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1'!#REF!</definedName>
  </definedNames>
  <calcPr calcId="145621"/>
</workbook>
</file>

<file path=xl/calcChain.xml><?xml version="1.0" encoding="utf-8"?>
<calcChain xmlns="http://schemas.openxmlformats.org/spreadsheetml/2006/main">
  <c r="C55" i="3" l="1"/>
  <c r="C54" i="3"/>
  <c r="C53" i="3"/>
  <c r="B2" i="3" l="1"/>
  <c r="B1" i="3"/>
  <c r="B45" i="3"/>
  <c r="B33" i="3"/>
  <c r="A2" i="1" l="1"/>
  <c r="B5" i="1" l="1"/>
  <c r="B49" i="2" l="1"/>
  <c r="B7" i="1" l="1"/>
  <c r="B6" i="1"/>
  <c r="B8" i="1"/>
  <c r="B4" i="1"/>
  <c r="A2" i="3" l="1"/>
  <c r="B12" i="1"/>
  <c r="C19" i="1" l="1"/>
  <c r="C1" i="1" s="1"/>
</calcChain>
</file>

<file path=xl/comments1.xml><?xml version="1.0" encoding="utf-8"?>
<comments xmlns="http://schemas.openxmlformats.org/spreadsheetml/2006/main">
  <authors>
    <author>Автор</author>
  </authors>
  <commentList>
    <comment ref="D52" authorId="0">
      <text>
        <r>
          <rPr>
            <sz val="12"/>
            <color indexed="81"/>
            <rFont val="Cambria"/>
            <family val="1"/>
            <charset val="204"/>
            <scheme val="major"/>
          </rPr>
          <t>Зазначити тривалість підготовчого періоду</t>
        </r>
      </text>
    </comment>
  </commentList>
</comments>
</file>

<file path=xl/sharedStrings.xml><?xml version="1.0" encoding="utf-8"?>
<sst xmlns="http://schemas.openxmlformats.org/spreadsheetml/2006/main" count="158" uniqueCount="158">
  <si>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</si>
  <si>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</si>
  <si>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</si>
  <si>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</si>
  <si>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</si>
  <si>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</si>
  <si>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</si>
  <si>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</si>
  <si>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</si>
  <si>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</si>
  <si>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</si>
  <si>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</si>
  <si>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</si>
  <si>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</si>
  <si>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</si>
  <si>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</si>
  <si>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</si>
  <si>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</si>
  <si>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</si>
  <si>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</si>
  <si>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</si>
  <si>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</si>
  <si>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</si>
  <si>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</si>
  <si>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</si>
  <si>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</si>
  <si>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</si>
  <si>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</si>
  <si>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</si>
  <si>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</si>
  <si>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</si>
  <si>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</si>
  <si>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</si>
  <si>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</si>
  <si>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</si>
  <si>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</si>
  <si>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</si>
  <si>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</si>
  <si>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</si>
  <si>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</si>
  <si>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</si>
  <si>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</si>
  <si>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</si>
  <si>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</si>
  <si>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</si>
  <si>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</si>
  <si>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</si>
  <si>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</si>
  <si>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</si>
  <si>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</si>
  <si>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</si>
  <si>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</si>
  <si>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</si>
  <si>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Додаток 1. Специфікація закупівлі: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</si>
  <si>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</si>
  <si>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</si>
  <si>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</si>
  <si>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</si>
  <si>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</si>
  <si>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</si>
  <si>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</si>
  <si>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</si>
  <si>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</si>
  <si>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</si>
  <si>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</si>
  <si>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</si>
  <si>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</si>
  <si>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</si>
  <si>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</si>
  <si>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</si>
  <si>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3. Надають документи, зазначені в п. 3.2. даної Документації процедури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</si>
  <si>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</si>
  <si>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http://foxtrotgroup.com.ua/uk/tender.html</t>
  </si>
  <si>
    <t>http://foxtrotgroup.com.ua/uk/tender/subscribe.html</t>
  </si>
  <si>
    <t>Номер витягу з реєстру платників ПДВ</t>
  </si>
  <si>
    <t>Критерієм вибору переможця є ціна.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</si>
  <si>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</si>
  <si>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</si>
  <si>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</si>
  <si>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</si>
  <si>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</si>
  <si>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</si>
  <si>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</si>
  <si>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</si>
  <si>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</si>
  <si>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</si>
  <si>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паперовий конверт формату C4 (229х324 мм).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</si>
  <si>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</si>
  <si>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Термін подачі пропозиції до 18:00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</si>
  <si>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</si>
  <si>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</si>
  <si>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</si>
  <si>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</si>
  <si>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</si>
  <si>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</si>
  <si>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</si>
  <si>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терміну виконання договору закупівлі.</t>
  </si>
  <si>
    <t>Вказати основних клієнтів за напрямком даної закупівлі.</t>
  </si>
  <si>
    <t>Примітки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</si>
  <si>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</si>
  <si>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</si>
  <si>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</si>
  <si>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</si>
  <si>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tender-269@foxtrot.kiev.ua</t>
  </si>
  <si>
    <t>Послуги аутсорсингового колл-центру</t>
  </si>
  <si>
    <t>2. Мають досвід роботи в даному напрямку не менше 1 року;</t>
  </si>
  <si>
    <t>Цінова пропозиція має бути зафіксована в національній валюті - гривні на весь період дії договору. Підтвердити або вказати свої умови.</t>
  </si>
  <si>
    <t>Оператор має бути компетентним та надавати косультації з таких питань:</t>
  </si>
  <si>
    <t>Оператор має виконувати оформлення таких клієнтських заявок:</t>
  </si>
  <si>
    <t>Підтвердити можливість надання послуг із досягненням показників, що зазначено нижче:</t>
  </si>
  <si>
    <t>Комерційна пропозиція</t>
  </si>
  <si>
    <t>Всього сума закупівлі на рік, грн. з ПДВ:</t>
  </si>
  <si>
    <r>
      <t xml:space="preserve">"Пілотний" період проекту (визначення показників ефективності проекту виконавця) тривалістю 31 день.
Орієнтовний обсяг дзвінків на місяць: </t>
    </r>
    <r>
      <rPr>
        <b/>
        <sz val="10"/>
        <rFont val="Cambria"/>
        <family val="1"/>
        <charset val="204"/>
        <scheme val="major"/>
      </rPr>
      <t>10 000</t>
    </r>
    <r>
      <rPr>
        <sz val="10"/>
        <rFont val="Cambria"/>
        <family val="1"/>
        <charset val="204"/>
        <scheme val="major"/>
      </rPr>
      <t>. Зазначити вартість одного дзвінка.</t>
    </r>
  </si>
  <si>
    <r>
      <t xml:space="preserve">Послуги аутсорсингового колл-центру.
Орієнтовний обсяг дзвінків на місяць: </t>
    </r>
    <r>
      <rPr>
        <b/>
        <sz val="10"/>
        <rFont val="Cambria"/>
        <family val="1"/>
        <charset val="204"/>
        <scheme val="major"/>
      </rPr>
      <t>50 000</t>
    </r>
    <r>
      <rPr>
        <sz val="10"/>
        <rFont val="Cambria"/>
        <family val="1"/>
        <charset val="204"/>
        <scheme val="major"/>
      </rPr>
      <t>. Зазначити вартість одного дзвінка.</t>
    </r>
  </si>
  <si>
    <t>Ціна одного дзвінка
грн. з ПДВ</t>
  </si>
  <si>
    <t>Сума на рік
грн. з ПДВ</t>
  </si>
  <si>
    <t>Підтвердити можливість збільшити обсяг вхідних та вихідних дзвінків, за попереднім погодженням із Замовником.</t>
  </si>
  <si>
    <t>•  Проект Договору.</t>
  </si>
  <si>
    <t>Договір має відповідати всім умовам, які були зазначені в акцептованій пропозиції Учасника.</t>
  </si>
  <si>
    <t>Предмет закупівлі: надання послуг «горяча лінія» з підтримки клієнтів мережі Компанії "Фокстрот. Техніка для дому".</t>
  </si>
  <si>
    <t>Орієнтовний обсяг: 50 тисяч дзвінків на місяць.</t>
  </si>
  <si>
    <t>Період співпраці: один рік з дати укладання договору.</t>
  </si>
  <si>
    <t>Average Talk Time (ATT) середня тривалість розмови: 190 секунд.</t>
  </si>
  <si>
    <t>AWP (Average Wrap-Up Time) середній час після обробки дзвінка: 90 секунд.</t>
  </si>
  <si>
    <t>AHT (Average Handling Time) середній час обслуговування одного контакту з клієнтом: 280 секунд.</t>
  </si>
  <si>
    <t>Зазначити тривалість та вартість підготовчого періоду (інтеграція систем та підготовка персоналу).</t>
  </si>
  <si>
    <t>Зазначити максимальну кількість дзвінків на годину, яку спроможний обслуговувати Учасник.</t>
  </si>
  <si>
    <t>Зазначити строк, який потрібен Учаснику для збільшення обсягу обслугованих дзвінків.</t>
  </si>
  <si>
    <t>•  Лист у довільній формі, що підтверджує досвіду виконання аналогічних договорів з ключовими клієнтами на ринку обслуговування інтернет-магазинів. Зазначити основних клієнтів;</t>
  </si>
  <si>
    <t>•  Лист у довільній формі, що підтверджує наявність відповідної матеріально-технічної бази та працівників відповідної кваліфікації, а також наявність тренера по навчанню спеціалістів;</t>
  </si>
  <si>
    <t>Зазначити виробника програмного забезпечення, яке використовує Учасник та вказати можливість налаштування інтеграції з програмами Замовника.</t>
  </si>
  <si>
    <t>•  Презентацію про компанію з прикладами реалізованих робіт;</t>
  </si>
  <si>
    <r>
      <rPr>
        <b/>
        <sz val="10"/>
        <rFont val="Cambria"/>
        <family val="1"/>
        <charset val="204"/>
        <scheme val="major"/>
      </rPr>
      <t>Умови оплати</t>
    </r>
    <r>
      <rPr>
        <sz val="10"/>
        <rFont val="Cambria"/>
        <family val="1"/>
        <charset val="204"/>
        <scheme val="major"/>
      </rPr>
      <t>: безготівкова оплата протягом 5 банківських днів після підписання акту виконаних робіт і надання всіх бухгалтерських документів (рахунок-фактура, видаткова накладна, зареєстрована податкова накладна). Підтвердити або вказати свої умови.</t>
    </r>
  </si>
  <si>
    <t>•  Service Level (20 sec) - 80%, відсоток прийнятих дзвінків у зазначений проміжок часу;</t>
  </si>
  <si>
    <t>•  Abandonment rate- 10%, максимальний відсоток неприйнятих дзвінків;</t>
  </si>
  <si>
    <t>•  Якість розмов операторів контакт-центру згідно з узгодженої картою якості - 90%;</t>
  </si>
  <si>
    <t>•  Максимальна кількість вхідних дзвінків за годину під час промо активності (рівномірний розподіл) - 400;</t>
  </si>
  <si>
    <t>•  Графік роботи інформаційної підтримки клієнтів в режимі 7 днів на тиждень в період з 08:30 до 22:00;</t>
  </si>
  <si>
    <t>•  Реєстрація дзвінків у програмному забезпечені Замовника;</t>
  </si>
  <si>
    <t>•  Надання детальної звітності по параметрам Замовника.</t>
  </si>
  <si>
    <t>•  Умови використання програми лояльності компанії;</t>
  </si>
  <si>
    <t>•  Послуги Компанії: страхові послуги, додатковий сервіс, інсталяція;</t>
  </si>
  <si>
    <t>•  Акції, що проходять в мережі Компанії «Фокстрот», діючі знижки та спеціальні пропозиції;</t>
  </si>
  <si>
    <t>•  Наявність товару, а також можливість і умови його придбання;</t>
  </si>
  <si>
    <t>•  Умови кредитування покупок в мережі «Фокстрот»;</t>
  </si>
  <si>
    <t>•  Умови доставки товарів;</t>
  </si>
  <si>
    <t>•  Адреси або телефонні номери магазинів мережі "Фокстрот" по всій Україні;</t>
  </si>
  <si>
    <t>•  Адресам і номерам телефонів авторизованих сервісних центрів мережі "Фокстрот" по всій Україні, а також сервісних центрів, які виконують роботи з гарантійного та післягарантійного обслуговування;</t>
  </si>
  <si>
    <t>•  Умови сервісного і гарантійного обслуговування товарів, придбаних в мережі магазинів Компанії «Фокстрот»;</t>
  </si>
  <si>
    <t>•  Вакансії Компанії «Фокстрот»;</t>
  </si>
  <si>
    <t>•  Інформація по існуючим замовленням інтернет-магазину з питань статусу доставки замовлення тощо.</t>
  </si>
  <si>
    <t>•  Заявка на підключення побутової техніки;</t>
  </si>
  <si>
    <t>•  Заявка на виклик співробітника авторизованого сервісного центру;</t>
  </si>
  <si>
    <t>•  Заявка на виклик майстра по Програмі додаткового сервісу по Україні;</t>
  </si>
  <si>
    <t xml:space="preserve">•  Реєстрація клієнтських запитів і скарг. </t>
  </si>
  <si>
    <t>Функціонал оператора</t>
  </si>
  <si>
    <t>Максимальна кількість вхідних дзвінків за годину при регулярному навантаженні: 200.</t>
  </si>
  <si>
    <t>•  Комерційну пропозицію у форматі Додатку 1 в Excel;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</si>
</sst>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.0000_ ;[Red]\-#,##0.00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2"/>
      <color indexed="8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sz val="2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4" fillId="0" borderId="0" xfId="0" applyFont="1"/>
    <xf numFmtId="0" fontId="2" fillId="0" borderId="0" xfId="0" applyFont="1"/>
    <xf numFmtId="0" fontId="12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vertical="top"/>
    </xf>
    <xf numFmtId="0" fontId="6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/>
    <xf numFmtId="0" fontId="22" fillId="0" borderId="5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wrapText="1" indent="2"/>
    </xf>
    <xf numFmtId="0" fontId="1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17" fillId="0" borderId="6" xfId="3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164" fontId="17" fillId="0" borderId="2" xfId="2" applyFont="1" applyFill="1" applyBorder="1" applyAlignment="1">
      <alignment horizontal="left" vertical="center" wrapText="1"/>
    </xf>
    <xf numFmtId="164" fontId="17" fillId="0" borderId="6" xfId="2" applyFont="1" applyFill="1" applyBorder="1" applyAlignment="1">
      <alignment horizontal="left" vertical="center" wrapText="1"/>
    </xf>
    <xf numFmtId="164" fontId="17" fillId="0" borderId="7" xfId="2" applyFont="1" applyFill="1" applyBorder="1" applyAlignment="1">
      <alignment horizontal="left" vertical="center" wrapText="1"/>
    </xf>
    <xf numFmtId="165" fontId="28" fillId="0" borderId="5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43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0" borderId="6" xfId="3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indent="2"/>
    </xf>
    <xf numFmtId="0" fontId="17" fillId="0" borderId="10" xfId="0" applyFont="1" applyBorder="1" applyAlignment="1">
      <alignment horizontal="left" vertical="center" wrapText="1" indent="2"/>
    </xf>
    <xf numFmtId="0" fontId="18" fillId="0" borderId="10" xfId="0" applyFont="1" applyBorder="1" applyAlignment="1">
      <alignment horizontal="left" vertical="center" wrapText="1" indent="2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left" vertical="center" wrapText="1"/>
    </xf>
    <xf numFmtId="168" fontId="16" fillId="0" borderId="2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49" fontId="24" fillId="0" borderId="6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left" vertical="center" wrapText="1"/>
    </xf>
    <xf numFmtId="166" fontId="16" fillId="0" borderId="2" xfId="0" applyNumberFormat="1" applyFont="1" applyFill="1" applyBorder="1" applyAlignment="1">
      <alignment horizontal="left" vertical="center" wrapText="1"/>
    </xf>
    <xf numFmtId="49" fontId="16" fillId="0" borderId="2" xfId="1" applyNumberFormat="1" applyFont="1" applyFill="1" applyBorder="1" applyAlignment="1">
      <alignment horizontal="left" vertical="center" wrapText="1"/>
    </xf>
    <xf numFmtId="167" fontId="16" fillId="0" borderId="2" xfId="2" applyNumberFormat="1" applyFont="1" applyFill="1" applyBorder="1" applyAlignment="1">
      <alignment horizontal="left" vertical="center" wrapText="1"/>
    </xf>
    <xf numFmtId="168" fontId="16" fillId="0" borderId="4" xfId="0" applyNumberFormat="1" applyFont="1" applyFill="1" applyBorder="1" applyAlignment="1">
      <alignment horizontal="left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166" fontId="10" fillId="0" borderId="0" xfId="0" applyNumberFormat="1" applyFont="1" applyFill="1" applyBorder="1" applyAlignment="1">
      <alignment horizontal="left" wrapText="1"/>
    </xf>
    <xf numFmtId="0" fontId="3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</cellXfs>
  <cellStyles count="8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 4" xfId="7"/>
    <cellStyle name="Обычный_1.3. Шаблон спецификации" xfId="3"/>
    <cellStyle name="Стиль 1" xfId="6"/>
    <cellStyle name="Финансовый" xfId="2" builtinId="3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269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77"/>
  <sheetViews>
    <sheetView showGridLines="0" showZeros="0" tabSelected="1" defaultGridColor="0" colorId="22" zoomScale="90" zoomScaleNormal="90" workbookViewId="0">
      <pane ySplit="1" topLeftCell="A2" activePane="bottomLeft" state="frozen"/>
      <selection pane="bottomLeft" activeCell="B3" sqref="B3"/>
    </sheetView>
  </sheetViews>
  <sheetFormatPr defaultColWidth="0" defaultRowHeight="14.25" x14ac:dyDescent="0.25"/>
  <cols>
    <col min="1" max="1" width="34.5703125" style="9" customWidth="1"/>
    <col min="2" max="2" width="92.5703125" style="34" customWidth="1"/>
    <col min="3" max="16384" width="9.140625" style="9" hidden="1"/>
  </cols>
  <sheetData>
    <row r="1" spans="1:3" ht="18" x14ac:dyDescent="0.25">
      <c r="A1" s="82" t="s">
        <v>36</v>
      </c>
      <c r="B1" s="82"/>
      <c r="C1" s="8"/>
    </row>
    <row r="2" spans="1:3" x14ac:dyDescent="0.25">
      <c r="A2" s="83" t="s">
        <v>81</v>
      </c>
      <c r="B2" s="84"/>
      <c r="C2" s="8"/>
    </row>
    <row r="3" spans="1:3" ht="25.5" x14ac:dyDescent="0.25">
      <c r="A3" s="77" t="s">
        <v>82</v>
      </c>
      <c r="B3" s="12" t="s">
        <v>104</v>
      </c>
      <c r="C3" s="76"/>
    </row>
    <row r="4" spans="1:3" ht="28.5" x14ac:dyDescent="0.25">
      <c r="A4" s="78"/>
      <c r="B4" s="16" t="s">
        <v>119</v>
      </c>
    </row>
    <row r="5" spans="1:3" x14ac:dyDescent="0.25">
      <c r="A5" s="78"/>
      <c r="B5" s="16" t="s">
        <v>120</v>
      </c>
    </row>
    <row r="6" spans="1:3" x14ac:dyDescent="0.25">
      <c r="A6" s="78"/>
      <c r="B6" s="16" t="s">
        <v>122</v>
      </c>
    </row>
    <row r="7" spans="1:3" x14ac:dyDescent="0.25">
      <c r="A7" s="78"/>
      <c r="B7" s="16" t="s">
        <v>123</v>
      </c>
    </row>
    <row r="8" spans="1:3" ht="28.5" x14ac:dyDescent="0.25">
      <c r="A8" s="78"/>
      <c r="B8" s="16" t="s">
        <v>124</v>
      </c>
    </row>
    <row r="9" spans="1:3" x14ac:dyDescent="0.25">
      <c r="A9" s="78"/>
      <c r="B9" s="16" t="s">
        <v>156</v>
      </c>
    </row>
    <row r="10" spans="1:3" x14ac:dyDescent="0.25">
      <c r="A10" s="78"/>
      <c r="B10" s="16" t="s">
        <v>121</v>
      </c>
    </row>
    <row r="11" spans="1:3" x14ac:dyDescent="0.25">
      <c r="A11" s="77" t="s">
        <v>83</v>
      </c>
      <c r="B11" s="25" t="s">
        <v>5</v>
      </c>
    </row>
    <row r="12" spans="1:3" x14ac:dyDescent="0.25">
      <c r="A12" s="78"/>
      <c r="B12" s="16" t="s">
        <v>90</v>
      </c>
    </row>
    <row r="13" spans="1:3" x14ac:dyDescent="0.25">
      <c r="A13" s="78"/>
      <c r="B13" s="36" t="s">
        <v>93</v>
      </c>
    </row>
    <row r="14" spans="1:3" x14ac:dyDescent="0.25">
      <c r="A14" s="78"/>
      <c r="B14" s="47" t="s">
        <v>103</v>
      </c>
    </row>
    <row r="15" spans="1:3" x14ac:dyDescent="0.25">
      <c r="A15" s="78"/>
      <c r="B15" s="16" t="s">
        <v>6</v>
      </c>
    </row>
    <row r="16" spans="1:3" ht="28.5" x14ac:dyDescent="0.25">
      <c r="A16" s="79"/>
      <c r="B16" s="26" t="s">
        <v>7</v>
      </c>
    </row>
    <row r="17" spans="1:2" x14ac:dyDescent="0.25">
      <c r="A17" s="80" t="s">
        <v>76</v>
      </c>
      <c r="B17" s="81"/>
    </row>
    <row r="18" spans="1:2" ht="42.75" x14ac:dyDescent="0.25">
      <c r="A18" s="77" t="s">
        <v>8</v>
      </c>
      <c r="B18" s="25" t="s">
        <v>9</v>
      </c>
    </row>
    <row r="19" spans="1:2" x14ac:dyDescent="0.25">
      <c r="A19" s="78"/>
      <c r="B19" s="28" t="s">
        <v>35</v>
      </c>
    </row>
    <row r="20" spans="1:2" ht="42.75" x14ac:dyDescent="0.25">
      <c r="A20" s="79"/>
      <c r="B20" s="26" t="s">
        <v>92</v>
      </c>
    </row>
    <row r="21" spans="1:2" x14ac:dyDescent="0.25">
      <c r="A21" s="80" t="s">
        <v>77</v>
      </c>
      <c r="B21" s="81"/>
    </row>
    <row r="22" spans="1:2" x14ac:dyDescent="0.25">
      <c r="A22" s="77" t="s">
        <v>10</v>
      </c>
      <c r="B22" s="25" t="s">
        <v>11</v>
      </c>
    </row>
    <row r="23" spans="1:2" ht="42.75" x14ac:dyDescent="0.25">
      <c r="A23" s="78"/>
      <c r="B23" s="16" t="s">
        <v>86</v>
      </c>
    </row>
    <row r="24" spans="1:2" x14ac:dyDescent="0.25">
      <c r="A24" s="78"/>
      <c r="B24" s="16" t="s">
        <v>12</v>
      </c>
    </row>
    <row r="25" spans="1:2" x14ac:dyDescent="0.25">
      <c r="A25" s="78"/>
      <c r="B25" s="48" t="s">
        <v>60</v>
      </c>
    </row>
    <row r="26" spans="1:2" ht="28.5" x14ac:dyDescent="0.25">
      <c r="A26" s="78"/>
      <c r="B26" s="48" t="s">
        <v>61</v>
      </c>
    </row>
    <row r="27" spans="1:2" ht="28.5" x14ac:dyDescent="0.25">
      <c r="A27" s="78"/>
      <c r="B27" s="48" t="s">
        <v>62</v>
      </c>
    </row>
    <row r="28" spans="1:2" ht="28.5" x14ac:dyDescent="0.25">
      <c r="A28" s="79"/>
      <c r="B28" s="28" t="s">
        <v>68</v>
      </c>
    </row>
    <row r="29" spans="1:2" x14ac:dyDescent="0.25">
      <c r="A29" s="77" t="s">
        <v>13</v>
      </c>
      <c r="B29" s="25" t="s">
        <v>32</v>
      </c>
    </row>
    <row r="30" spans="1:2" ht="29.25" customHeight="1" x14ac:dyDescent="0.25">
      <c r="A30" s="78"/>
      <c r="B30" s="48" t="s">
        <v>99</v>
      </c>
    </row>
    <row r="31" spans="1:2" x14ac:dyDescent="0.25">
      <c r="A31" s="78"/>
      <c r="B31" s="16" t="s">
        <v>33</v>
      </c>
    </row>
    <row r="32" spans="1:2" ht="14.25" customHeight="1" x14ac:dyDescent="0.25">
      <c r="A32" s="78"/>
      <c r="B32" s="48" t="s">
        <v>157</v>
      </c>
    </row>
    <row r="33" spans="1:2" ht="14.25" customHeight="1" x14ac:dyDescent="0.25">
      <c r="A33" s="78"/>
      <c r="B33" s="48" t="s">
        <v>100</v>
      </c>
    </row>
    <row r="34" spans="1:2" ht="14.25" customHeight="1" x14ac:dyDescent="0.25">
      <c r="A34" s="78"/>
      <c r="B34" s="48" t="s">
        <v>101</v>
      </c>
    </row>
    <row r="35" spans="1:2" ht="14.25" customHeight="1" x14ac:dyDescent="0.25">
      <c r="A35" s="78"/>
      <c r="B35" s="48" t="s">
        <v>102</v>
      </c>
    </row>
    <row r="36" spans="1:2" ht="42.75" customHeight="1" x14ac:dyDescent="0.25">
      <c r="A36" s="78"/>
      <c r="B36" s="49" t="s">
        <v>128</v>
      </c>
    </row>
    <row r="37" spans="1:2" ht="42.75" customHeight="1" x14ac:dyDescent="0.25">
      <c r="A37" s="78"/>
      <c r="B37" s="49" t="s">
        <v>129</v>
      </c>
    </row>
    <row r="38" spans="1:2" ht="14.25" customHeight="1" x14ac:dyDescent="0.25">
      <c r="A38" s="78"/>
      <c r="B38" s="49" t="s">
        <v>131</v>
      </c>
    </row>
    <row r="39" spans="1:2" ht="14.25" customHeight="1" x14ac:dyDescent="0.25">
      <c r="A39" s="79"/>
      <c r="B39" s="49" t="s">
        <v>117</v>
      </c>
    </row>
    <row r="40" spans="1:2" ht="42.75" customHeight="1" x14ac:dyDescent="0.25">
      <c r="A40" s="23" t="s">
        <v>14</v>
      </c>
      <c r="B40" s="46" t="s">
        <v>96</v>
      </c>
    </row>
    <row r="41" spans="1:2" ht="28.5" x14ac:dyDescent="0.25">
      <c r="A41" s="77" t="s">
        <v>15</v>
      </c>
      <c r="B41" s="25" t="s">
        <v>34</v>
      </c>
    </row>
    <row r="42" spans="1:2" x14ac:dyDescent="0.25">
      <c r="A42" s="78"/>
      <c r="B42" s="48" t="s">
        <v>63</v>
      </c>
    </row>
    <row r="43" spans="1:2" x14ac:dyDescent="0.25">
      <c r="A43" s="78"/>
      <c r="B43" s="48" t="s">
        <v>105</v>
      </c>
    </row>
    <row r="44" spans="1:2" x14ac:dyDescent="0.25">
      <c r="A44" s="79"/>
      <c r="B44" s="48" t="s">
        <v>70</v>
      </c>
    </row>
    <row r="45" spans="1:2" x14ac:dyDescent="0.25">
      <c r="A45" s="80" t="s">
        <v>78</v>
      </c>
      <c r="B45" s="81"/>
    </row>
    <row r="46" spans="1:2" x14ac:dyDescent="0.25">
      <c r="A46" s="77" t="s">
        <v>16</v>
      </c>
      <c r="B46" s="25" t="s">
        <v>17</v>
      </c>
    </row>
    <row r="47" spans="1:2" ht="28.5" x14ac:dyDescent="0.25">
      <c r="A47" s="78"/>
      <c r="B47" s="16" t="s">
        <v>95</v>
      </c>
    </row>
    <row r="48" spans="1:2" ht="28.5" x14ac:dyDescent="0.25">
      <c r="A48" s="78"/>
      <c r="B48" s="16" t="s">
        <v>58</v>
      </c>
    </row>
    <row r="49" spans="1:2" x14ac:dyDescent="0.25">
      <c r="A49" s="79"/>
      <c r="B49" s="27" t="str">
        <f>$B$14</f>
        <v>tender-269@foxtrot.kiev.ua</v>
      </c>
    </row>
    <row r="50" spans="1:2" x14ac:dyDescent="0.25">
      <c r="A50" s="77" t="s">
        <v>18</v>
      </c>
      <c r="B50" s="43" t="s">
        <v>94</v>
      </c>
    </row>
    <row r="51" spans="1:2" x14ac:dyDescent="0.25">
      <c r="A51" s="78"/>
      <c r="B51" s="36" t="s">
        <v>85</v>
      </c>
    </row>
    <row r="52" spans="1:2" x14ac:dyDescent="0.25">
      <c r="A52" s="78"/>
      <c r="B52" s="62">
        <v>42948</v>
      </c>
    </row>
    <row r="53" spans="1:2" ht="42.75" x14ac:dyDescent="0.25">
      <c r="A53" s="79"/>
      <c r="B53" s="44" t="s">
        <v>87</v>
      </c>
    </row>
    <row r="54" spans="1:2" ht="57" x14ac:dyDescent="0.25">
      <c r="A54" s="77" t="s">
        <v>19</v>
      </c>
      <c r="B54" s="25" t="s">
        <v>84</v>
      </c>
    </row>
    <row r="55" spans="1:2" ht="28.5" x14ac:dyDescent="0.25">
      <c r="A55" s="78"/>
      <c r="B55" s="16" t="s">
        <v>20</v>
      </c>
    </row>
    <row r="56" spans="1:2" x14ac:dyDescent="0.25">
      <c r="A56" s="79"/>
      <c r="B56" s="16" t="s">
        <v>21</v>
      </c>
    </row>
    <row r="57" spans="1:2" x14ac:dyDescent="0.25">
      <c r="A57" s="80" t="s">
        <v>79</v>
      </c>
      <c r="B57" s="81"/>
    </row>
    <row r="58" spans="1:2" x14ac:dyDescent="0.25">
      <c r="A58" s="77" t="s">
        <v>22</v>
      </c>
      <c r="B58" s="30" t="s">
        <v>75</v>
      </c>
    </row>
    <row r="59" spans="1:2" ht="28.5" x14ac:dyDescent="0.25">
      <c r="A59" s="78"/>
      <c r="B59" s="29" t="s">
        <v>71</v>
      </c>
    </row>
    <row r="60" spans="1:2" ht="28.5" x14ac:dyDescent="0.25">
      <c r="A60" s="78"/>
      <c r="B60" s="29" t="s">
        <v>57</v>
      </c>
    </row>
    <row r="61" spans="1:2" x14ac:dyDescent="0.25">
      <c r="A61" s="79"/>
      <c r="B61" s="31" t="s">
        <v>69</v>
      </c>
    </row>
    <row r="62" spans="1:2" ht="42.75" x14ac:dyDescent="0.25">
      <c r="A62" s="17" t="s">
        <v>23</v>
      </c>
      <c r="B62" s="16" t="s">
        <v>24</v>
      </c>
    </row>
    <row r="63" spans="1:2" x14ac:dyDescent="0.25">
      <c r="A63" s="77" t="s">
        <v>25</v>
      </c>
      <c r="B63" s="25" t="s">
        <v>26</v>
      </c>
    </row>
    <row r="64" spans="1:2" x14ac:dyDescent="0.25">
      <c r="A64" s="78"/>
      <c r="B64" s="48" t="s">
        <v>64</v>
      </c>
    </row>
    <row r="65" spans="1:2" x14ac:dyDescent="0.25">
      <c r="A65" s="78"/>
      <c r="B65" s="48" t="s">
        <v>65</v>
      </c>
    </row>
    <row r="66" spans="1:2" ht="42.75" x14ac:dyDescent="0.25">
      <c r="A66" s="79"/>
      <c r="B66" s="26" t="s">
        <v>55</v>
      </c>
    </row>
    <row r="67" spans="1:2" x14ac:dyDescent="0.25">
      <c r="A67" s="77" t="s">
        <v>27</v>
      </c>
      <c r="B67" s="25" t="s">
        <v>28</v>
      </c>
    </row>
    <row r="68" spans="1:2" x14ac:dyDescent="0.25">
      <c r="A68" s="78"/>
      <c r="B68" s="48" t="s">
        <v>66</v>
      </c>
    </row>
    <row r="69" spans="1:2" x14ac:dyDescent="0.25">
      <c r="A69" s="78"/>
      <c r="B69" s="48" t="s">
        <v>67</v>
      </c>
    </row>
    <row r="70" spans="1:2" ht="28.5" x14ac:dyDescent="0.25">
      <c r="A70" s="79"/>
      <c r="B70" s="26" t="s">
        <v>29</v>
      </c>
    </row>
    <row r="71" spans="1:2" x14ac:dyDescent="0.25">
      <c r="A71" s="80" t="s">
        <v>80</v>
      </c>
      <c r="B71" s="81"/>
    </row>
    <row r="72" spans="1:2" ht="28.5" x14ac:dyDescent="0.25">
      <c r="A72" s="23" t="s">
        <v>30</v>
      </c>
      <c r="B72" s="24" t="s">
        <v>56</v>
      </c>
    </row>
    <row r="73" spans="1:2" ht="42.75" x14ac:dyDescent="0.25">
      <c r="A73" s="23" t="s">
        <v>31</v>
      </c>
      <c r="B73" s="24" t="s">
        <v>118</v>
      </c>
    </row>
    <row r="75" spans="1:2" ht="28.5" x14ac:dyDescent="0.25">
      <c r="B75" s="45" t="s">
        <v>89</v>
      </c>
    </row>
    <row r="76" spans="1:2" x14ac:dyDescent="0.25">
      <c r="B76" s="33" t="s">
        <v>73</v>
      </c>
    </row>
    <row r="77" spans="1:2" x14ac:dyDescent="0.25">
      <c r="B77" s="32"/>
    </row>
  </sheetData>
  <mergeCells count="19">
    <mergeCell ref="A1:B1"/>
    <mergeCell ref="A22:A28"/>
    <mergeCell ref="A57:B57"/>
    <mergeCell ref="A45:B45"/>
    <mergeCell ref="A46:A49"/>
    <mergeCell ref="A17:B17"/>
    <mergeCell ref="A18:A20"/>
    <mergeCell ref="A21:B21"/>
    <mergeCell ref="A29:A39"/>
    <mergeCell ref="A41:A44"/>
    <mergeCell ref="A2:B2"/>
    <mergeCell ref="A11:A16"/>
    <mergeCell ref="A50:A53"/>
    <mergeCell ref="A3:A10"/>
    <mergeCell ref="A63:A66"/>
    <mergeCell ref="A67:A70"/>
    <mergeCell ref="A71:B71"/>
    <mergeCell ref="A58:A61"/>
    <mergeCell ref="A54:A56"/>
  </mergeCells>
  <conditionalFormatting sqref="B52">
    <cfRule type="containsBlanks" dxfId="10" priority="2">
      <formula>LEN(TRIM(B52))=0</formula>
    </cfRule>
  </conditionalFormatting>
  <dataValidations count="2">
    <dataValidation allowBlank="1" showInputMessage="1" showErrorMessage="1" promptTitle="Наступний день" prompt="після подачі пропозицій." sqref="B52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9" r:id="rId1"/>
    <hyperlink ref="B28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4" r:id="rId2"/>
    <hyperlink ref="B61" r:id="rId3"/>
    <hyperlink ref="B49" r:id="rId4" display="tender-______@foxtrot.kiev.ua"/>
    <hyperlink ref="B76" r:id="rId5"/>
  </hyperlinks>
  <pageMargins left="0.39370078740157483" right="0.39370078740157483" top="0.39370078740157483" bottom="0.39370078740157483" header="0.19685039370078741" footer="0.19685039370078741"/>
  <pageSetup paperSize="9" scale="74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5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C55" sqref="C55"/>
    </sheetView>
  </sheetViews>
  <sheetFormatPr defaultRowHeight="12.75" outlineLevelRow="1" x14ac:dyDescent="0.25"/>
  <cols>
    <col min="1" max="1" width="107.28515625" style="63" customWidth="1"/>
    <col min="2" max="2" width="20.28515625" style="64" customWidth="1"/>
    <col min="3" max="3" width="26.140625" style="63" customWidth="1"/>
    <col min="4" max="4" width="31.85546875" style="63" customWidth="1"/>
    <col min="5" max="5" width="6" style="63" customWidth="1"/>
    <col min="6" max="6" width="66.5703125" style="63" customWidth="1"/>
    <col min="7" max="16384" width="9.140625" style="63"/>
  </cols>
  <sheetData>
    <row r="1" spans="1:5" ht="14.25" customHeight="1" x14ac:dyDescent="0.25">
      <c r="A1" s="51" t="s">
        <v>53</v>
      </c>
      <c r="B1" s="87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C1" s="87"/>
      <c r="D1" s="87"/>
    </row>
    <row r="2" spans="1:5" s="18" customFormat="1" ht="25.5" customHeight="1" x14ac:dyDescent="0.25">
      <c r="A2" s="52" t="str">
        <f>Документація!$B$3</f>
        <v>Послуги аутсорсингового колл-центру</v>
      </c>
      <c r="B2" s="88" t="str">
        <f>IF($B$3=0,"Обов'язково мають бути заповнені всі промарковані поля.","")</f>
        <v>Обов'язково мають бути заповнені всі промарковані поля.</v>
      </c>
      <c r="C2" s="88"/>
      <c r="D2" s="88"/>
      <c r="E2" s="75"/>
    </row>
    <row r="3" spans="1:5" s="18" customFormat="1" ht="25.5" customHeight="1" x14ac:dyDescent="0.25">
      <c r="A3" s="53" t="s">
        <v>39</v>
      </c>
      <c r="B3" s="89"/>
      <c r="C3" s="90"/>
      <c r="D3" s="91"/>
      <c r="E3" s="75"/>
    </row>
    <row r="4" spans="1:5" s="18" customFormat="1" ht="12.75" customHeight="1" outlineLevel="1" x14ac:dyDescent="0.25">
      <c r="A4" s="50" t="s">
        <v>40</v>
      </c>
      <c r="B4" s="92"/>
      <c r="C4" s="93"/>
      <c r="D4" s="94"/>
    </row>
    <row r="5" spans="1:5" s="18" customFormat="1" ht="12.75" customHeight="1" outlineLevel="1" x14ac:dyDescent="0.25">
      <c r="A5" s="50" t="s">
        <v>41</v>
      </c>
      <c r="B5" s="92"/>
      <c r="C5" s="93"/>
      <c r="D5" s="94"/>
    </row>
    <row r="6" spans="1:5" s="18" customFormat="1" outlineLevel="1" x14ac:dyDescent="0.25">
      <c r="A6" s="50" t="s">
        <v>42</v>
      </c>
      <c r="B6" s="95"/>
      <c r="C6" s="95"/>
      <c r="D6" s="95"/>
    </row>
    <row r="7" spans="1:5" s="18" customFormat="1" outlineLevel="1" x14ac:dyDescent="0.25">
      <c r="A7" s="50" t="s">
        <v>43</v>
      </c>
      <c r="B7" s="85"/>
      <c r="C7" s="85"/>
      <c r="D7" s="85"/>
    </row>
    <row r="8" spans="1:5" s="18" customFormat="1" outlineLevel="1" x14ac:dyDescent="0.25">
      <c r="A8" s="50" t="s">
        <v>44</v>
      </c>
      <c r="B8" s="85"/>
      <c r="C8" s="85"/>
      <c r="D8" s="85"/>
    </row>
    <row r="9" spans="1:5" s="18" customFormat="1" outlineLevel="1" x14ac:dyDescent="0.25">
      <c r="A9" s="50" t="s">
        <v>59</v>
      </c>
      <c r="B9" s="95"/>
      <c r="C9" s="95"/>
      <c r="D9" s="95"/>
    </row>
    <row r="10" spans="1:5" s="18" customFormat="1" outlineLevel="1" x14ac:dyDescent="0.25">
      <c r="A10" s="50" t="s">
        <v>45</v>
      </c>
      <c r="B10" s="85"/>
      <c r="C10" s="85"/>
      <c r="D10" s="85"/>
    </row>
    <row r="11" spans="1:5" s="18" customFormat="1" outlineLevel="1" x14ac:dyDescent="0.25">
      <c r="A11" s="50" t="s">
        <v>49</v>
      </c>
      <c r="B11" s="95"/>
      <c r="C11" s="95"/>
      <c r="D11" s="95"/>
    </row>
    <row r="12" spans="1:5" s="18" customFormat="1" outlineLevel="1" x14ac:dyDescent="0.25">
      <c r="A12" s="50" t="s">
        <v>50</v>
      </c>
      <c r="B12" s="96"/>
      <c r="C12" s="96"/>
      <c r="D12" s="96"/>
    </row>
    <row r="13" spans="1:5" s="18" customFormat="1" outlineLevel="1" x14ac:dyDescent="0.25">
      <c r="A13" s="50" t="s">
        <v>74</v>
      </c>
      <c r="B13" s="97"/>
      <c r="C13" s="97"/>
      <c r="D13" s="97"/>
    </row>
    <row r="14" spans="1:5" s="18" customFormat="1" outlineLevel="1" x14ac:dyDescent="0.25">
      <c r="A14" s="50" t="s">
        <v>46</v>
      </c>
      <c r="B14" s="97"/>
      <c r="C14" s="97"/>
      <c r="D14" s="97"/>
    </row>
    <row r="15" spans="1:5" s="18" customFormat="1" outlineLevel="1" x14ac:dyDescent="0.25">
      <c r="A15" s="50" t="s">
        <v>54</v>
      </c>
      <c r="B15" s="97"/>
      <c r="C15" s="97"/>
      <c r="D15" s="97"/>
    </row>
    <row r="16" spans="1:5" s="18" customFormat="1" outlineLevel="1" x14ac:dyDescent="0.25">
      <c r="A16" s="50" t="s">
        <v>47</v>
      </c>
      <c r="B16" s="97"/>
      <c r="C16" s="97"/>
      <c r="D16" s="97"/>
    </row>
    <row r="17" spans="1:4" s="18" customFormat="1" outlineLevel="1" x14ac:dyDescent="0.25">
      <c r="A17" s="50" t="s">
        <v>48</v>
      </c>
      <c r="B17" s="97"/>
      <c r="C17" s="97"/>
      <c r="D17" s="97"/>
    </row>
    <row r="18" spans="1:4" s="18" customFormat="1" x14ac:dyDescent="0.25">
      <c r="A18" s="50" t="s">
        <v>97</v>
      </c>
      <c r="B18" s="97"/>
      <c r="C18" s="97"/>
      <c r="D18" s="97"/>
    </row>
    <row r="19" spans="1:4" ht="25.5" customHeight="1" x14ac:dyDescent="0.25">
      <c r="A19" s="50" t="s">
        <v>106</v>
      </c>
      <c r="B19" s="86"/>
      <c r="C19" s="86"/>
      <c r="D19" s="86"/>
    </row>
    <row r="20" spans="1:4" ht="12.75" customHeight="1" x14ac:dyDescent="0.25">
      <c r="A20" s="50" t="s">
        <v>116</v>
      </c>
      <c r="B20" s="86"/>
      <c r="C20" s="86"/>
      <c r="D20" s="86"/>
    </row>
    <row r="21" spans="1:4" ht="12.75" customHeight="1" x14ac:dyDescent="0.25">
      <c r="A21" s="50" t="s">
        <v>126</v>
      </c>
      <c r="B21" s="86"/>
      <c r="C21" s="86"/>
      <c r="D21" s="86"/>
    </row>
    <row r="22" spans="1:4" ht="12.75" customHeight="1" x14ac:dyDescent="0.25">
      <c r="A22" s="50" t="s">
        <v>127</v>
      </c>
      <c r="B22" s="86"/>
      <c r="C22" s="86"/>
      <c r="D22" s="86"/>
    </row>
    <row r="23" spans="1:4" ht="25.5" customHeight="1" x14ac:dyDescent="0.25">
      <c r="A23" s="50" t="s">
        <v>130</v>
      </c>
      <c r="B23" s="86"/>
      <c r="C23" s="86"/>
      <c r="D23" s="86"/>
    </row>
    <row r="24" spans="1:4" ht="12.75" customHeight="1" x14ac:dyDescent="0.25">
      <c r="A24" s="71" t="s">
        <v>109</v>
      </c>
      <c r="B24" s="85"/>
      <c r="C24" s="85"/>
      <c r="D24" s="85"/>
    </row>
    <row r="25" spans="1:4" ht="12.75" customHeight="1" x14ac:dyDescent="0.25">
      <c r="A25" s="72" t="s">
        <v>133</v>
      </c>
      <c r="B25" s="85"/>
      <c r="C25" s="85"/>
      <c r="D25" s="85"/>
    </row>
    <row r="26" spans="1:4" ht="12.75" customHeight="1" x14ac:dyDescent="0.25">
      <c r="A26" s="72" t="s">
        <v>134</v>
      </c>
      <c r="B26" s="85"/>
      <c r="C26" s="85"/>
      <c r="D26" s="85"/>
    </row>
    <row r="27" spans="1:4" ht="12.75" customHeight="1" x14ac:dyDescent="0.25">
      <c r="A27" s="72" t="s">
        <v>135</v>
      </c>
      <c r="B27" s="85"/>
      <c r="C27" s="85"/>
      <c r="D27" s="85"/>
    </row>
    <row r="28" spans="1:4" ht="12.75" customHeight="1" x14ac:dyDescent="0.25">
      <c r="A28" s="72" t="s">
        <v>136</v>
      </c>
      <c r="B28" s="85"/>
      <c r="C28" s="85"/>
      <c r="D28" s="85"/>
    </row>
    <row r="29" spans="1:4" ht="12.75" customHeight="1" x14ac:dyDescent="0.25">
      <c r="A29" s="72" t="s">
        <v>137</v>
      </c>
      <c r="B29" s="85"/>
      <c r="C29" s="85"/>
      <c r="D29" s="85"/>
    </row>
    <row r="30" spans="1:4" ht="12.75" customHeight="1" x14ac:dyDescent="0.25">
      <c r="A30" s="72" t="s">
        <v>138</v>
      </c>
      <c r="B30" s="85"/>
      <c r="C30" s="85"/>
      <c r="D30" s="85"/>
    </row>
    <row r="31" spans="1:4" ht="12.75" customHeight="1" x14ac:dyDescent="0.25">
      <c r="A31" s="72" t="s">
        <v>139</v>
      </c>
      <c r="B31" s="85"/>
      <c r="C31" s="85"/>
      <c r="D31" s="85"/>
    </row>
    <row r="32" spans="1:4" ht="12.75" customHeight="1" x14ac:dyDescent="0.25">
      <c r="A32" s="55" t="s">
        <v>155</v>
      </c>
      <c r="B32" s="98"/>
      <c r="C32" s="98"/>
      <c r="D32" s="98"/>
    </row>
    <row r="33" spans="1:4" ht="12.75" customHeight="1" x14ac:dyDescent="0.25">
      <c r="A33" s="74" t="s">
        <v>107</v>
      </c>
      <c r="B33" s="99" t="str">
        <f>IF(COUNTBLANK(B34:B44)&gt;0,"Підтвердити або вказати свої умови.","")</f>
        <v>Підтвердити або вказати свої умови.</v>
      </c>
      <c r="C33" s="88"/>
      <c r="D33" s="100"/>
    </row>
    <row r="34" spans="1:4" ht="12.75" customHeight="1" x14ac:dyDescent="0.25">
      <c r="A34" s="73" t="s">
        <v>140</v>
      </c>
      <c r="B34" s="85"/>
      <c r="C34" s="85"/>
      <c r="D34" s="85"/>
    </row>
    <row r="35" spans="1:4" ht="12.75" customHeight="1" x14ac:dyDescent="0.25">
      <c r="A35" s="73" t="s">
        <v>141</v>
      </c>
      <c r="B35" s="85"/>
      <c r="C35" s="85"/>
      <c r="D35" s="85"/>
    </row>
    <row r="36" spans="1:4" ht="12.75" customHeight="1" x14ac:dyDescent="0.25">
      <c r="A36" s="73" t="s">
        <v>142</v>
      </c>
      <c r="B36" s="85"/>
      <c r="C36" s="85"/>
      <c r="D36" s="85"/>
    </row>
    <row r="37" spans="1:4" ht="12.75" customHeight="1" x14ac:dyDescent="0.25">
      <c r="A37" s="73" t="s">
        <v>143</v>
      </c>
      <c r="B37" s="85"/>
      <c r="C37" s="85"/>
      <c r="D37" s="85"/>
    </row>
    <row r="38" spans="1:4" ht="12.75" customHeight="1" x14ac:dyDescent="0.25">
      <c r="A38" s="73" t="s">
        <v>144</v>
      </c>
      <c r="B38" s="85"/>
      <c r="C38" s="85"/>
      <c r="D38" s="85"/>
    </row>
    <row r="39" spans="1:4" ht="12.75" customHeight="1" x14ac:dyDescent="0.25">
      <c r="A39" s="73" t="s">
        <v>145</v>
      </c>
      <c r="B39" s="85"/>
      <c r="C39" s="85"/>
      <c r="D39" s="85"/>
    </row>
    <row r="40" spans="1:4" ht="12.75" customHeight="1" x14ac:dyDescent="0.25">
      <c r="A40" s="73" t="s">
        <v>146</v>
      </c>
      <c r="B40" s="85"/>
      <c r="C40" s="85"/>
      <c r="D40" s="85"/>
    </row>
    <row r="41" spans="1:4" ht="25.5" customHeight="1" x14ac:dyDescent="0.25">
      <c r="A41" s="73" t="s">
        <v>147</v>
      </c>
      <c r="B41" s="85"/>
      <c r="C41" s="85"/>
      <c r="D41" s="85"/>
    </row>
    <row r="42" spans="1:4" ht="12.75" customHeight="1" x14ac:dyDescent="0.25">
      <c r="A42" s="73" t="s">
        <v>148</v>
      </c>
      <c r="B42" s="85"/>
      <c r="C42" s="85"/>
      <c r="D42" s="85"/>
    </row>
    <row r="43" spans="1:4" ht="12.75" customHeight="1" x14ac:dyDescent="0.25">
      <c r="A43" s="73" t="s">
        <v>149</v>
      </c>
      <c r="B43" s="85"/>
      <c r="C43" s="85"/>
      <c r="D43" s="85"/>
    </row>
    <row r="44" spans="1:4" ht="12.75" customHeight="1" x14ac:dyDescent="0.25">
      <c r="A44" s="73" t="s">
        <v>150</v>
      </c>
      <c r="B44" s="85"/>
      <c r="C44" s="85"/>
      <c r="D44" s="85"/>
    </row>
    <row r="45" spans="1:4" ht="12.75" customHeight="1" x14ac:dyDescent="0.25">
      <c r="A45" s="74" t="s">
        <v>108</v>
      </c>
      <c r="B45" s="99" t="str">
        <f>IF(COUNTBLANK(B46:B49)&gt;0,"Підтвердити або вказати свої умови.","")</f>
        <v>Підтвердити або вказати свої умови.</v>
      </c>
      <c r="C45" s="88"/>
      <c r="D45" s="100"/>
    </row>
    <row r="46" spans="1:4" ht="12.75" customHeight="1" x14ac:dyDescent="0.25">
      <c r="A46" s="72" t="s">
        <v>151</v>
      </c>
      <c r="B46" s="85"/>
      <c r="C46" s="85"/>
      <c r="D46" s="85"/>
    </row>
    <row r="47" spans="1:4" ht="12.75" customHeight="1" x14ac:dyDescent="0.25">
      <c r="A47" s="73" t="s">
        <v>152</v>
      </c>
      <c r="B47" s="85"/>
      <c r="C47" s="85"/>
      <c r="D47" s="85"/>
    </row>
    <row r="48" spans="1:4" ht="12.75" customHeight="1" x14ac:dyDescent="0.25">
      <c r="A48" s="73" t="s">
        <v>153</v>
      </c>
      <c r="B48" s="85"/>
      <c r="C48" s="85"/>
      <c r="D48" s="85"/>
    </row>
    <row r="49" spans="1:5" ht="12.75" customHeight="1" x14ac:dyDescent="0.25">
      <c r="A49" s="73" t="s">
        <v>154</v>
      </c>
      <c r="B49" s="85"/>
      <c r="C49" s="85"/>
      <c r="D49" s="85"/>
    </row>
    <row r="50" spans="1:5" ht="38.25" customHeight="1" x14ac:dyDescent="0.25">
      <c r="A50" s="54" t="s">
        <v>132</v>
      </c>
      <c r="B50" s="85"/>
      <c r="C50" s="85"/>
      <c r="D50" s="85"/>
    </row>
    <row r="51" spans="1:5" ht="25.5" x14ac:dyDescent="0.25">
      <c r="A51" s="57" t="s">
        <v>110</v>
      </c>
      <c r="B51" s="58" t="s">
        <v>114</v>
      </c>
      <c r="C51" s="58" t="s">
        <v>115</v>
      </c>
      <c r="D51" s="58" t="s">
        <v>98</v>
      </c>
    </row>
    <row r="52" spans="1:5" s="65" customFormat="1" ht="25.5" x14ac:dyDescent="0.25">
      <c r="A52" s="56" t="s">
        <v>125</v>
      </c>
      <c r="B52" s="60"/>
      <c r="C52" s="61"/>
      <c r="D52" s="59"/>
      <c r="E52" s="106"/>
    </row>
    <row r="53" spans="1:5" s="65" customFormat="1" ht="25.5" x14ac:dyDescent="0.25">
      <c r="A53" s="56" t="s">
        <v>112</v>
      </c>
      <c r="B53" s="59"/>
      <c r="C53" s="59">
        <f>10000*B53</f>
        <v>0</v>
      </c>
      <c r="D53" s="59"/>
      <c r="E53" s="106"/>
    </row>
    <row r="54" spans="1:5" s="65" customFormat="1" ht="25.5" x14ac:dyDescent="0.25">
      <c r="A54" s="56" t="s">
        <v>113</v>
      </c>
      <c r="B54" s="59"/>
      <c r="C54" s="59">
        <f>50000*11*B54</f>
        <v>0</v>
      </c>
      <c r="D54" s="59"/>
      <c r="E54" s="106"/>
    </row>
    <row r="55" spans="1:5" s="70" customFormat="1" ht="25.5" x14ac:dyDescent="0.25">
      <c r="A55" s="66" t="s">
        <v>111</v>
      </c>
      <c r="B55" s="67"/>
      <c r="C55" s="68">
        <f>SUM(C52:C54)</f>
        <v>0</v>
      </c>
      <c r="D55" s="69"/>
      <c r="E55" s="107"/>
    </row>
  </sheetData>
  <sheetProtection password="C79F" sheet="1" objects="1" scenarios="1" formatCells="0" formatColumns="0" formatRows="0" autoFilter="0" pivotTables="0"/>
  <protectedRanges>
    <protectedRange sqref="B3:D23 B25:D31 B34:D44 B46:D50 B53:B54 C52 D52:D54" name="Диапазон1"/>
  </protectedRanges>
  <mergeCells count="50">
    <mergeCell ref="B14:D14"/>
    <mergeCell ref="B15:D15"/>
    <mergeCell ref="B16:D16"/>
    <mergeCell ref="B17:D17"/>
    <mergeCell ref="B18:D18"/>
    <mergeCell ref="B19:D19"/>
    <mergeCell ref="B24:D24"/>
    <mergeCell ref="B28:D28"/>
    <mergeCell ref="B21:D21"/>
    <mergeCell ref="B22:D22"/>
    <mergeCell ref="B23:D23"/>
    <mergeCell ref="B25:D25"/>
    <mergeCell ref="B26:D26"/>
    <mergeCell ref="B27:D27"/>
    <mergeCell ref="B48:D4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30:D30"/>
    <mergeCell ref="B31:D31"/>
    <mergeCell ref="B32:D32"/>
    <mergeCell ref="B33:D33"/>
    <mergeCell ref="B29:D29"/>
    <mergeCell ref="B34:D34"/>
    <mergeCell ref="B35:D35"/>
    <mergeCell ref="B36:D36"/>
    <mergeCell ref="B37:D37"/>
    <mergeCell ref="B38:D38"/>
    <mergeCell ref="B50:D50"/>
    <mergeCell ref="B20:D20"/>
    <mergeCell ref="B49:D49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</mergeCells>
  <conditionalFormatting sqref="B3:B17 B34:B44 B25:B31 B46:B50">
    <cfRule type="containsBlanks" dxfId="9" priority="21">
      <formula>LEN(TRIM(B3))=0</formula>
    </cfRule>
  </conditionalFormatting>
  <conditionalFormatting sqref="B18">
    <cfRule type="containsBlanks" dxfId="8" priority="17">
      <formula>LEN(TRIM(B18))=0</formula>
    </cfRule>
  </conditionalFormatting>
  <conditionalFormatting sqref="B19">
    <cfRule type="containsBlanks" dxfId="7" priority="16">
      <formula>LEN(TRIM(B19))=0</formula>
    </cfRule>
  </conditionalFormatting>
  <conditionalFormatting sqref="B53:B54">
    <cfRule type="containsBlanks" dxfId="6" priority="7">
      <formula>LEN(TRIM(B53))=0</formula>
    </cfRule>
  </conditionalFormatting>
  <conditionalFormatting sqref="C52">
    <cfRule type="containsBlanks" dxfId="5" priority="6">
      <formula>LEN(TRIM(C52))=0</formula>
    </cfRule>
  </conditionalFormatting>
  <conditionalFormatting sqref="D52:D54">
    <cfRule type="containsBlanks" dxfId="4" priority="5">
      <formula>LEN(TRIM(D52))=0</formula>
    </cfRule>
  </conditionalFormatting>
  <conditionalFormatting sqref="B20">
    <cfRule type="containsBlanks" dxfId="3" priority="4">
      <formula>LEN(TRIM(B20))=0</formula>
    </cfRule>
  </conditionalFormatting>
  <conditionalFormatting sqref="B21">
    <cfRule type="containsBlanks" dxfId="2" priority="3">
      <formula>LEN(TRIM(B21))=0</formula>
    </cfRule>
  </conditionalFormatting>
  <conditionalFormatting sqref="B22">
    <cfRule type="containsBlanks" dxfId="1" priority="2">
      <formula>LEN(TRIM(B22))=0</formula>
    </cfRule>
  </conditionalFormatting>
  <conditionalFormatting sqref="B23">
    <cfRule type="containsBlanks" dxfId="0" priority="1">
      <formula>LEN(TRIM(B23))=0</formula>
    </cfRule>
  </conditionalFormatting>
  <dataValidations count="2">
    <dataValidation type="decimal" operator="greaterThanOrEqual" allowBlank="1" showInputMessage="1" showErrorMessage="1" sqref="B52">
      <formula1>0</formula1>
    </dataValidation>
    <dataValidation allowBlank="1" showInputMessage="1" showErrorMessage="1" promptTitle="Обсяг дзвінків" prompt="залежно від сезону може змінюватись." sqref="A53:A54"/>
  </dataValidations>
  <pageMargins left="0.39370078740157483" right="0.39370078740157483" top="0.39370078740157483" bottom="0.39370078740157483" header="0.19685039370078741" footer="0.19685039370078741"/>
  <pageSetup paperSize="9" scale="67" orientation="landscape" r:id="rId1"/>
  <headerFooter>
    <oddFooter>&amp;L&amp;"+,обычный"&amp;10&amp;K01+047Лист &amp;P з &amp;N листів&amp;R&amp;"+,обычный"&amp;10&amp;K01+049http://foxtrotgroup.com.ua/uk/tender.html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1" t="s">
        <v>88</v>
      </c>
      <c r="B1" s="40"/>
      <c r="C1" s="21" t="str">
        <f>CONCATENATE("Вхідний № ",RIGHT(LEFT($C$19,10),3),"/_______")</f>
        <v>Вхідний № 269/_______</v>
      </c>
    </row>
    <row r="2" spans="1:3" s="11" customFormat="1" x14ac:dyDescent="0.25">
      <c r="A2" s="42">
        <f>WORKDAY(Документація!$B$52,-1)</f>
        <v>42947</v>
      </c>
      <c r="B2" s="39"/>
      <c r="C2" s="14"/>
    </row>
    <row r="3" spans="1:3" s="11" customFormat="1" x14ac:dyDescent="0.25">
      <c r="A3" s="5"/>
      <c r="B3" s="4"/>
      <c r="C3" s="14" t="s">
        <v>52</v>
      </c>
    </row>
    <row r="4" spans="1:3" ht="67.5" customHeight="1" x14ac:dyDescent="0.25">
      <c r="A4" s="19" t="s">
        <v>0</v>
      </c>
      <c r="B4" s="103">
        <f>'Додаток 1'!$B$3</f>
        <v>0</v>
      </c>
      <c r="C4" s="103"/>
    </row>
    <row r="5" spans="1:3" ht="18" customHeight="1" x14ac:dyDescent="0.25">
      <c r="A5" s="6"/>
      <c r="B5" s="104">
        <f>'Додаток 1'!$B$8</f>
        <v>0</v>
      </c>
      <c r="C5" s="104"/>
    </row>
    <row r="6" spans="1:3" x14ac:dyDescent="0.25">
      <c r="A6" s="14" t="s">
        <v>51</v>
      </c>
      <c r="B6" s="104">
        <f>'Додаток 1'!$B$10</f>
        <v>0</v>
      </c>
      <c r="C6" s="104"/>
    </row>
    <row r="7" spans="1:3" s="2" customFormat="1" ht="18" customHeight="1" x14ac:dyDescent="0.25">
      <c r="A7" s="35"/>
      <c r="B7" s="105">
        <f>'Додаток 1'!$B$11</f>
        <v>0</v>
      </c>
      <c r="C7" s="105"/>
    </row>
    <row r="8" spans="1:3" s="11" customFormat="1" ht="18" customHeight="1" x14ac:dyDescent="0.25">
      <c r="A8" s="35"/>
      <c r="B8" s="104">
        <f>'Додаток 1'!$B$12</f>
        <v>0</v>
      </c>
      <c r="C8" s="104"/>
    </row>
    <row r="9" spans="1:3" s="11" customFormat="1" ht="18" customHeight="1" x14ac:dyDescent="0.25">
      <c r="A9" s="15"/>
      <c r="B9" s="37"/>
      <c r="C9" s="38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01" t="s">
        <v>38</v>
      </c>
      <c r="C11" s="101"/>
    </row>
    <row r="12" spans="1:3" ht="131.25" customHeight="1" x14ac:dyDescent="0.25">
      <c r="A12" s="7"/>
      <c r="B12" s="102" t="str">
        <f>Документація!$B$3</f>
        <v>Послуги аутсорсингового колл-центру</v>
      </c>
      <c r="C12" s="102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0" t="s">
        <v>1</v>
      </c>
      <c r="C14" s="11" t="s">
        <v>37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91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Документація!$B$14</f>
        <v>tender-269@foxtrot.kiev.ua</v>
      </c>
    </row>
    <row r="20" spans="3:3" x14ac:dyDescent="0.25">
      <c r="C20" s="22" t="s">
        <v>72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2017-07-24T06:23:07Z</dcterms:modified>
</cp:coreProperties>
</file>