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-15" windowWidth="14400" windowHeight="14055" tabRatio="739"/>
  </bookViews>
  <sheets>
    <sheet name="Документація" sheetId="2" r:id="rId1"/>
    <sheet name="Додаток 1" sheetId="3" r:id="rId2"/>
    <sheet name="Додаток 2" sheetId="5" r:id="rId3"/>
    <sheet name="Титульний лист конверта" sheetId="1" r:id="rId4"/>
  </sheets>
  <definedNames>
    <definedName name="_xlnm._FilterDatabase" localSheetId="1" hidden="1">'Додаток 1'!$A$23:$G$89</definedName>
    <definedName name="_xlnm.Print_Area" localSheetId="1">'Додаток 1'!$A$1:$G$89</definedName>
  </definedNames>
  <calcPr calcId="145621"/>
</workbook>
</file>

<file path=xl/calcChain.xml><?xml version="1.0" encoding="utf-8"?>
<calcChain xmlns="http://schemas.openxmlformats.org/spreadsheetml/2006/main">
  <c r="F89" i="3" l="1"/>
  <c r="F88" i="3"/>
  <c r="F87" i="3"/>
  <c r="F86" i="3" l="1"/>
  <c r="F37" i="3" l="1"/>
  <c r="F31" i="3"/>
  <c r="F34" i="3"/>
  <c r="F38" i="3"/>
  <c r="F29" i="3"/>
  <c r="F30" i="3"/>
  <c r="F39" i="3"/>
  <c r="F32" i="3"/>
  <c r="F33" i="3"/>
  <c r="F40" i="3"/>
  <c r="F35" i="3"/>
  <c r="F36" i="3"/>
  <c r="F53" i="3"/>
  <c r="F26" i="3"/>
  <c r="F51" i="3"/>
  <c r="F25" i="3"/>
  <c r="F52" i="3"/>
  <c r="F50" i="3"/>
  <c r="F43" i="3"/>
  <c r="F27" i="3"/>
  <c r="F59" i="3"/>
  <c r="F58" i="3"/>
  <c r="F57" i="3"/>
  <c r="F56" i="3"/>
  <c r="F54" i="3"/>
  <c r="F55" i="3"/>
  <c r="F42" i="3"/>
  <c r="F47" i="3"/>
  <c r="F46" i="3"/>
  <c r="F44" i="3"/>
  <c r="F45" i="3"/>
  <c r="F60" i="3"/>
  <c r="F41" i="3"/>
  <c r="F49" i="3"/>
  <c r="F48" i="3"/>
  <c r="F85" i="3"/>
  <c r="F67" i="3"/>
  <c r="F74" i="3"/>
  <c r="F65" i="3"/>
  <c r="F69" i="3"/>
  <c r="F68" i="3"/>
  <c r="F84" i="3"/>
  <c r="F64" i="3"/>
  <c r="F75" i="3"/>
  <c r="F83" i="3"/>
  <c r="F71" i="3"/>
  <c r="F70" i="3"/>
  <c r="F72" i="3"/>
  <c r="F62" i="3"/>
  <c r="F82" i="3"/>
  <c r="F63" i="3"/>
  <c r="F81" i="3"/>
  <c r="F80" i="3"/>
  <c r="F78" i="3"/>
  <c r="F79" i="3"/>
  <c r="F76" i="3"/>
  <c r="F77" i="3"/>
  <c r="F73" i="3"/>
  <c r="F66" i="3"/>
  <c r="F28" i="3"/>
  <c r="E2" i="3" l="1"/>
  <c r="E1" i="3"/>
  <c r="A2" i="1" l="1"/>
  <c r="B5" i="1" l="1"/>
  <c r="B47" i="2" l="1"/>
  <c r="B7" i="1" l="1"/>
  <c r="B6" i="1"/>
  <c r="B8" i="1"/>
  <c r="B4" i="1"/>
  <c r="A2" i="3" l="1"/>
  <c r="B12" i="1"/>
  <c r="C19" i="1" l="1"/>
  <c r="C1" i="1" s="1"/>
</calcChain>
</file>

<file path=xl/sharedStrings.xml><?xml version="1.0" encoding="utf-8"?>
<sst xmlns="http://schemas.openxmlformats.org/spreadsheetml/2006/main" count="314" uniqueCount="261">
  <si>
    <t>Відправник:</t>
  </si>
  <si>
    <t>Одержувач:</t>
  </si>
  <si>
    <t>Група компаній "ФОКСТРОТ"</t>
  </si>
  <si>
    <t>вул. Дорогожицька, буд. 1</t>
  </si>
  <si>
    <t>галерея 1, каб. 1</t>
  </si>
  <si>
    <t>Група компаній «ФОКСТРОТ»</t>
  </si>
  <si>
    <t>Розмір електронного листа не повинен перевищувати 5 Мб.</t>
  </si>
  <si>
    <t>Якщо розмір електронного листа перевищує 5 Мб, потрібно відправити пропозицію декількома листами.</t>
  </si>
  <si>
    <t>2.1. Процедура надання роз'яснень щодо документації процедури закупівлі</t>
  </si>
  <si>
    <t>Учасник процедури закупівлі має право не пізніше ніж за 2 дні до закінчення строку подання пропозицій звернутися за роз'ясненнями щодо змісту документації на електронну адресу:</t>
  </si>
  <si>
    <t>3.1. Вимоги до оформлення пропозицій Учасниками процедури закупівлі</t>
  </si>
  <si>
    <t>Пропозиція учасника подається у письмовій та електронній формі.</t>
  </si>
  <si>
    <t>На конверті повинно бути зазначено:</t>
  </si>
  <si>
    <t>3.2. Зміст пропозиції Учасника</t>
  </si>
  <si>
    <t>3.3. Термін, протягом якого пропозиції Учасників є дійсними</t>
  </si>
  <si>
    <t>3.4. Кваліфікаційні критерії до Учасників</t>
  </si>
  <si>
    <t>4.1. Спосіб, місце та кінцевий строк подання пропозицій Учасників</t>
  </si>
  <si>
    <t>Документи подаються в друкованому та електронному вигляді.</t>
  </si>
  <si>
    <t xml:space="preserve">4.2. Місце, дата та час розкриття пропозицій Учасників </t>
  </si>
  <si>
    <t>4.3. Умови розкриття пропозицій</t>
  </si>
  <si>
    <t>Повноваження представника Учасника підтверджується відповідним документом (довіреність).</t>
  </si>
  <si>
    <t>Для підтвердження особи такий представник повинен надати паспорт.</t>
  </si>
  <si>
    <t xml:space="preserve">5.1. Перелік критеріїв та методика оцінки пропозицій Учасників </t>
  </si>
  <si>
    <t>5.2. Переговори з Учасником</t>
  </si>
  <si>
    <t>Замовник має право звернутися до Учасників за роз’ясненнями змісту їх пропозицій з метою спрощення розгляду та оцінки пропозицій, а також ініціювати будь-які переговори з питань внесення змін до змісту або ціни поданої пропозиції.</t>
  </si>
  <si>
    <t>5.3. Відхилення пропозицій Учасників</t>
  </si>
  <si>
    <t>Замовник відхиляє пропозицію Учасника у разі, якщо Учасник:</t>
  </si>
  <si>
    <t>5.4. Відміна Замовником процедури закупівлі чи визнання її такою, що не відбулася</t>
  </si>
  <si>
    <t>Замовник має право відмінити закупівлю у разі:</t>
  </si>
  <si>
    <t>Замовник має право визнати процедуру закупівлі такою, що не відбулася у разі, якщо здійснення закупівлі стало неможливим внаслідок непереборної сили.</t>
  </si>
  <si>
    <t>6.1. Терміни укладання договору</t>
  </si>
  <si>
    <t>6.2. Істотні умови, які обов’язково мають входити до договору про закупівлю</t>
  </si>
  <si>
    <r>
      <t>Учасники подають</t>
    </r>
    <r>
      <rPr>
        <b/>
        <sz val="11"/>
        <color theme="1"/>
        <rFont val="Cambria"/>
        <family val="1"/>
        <charset val="204"/>
        <scheme val="major"/>
      </rPr>
      <t xml:space="preserve"> </t>
    </r>
    <r>
      <rPr>
        <b/>
        <u/>
        <sz val="11"/>
        <color theme="1"/>
        <rFont val="Cambria"/>
        <family val="1"/>
        <charset val="204"/>
        <scheme val="major"/>
      </rPr>
      <t>в запечатаному конверті</t>
    </r>
    <r>
      <rPr>
        <sz val="11"/>
        <color theme="1"/>
        <rFont val="Cambria"/>
        <family val="1"/>
        <charset val="204"/>
        <scheme val="major"/>
      </rPr>
      <t>:</t>
    </r>
  </si>
  <si>
    <r>
      <t>Учасники подають</t>
    </r>
    <r>
      <rPr>
        <b/>
        <sz val="11"/>
        <color theme="1"/>
        <rFont val="Cambria"/>
        <family val="1"/>
        <charset val="204"/>
        <scheme val="major"/>
      </rPr>
      <t xml:space="preserve"> </t>
    </r>
    <r>
      <rPr>
        <b/>
        <u/>
        <sz val="11"/>
        <color theme="1"/>
        <rFont val="Cambria"/>
        <family val="1"/>
        <charset val="204"/>
        <scheme val="major"/>
      </rPr>
      <t>в електронному вигляді</t>
    </r>
    <r>
      <rPr>
        <sz val="11"/>
        <color theme="1"/>
        <rFont val="Cambria"/>
        <family val="1"/>
        <charset val="204"/>
        <scheme val="major"/>
      </rPr>
      <t>:</t>
    </r>
  </si>
  <si>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</si>
  <si>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</si>
  <si>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Документація процедури закупівлі</t>
  </si>
  <si>
    <t>Тендерний комітет</t>
  </si>
  <si>
    <t>Комерційна пропозиція на закупівлю:</t>
  </si>
  <si>
    <t>Назва компанії</t>
  </si>
  <si>
    <t>Досвід роботи за напрямом предмету закупівлі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</si>
  <si>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</si>
  <si>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</si>
  <si>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</si>
  <si>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</si>
  <si>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</si>
  <si>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ІПН</t>
  </si>
  <si>
    <t>р/р</t>
  </si>
  <si>
    <t>МФО</t>
  </si>
  <si>
    <t>Телефон контактної особи</t>
  </si>
  <si>
    <t>Електронна адреса контактної особи</t>
  </si>
  <si>
    <t>Контактна особа:</t>
  </si>
  <si>
    <t>Дата отримання ____________________</t>
  </si>
  <si>
    <t>Додаток 1. Специфікація закупівлі:</t>
  </si>
  <si>
    <t>Код ЄДРПОУ</t>
  </si>
  <si>
    <t>Інформація про відхилення пропозиції із зазначенням підстави надсилається Учаснику, пропозиція якого відхилена, протягом трьох робочих днів з дати прийняття такого рішення.</t>
  </si>
  <si>
    <t>Замовник укладає договір про закупівлю з Учасником, пропозицію якого було акцептовано, не пізніше ніж через 10 робочих днів з дня акцепту пропозиції.</t>
  </si>
  <si>
    <t>Результати процедури закупівлі будуть розміщені після визначення переможця у розділі "Закриті тендери" за посиланням:</t>
  </si>
  <si>
    <t>Електронна версія пропозиції в форматі Excel подається в термін, визначений в оголошенні про процедуру закупівлі на адресу:</t>
  </si>
  <si>
    <t>Телефон компанії</t>
  </si>
  <si>
    <t>1. Повне найменування та адреса Замовника;</t>
  </si>
  <si>
    <t>2. Повне найменування та адреса Учасника процедури закупівлі, номери контактних телефонів;</t>
  </si>
  <si>
    <t>3. Назва предмету закупівлі відповідно до оголошення про проведення процедури закупівлі.</t>
  </si>
  <si>
    <t>1. Зареєстровані на території України;</t>
  </si>
  <si>
    <t>1. Не відповідає кваліфікаційним критеріям, встановленим цією документацією;</t>
  </si>
  <si>
    <t>2. Пропозиція не відповідає умовам документації процедури закупівлі.</t>
  </si>
  <si>
    <t>1. Відсутності подальшої потреби у закупівлі;</t>
  </si>
  <si>
    <t>2. Ціна найкращої пропозиції перевищує бюджет проведення процедури закупівлі.</t>
  </si>
  <si>
    <t>Після заповнення Додатку 1 автоматично буде сформований Титульний лист, який Учасник має роздрукувати та наклеїти на конверт з пропозицією.</t>
  </si>
  <si>
    <t>http://www.foxtrotgroup.com.ua/uk/tender.html</t>
  </si>
  <si>
    <t>2. Мають досвід роботи в даному напрямку не менше 3 років;</t>
  </si>
  <si>
    <t>3. Надають документи, зазначені в п. 3.2. даної Документації процедури закупівлі.</t>
  </si>
  <si>
    <t>Переможцем процедури закупівлі буде обраний той Учасник, пропозиція якого відповідає вимогам Замовника, які викладені у даній документації, з мінімальною ціною.</t>
  </si>
  <si>
    <t>http://foxtrotgroup.com.ua/uk/tender.html</t>
  </si>
  <si>
    <t>http://foxtrotgroup.com.ua/uk/tender/subscribe.html</t>
  </si>
  <si>
    <t>Номер витягу з реєстру платників ПДВ</t>
  </si>
  <si>
    <t>Критерієм вибору переможця є ціна.</t>
  </si>
  <si>
    <t>II. Порядок внесення змін та надання роз'яснень до документації процедури закупівлі</t>
  </si>
  <si>
    <t>III. Підготовка пропозицій Учасниками</t>
  </si>
  <si>
    <t>IV. Подання та розкриття пропозицій учасників</t>
  </si>
  <si>
    <t>V. Оцінка пропозицій учасників та визначення переможця</t>
  </si>
  <si>
    <t>VI. Укладання договору про закупівлю</t>
  </si>
  <si>
    <t>I. Загальна інформація</t>
  </si>
  <si>
    <t>1.1. Інформація про предмет закупівлі</t>
  </si>
  <si>
    <t>1.2. Інформація про Замовника торгів</t>
  </si>
  <si>
    <t>До участі у процедурі розкриття пропозицій Учасників допускаються всі Учасники або їх представники, які уповноважені приймати рішення з питань даної закупівлі.  Відсутність Учасника або його уповноваженого представника під час розкриття пропозицій не є підставою для відхилення його пропозиції.</t>
  </si>
  <si>
    <t>Дата проведення процедури розкриття пропозицій:</t>
  </si>
  <si>
    <t>Цінова пропозиція Учасника за підписом уповноваженої посадової особи Учасника скріплена, пронумерована та завірена печаткою Учасника запечатується у паперовий конверт формату C4 (229х324 мм).</t>
  </si>
  <si>
    <t>Точний час проведення процедури розкриття пропозицій може бути повідомлений на запит Учасника через електронну адресу tender-GKF@foxtrot.kiev.ua в день розкриття пропозицій.</t>
  </si>
  <si>
    <t>Термін подачі пропозиції до 18:00</t>
  </si>
  <si>
    <t>Підписатися на розсилку актуальної інформації щодо тендерів ГК «ФОКСТРОТ» можна за посиланням:</t>
  </si>
  <si>
    <t>вул. Дорогожицька,1, м. Київ, 04112</t>
  </si>
  <si>
    <t>м. Київ, 04112</t>
  </si>
  <si>
    <t>Обов'язково при зверненні зазначати найменування закупівлі.
Замовник надає роз'яснення на запит протягом одного робочого дня з дня його отримання.</t>
  </si>
  <si>
    <t>Електронна адреса для подання пропозиції закупівлі:</t>
  </si>
  <si>
    <t>Місце розкриття пропозицій: м. Київ, 04112, вул. Дорогожицька,1</t>
  </si>
  <si>
    <t>Оригінал пропозиції подається в друкованому вигляді особисто або кур’єрською службою на адресу: м. Київ, 04112, вул. Дорогожицька,1, галерея 1, кімната 1.</t>
  </si>
  <si>
    <t>Ціна, грн. з ПДВ</t>
  </si>
  <si>
    <t>Сума,
грн. з ПДВ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</si>
  <si>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терміну виконання договору закупівлі.</t>
  </si>
  <si>
    <t>Вказати основних клієнтів за напрямком даної закупівлі.</t>
  </si>
  <si>
    <t>Одиниці виміру</t>
  </si>
  <si>
    <t>Примітки</t>
  </si>
  <si>
    <r>
      <rPr>
        <sz val="11"/>
        <color theme="1"/>
        <rFont val="Calibri"/>
        <family val="2"/>
        <charset val="204"/>
      </rPr>
      <t>•</t>
    </r>
    <r>
      <rPr>
        <sz val="9.9"/>
        <color theme="1"/>
        <rFont val="Cambria"/>
        <family val="1"/>
        <charset val="204"/>
      </rPr>
      <t xml:space="preserve">  </t>
    </r>
    <r>
      <rPr>
        <sz val="11"/>
        <color theme="1"/>
        <rFont val="Cambria"/>
        <family val="1"/>
        <charset val="204"/>
        <scheme val="major"/>
      </rPr>
      <t>Комерційну пропозицію у форматі Додатку 1, завірену підписом керівника та печаткою.</t>
    </r>
  </si>
  <si>
    <t>•  Витяг з реєстру платників ПДВ;</t>
  </si>
  <si>
    <t>•  Витяг з Єдиного державного реєстру;</t>
  </si>
  <si>
    <t>•  Документ, що засвідчує повноваження керівника (виписка з статуту тощо);</t>
  </si>
  <si>
    <t>•  Комерційну пропозицію у форматі Додатку 1 в Excel;</t>
  </si>
  <si>
    <t>tender-283@foxtrot.kiev.ua</t>
  </si>
  <si>
    <t>•  Проект Договору.</t>
  </si>
  <si>
    <t>Договір має відповідати всім умовам, які були зазначені в акцептованій пропозиції Учасника.</t>
  </si>
  <si>
    <t>Період проведення робіт: 05-11 вересня 2017 р.</t>
  </si>
  <si>
    <t>Тендерна пропозиція має включати вартість всіх матеріалів, робіт та транспортних витрат. Підтвердити або вказати свої умови.</t>
  </si>
  <si>
    <t>Умови оплати: безготівкова оплата не пізніше 5 днів після підписання акту виконаних робіт і надання всіх бухгалтерських документів (рахунок-фактура, видаткова накладна, зареєстрована податкова накладна). Можлива часткова попередня оплата. Підтвердити або вказати свої умови, зазначити розмір попередньої оплати.</t>
  </si>
  <si>
    <t>•  Комерційну пропозицію в вигляді кошторисів та договірної ціни в форматі ІМДЦ, ІМСС АВК-5 та Word;</t>
  </si>
  <si>
    <t>№</t>
  </si>
  <si>
    <t>м/п</t>
  </si>
  <si>
    <t>шт.</t>
  </si>
  <si>
    <t>т</t>
  </si>
  <si>
    <t>кг</t>
  </si>
  <si>
    <t>л</t>
  </si>
  <si>
    <t>Плита Армстронг</t>
  </si>
  <si>
    <t>Кількість</t>
  </si>
  <si>
    <t>Найменування робіт та матеріалів</t>
  </si>
  <si>
    <t>Демонтаж плитки підлоги</t>
  </si>
  <si>
    <t>Демонтаж стяжки підлоги</t>
  </si>
  <si>
    <t>Демонтаж короба з лінолеуму</t>
  </si>
  <si>
    <t>Демонтаж короба з плитки</t>
  </si>
  <si>
    <t>Демонтаж люмінесцентних світильників</t>
  </si>
  <si>
    <t>Демонтаж пластикового плінтуса</t>
  </si>
  <si>
    <t>Фарбування стін за два рази водоемульсійною фарбою</t>
  </si>
  <si>
    <t>Вивіз сміття</t>
  </si>
  <si>
    <t>Клей для плитки</t>
  </si>
  <si>
    <t>Куточок для плитки</t>
  </si>
  <si>
    <t>Фарба водоемульсійна тонована</t>
  </si>
  <si>
    <t>Миючі засоби та ганчір'я для прибирання</t>
  </si>
  <si>
    <t>Вимикач 2-х клавішний</t>
  </si>
  <si>
    <t>Кабель силовий з мідними жилами 3х1,5 мм ВВГ нг</t>
  </si>
  <si>
    <t>Транспортні витрати</t>
  </si>
  <si>
    <t>Прибирання будівельного сміття</t>
  </si>
  <si>
    <t>Монтаж світильників LED на стелі</t>
  </si>
  <si>
    <t>Укладення плитки 600 х 600 мм Vivacer Soluble Salt (R606)</t>
  </si>
  <si>
    <t>Занесення матеріалів</t>
  </si>
  <si>
    <t>Плівка поліетиленова для укривання скляних вітрин</t>
  </si>
  <si>
    <t>Наждачний папір P 120</t>
  </si>
  <si>
    <t>LED панелі 600 х 600 LED-SH-600-20 36вт 4000К</t>
  </si>
  <si>
    <t>Рамка на один пост на розетку</t>
  </si>
  <si>
    <t>Рамка на два пости на розетку</t>
  </si>
  <si>
    <t>Профіль 3 метри</t>
  </si>
  <si>
    <t>Профіль 3,6 метри</t>
  </si>
  <si>
    <t>Профіль 0,6 метри</t>
  </si>
  <si>
    <t>Профіль 1,2 метри</t>
  </si>
  <si>
    <t>Всього вартість робіт, грн. з ПДВ:</t>
  </si>
  <si>
    <t>Всього вартість матеріалів, грн. з ПДВ:</t>
  </si>
  <si>
    <t>Демонтаж короба Армстронг</t>
  </si>
  <si>
    <t>Демонтаж стелі Армстронг</t>
  </si>
  <si>
    <t>Демонтаж лінолеуму</t>
  </si>
  <si>
    <t>Демонтаж точечних світильників</t>
  </si>
  <si>
    <t>Демонтаж звукових колонок</t>
  </si>
  <si>
    <t>Демонтаж пожарних датчиків</t>
  </si>
  <si>
    <t>Демонтаж розеток/вимикачів</t>
  </si>
  <si>
    <t>Устрій стяжки підлоги</t>
  </si>
  <si>
    <t>Фарбування відкосів</t>
  </si>
  <si>
    <t>Фарбування колон</t>
  </si>
  <si>
    <t>Монтаж коробу з Армстронгу</t>
  </si>
  <si>
    <t>Монтаж стелі Армстронг</t>
  </si>
  <si>
    <t>Монтаж пожежних датчиків</t>
  </si>
  <si>
    <t>Монтаж розеток/вимикачів</t>
  </si>
  <si>
    <t>Організація та розбирання інвентарних лісів при висоті приміщень до 4 м</t>
  </si>
  <si>
    <t>Коло алмазне діаметром 125 мм</t>
  </si>
  <si>
    <t>Стяжка Полімін СЦ-5 цементна</t>
  </si>
  <si>
    <t>Мішки</t>
  </si>
  <si>
    <t>Розетка з заземленням</t>
  </si>
  <si>
    <t>Всього сума закупівлі, грн. з ПДВ:</t>
  </si>
  <si>
    <t>Укладення короба з плитки з порізкою плитки (2 сторони)</t>
  </si>
  <si>
    <t>Шпаклівка стін</t>
  </si>
  <si>
    <t>Шпаклівка колон</t>
  </si>
  <si>
    <t>Шпаклівка відкосів</t>
  </si>
  <si>
    <t>Шпаклівка "Мультифініш"</t>
  </si>
  <si>
    <t>Укладення плінтуса з плитки з порізкою плитки на плінтус</t>
  </si>
  <si>
    <t>Ґрунтовка підлоги</t>
  </si>
  <si>
    <t xml:space="preserve">Ґрунтовка короба підлоги, що знаходиться між підлогою та фасадною стіною </t>
  </si>
  <si>
    <t>Монтаж кутового профілю по коробу, що знаходиться між підлогою та фасадною стіною</t>
  </si>
  <si>
    <t>Ґрунтовка стін під фарбування</t>
  </si>
  <si>
    <t>Плитка 600 х 600 мм Vivacer Soluble Salt (R606)</t>
  </si>
  <si>
    <t>Затірка для плитки</t>
  </si>
  <si>
    <t>Ґрунтовка глибокого проникнення</t>
  </si>
  <si>
    <r>
      <t>м</t>
    </r>
    <r>
      <rPr>
        <vertAlign val="superscript"/>
        <sz val="10"/>
        <rFont val="Cambria"/>
        <family val="1"/>
        <charset val="204"/>
        <scheme val="major"/>
      </rPr>
      <t>2</t>
    </r>
  </si>
  <si>
    <t>машин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</si>
  <si>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</si>
  <si>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</si>
  <si>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</si>
  <si>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</si>
  <si>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</si>
  <si>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</si>
  <si>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</si>
  <si>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</si>
  <si>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</si>
  <si>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</si>
  <si>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</si>
  <si>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</si>
  <si>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</si>
  <si>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</si>
  <si>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</si>
  <si>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</si>
  <si>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</si>
  <si>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</si>
  <si>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</si>
  <si>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</si>
  <si>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</si>
  <si>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</si>
  <si>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</si>
  <si>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</si>
  <si>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</si>
  <si>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</si>
  <si>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</si>
  <si>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</si>
  <si>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</si>
  <si>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</si>
  <si>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</si>
  <si>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</si>
  <si>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</si>
  <si>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</si>
  <si>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</si>
  <si>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</si>
  <si>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</si>
  <si>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</si>
  <si>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</si>
  <si>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</si>
  <si>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</si>
  <si>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</si>
  <si>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</si>
  <si>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</si>
  <si>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</si>
  <si>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</si>
  <si>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</si>
  <si>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</si>
  <si>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</si>
  <si>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</si>
  <si>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</si>
  <si>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</si>
  <si>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</si>
  <si>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</si>
  <si>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</si>
  <si>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</si>
  <si>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</si>
  <si>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</si>
  <si>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</si>
  <si>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</si>
  <si>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Ремонтно-будівельні роботи в магазині «Секунда»</t>
  </si>
  <si>
    <t>Перелік та обсяг робіт і матеріалів надано в Додатку 1.</t>
  </si>
  <si>
    <t>План магазину надано в Додатку 2.</t>
  </si>
  <si>
    <t>Період проведення робіт: 05-11 вересня 2017 р. Підтвердити можливість виконання робіт у зазначені строки або вказати свої умови.</t>
  </si>
  <si>
    <t>Виконання ремонтно-будівельних та електромонтажних робіт в магазині «Секунда» за адресою: м. Київ, пл. Бесарабська, 1, ТЦ «Метроград».</t>
  </si>
  <si>
    <t>Матеріали</t>
  </si>
  <si>
    <t>Роботи</t>
  </si>
  <si>
    <t>•  Лист у довільній формі про наявність сертифікатів відповідності на матеріали й устаткування, що буде використане при виконанні робіт в рамках даної закупівлі;</t>
  </si>
  <si>
    <t>•  Лист у довільній формі про наявність відповідного обладнання, власної матеріально-технічної бази, працівників відповідної кваліфікації та про наявність відповідного досвіду виконання робіт;</t>
  </si>
  <si>
    <t>•  Відповідні дозволи або ліцензії на виконання певних робіт чи послуг, здійснення підприємницької діяльності відповідно до положень статуту учасника;</t>
  </si>
  <si>
    <t>Тендерна пропозиція переможця процедури закупівлі має бути зафіксована в гривнях до повного виконання зобов'язань по Договору. Підтвердити або вказати свої умови.</t>
  </si>
  <si>
    <t>Додаток 2. План магазину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</si>
</sst>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[$-FC22]d\ mmmm\ yyyy&quot; р.&quot;;@"/>
    <numFmt numFmtId="166" formatCode="[&lt;=9999999]0##\-##\-##;\(0##\)\ ###\-##\-##"/>
    <numFmt numFmtId="167" formatCode="#,##0_ ;[Red]\-#,##0\ "/>
  </numFmts>
  <fonts count="38" x14ac:knownFonts="1">
    <font>
      <sz val="11"/>
      <color theme="1"/>
      <name val="Calibri"/>
      <family val="2"/>
      <scheme val="minor"/>
    </font>
    <font>
      <sz val="14"/>
      <color theme="1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u/>
      <sz val="11"/>
      <color theme="10"/>
      <name val="Calibri"/>
      <family val="2"/>
      <scheme val="mino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u/>
      <sz val="11"/>
      <color theme="10"/>
      <name val="Cambria"/>
      <family val="1"/>
      <charset val="204"/>
      <scheme val="major"/>
    </font>
    <font>
      <b/>
      <u/>
      <sz val="11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b/>
      <sz val="12"/>
      <color theme="1"/>
      <name val="Cambria"/>
      <family val="1"/>
      <charset val="204"/>
      <scheme val="maj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color theme="1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i/>
      <u/>
      <sz val="11"/>
      <color theme="10"/>
      <name val="Cambria"/>
      <family val="1"/>
      <charset val="204"/>
      <scheme val="major"/>
    </font>
    <font>
      <i/>
      <sz val="11"/>
      <color theme="1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sz val="8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9.9"/>
      <color theme="1"/>
      <name val="Cambria"/>
      <family val="1"/>
      <charset val="204"/>
    </font>
    <font>
      <sz val="11"/>
      <color theme="1"/>
      <name val="Calibri"/>
      <family val="2"/>
      <charset val="204"/>
    </font>
    <font>
      <sz val="20"/>
      <color theme="1"/>
      <name val="Cambria"/>
      <family val="1"/>
      <charset val="204"/>
      <scheme val="major"/>
    </font>
    <font>
      <sz val="11"/>
      <color rgb="FFC00000"/>
      <name val="Cambria"/>
      <family val="1"/>
      <charset val="204"/>
      <scheme val="major"/>
    </font>
    <font>
      <sz val="12"/>
      <color indexed="8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2"/>
      <name val="Cambria"/>
      <family val="1"/>
      <charset val="204"/>
      <scheme val="major"/>
    </font>
    <font>
      <vertAlign val="superscript"/>
      <sz val="10"/>
      <name val="Cambria"/>
      <family val="1"/>
      <charset val="204"/>
      <scheme val="major"/>
    </font>
    <font>
      <sz val="8"/>
      <color indexed="8"/>
      <name val="Cambria"/>
      <family val="1"/>
      <charset val="204"/>
      <scheme val="major"/>
    </font>
    <font>
      <sz val="11"/>
      <color indexed="8"/>
      <name val="Cambria"/>
      <family val="1"/>
      <charset val="204"/>
      <scheme val="major"/>
    </font>
    <font>
      <sz val="7"/>
      <name val="Cambria"/>
      <family val="1"/>
      <charset val="204"/>
      <scheme val="major"/>
    </font>
    <font>
      <b/>
      <sz val="8"/>
      <name val="Cambria"/>
      <family val="1"/>
      <charset val="204"/>
      <scheme val="major"/>
    </font>
    <font>
      <b/>
      <sz val="11"/>
      <color indexed="8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/>
    <xf numFmtId="0" fontId="14" fillId="0" borderId="0"/>
  </cellStyleXfs>
  <cellXfs count="139">
    <xf numFmtId="0" fontId="0" fillId="0" borderId="0" xfId="0"/>
    <xf numFmtId="0" fontId="1" fillId="0" borderId="0" xfId="0" applyFont="1"/>
    <xf numFmtId="0" fontId="1" fillId="0" borderId="0" xfId="0" applyFont="1"/>
    <xf numFmtId="0" fontId="1" fillId="0" borderId="0" xfId="0" applyFont="1"/>
    <xf numFmtId="0" fontId="2" fillId="0" borderId="0" xfId="0" applyFont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top"/>
    </xf>
    <xf numFmtId="0" fontId="6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/>
    </xf>
    <xf numFmtId="0" fontId="3" fillId="0" borderId="0" xfId="0" applyFont="1"/>
    <xf numFmtId="0" fontId="1" fillId="0" borderId="0" xfId="0" applyFont="1"/>
    <xf numFmtId="0" fontId="11" fillId="0" borderId="4" xfId="0" applyFont="1" applyFill="1" applyBorder="1" applyAlignment="1">
      <alignment vertical="center" wrapText="1"/>
    </xf>
    <xf numFmtId="0" fontId="3" fillId="0" borderId="0" xfId="0" applyFont="1" applyFill="1" applyBorder="1" applyAlignment="1" applyProtection="1">
      <alignment vertical="top" wrapText="1"/>
    </xf>
    <xf numFmtId="0" fontId="2" fillId="0" borderId="0" xfId="0" applyFont="1" applyFill="1" applyAlignment="1">
      <alignment horizontal="right"/>
    </xf>
    <xf numFmtId="0" fontId="1" fillId="0" borderId="0" xfId="0" applyFont="1" applyAlignment="1">
      <alignment vertical="top"/>
    </xf>
    <xf numFmtId="0" fontId="5" fillId="0" borderId="5" xfId="0" applyFont="1" applyBorder="1" applyAlignment="1">
      <alignment vertical="center" wrapText="1"/>
    </xf>
    <xf numFmtId="0" fontId="6" fillId="0" borderId="3" xfId="0" applyFont="1" applyBorder="1" applyAlignment="1">
      <alignment vertical="top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 wrapText="1"/>
    </xf>
    <xf numFmtId="4" fontId="17" fillId="0" borderId="2" xfId="3" applyNumberFormat="1" applyFont="1" applyFill="1" applyBorder="1" applyAlignment="1">
      <alignment horizontal="left" vertical="center" wrapText="1"/>
    </xf>
    <xf numFmtId="4" fontId="17" fillId="0" borderId="2" xfId="4" applyNumberFormat="1" applyFont="1" applyFill="1" applyBorder="1" applyAlignment="1">
      <alignment horizontal="left" vertical="center" wrapText="1"/>
    </xf>
    <xf numFmtId="0" fontId="18" fillId="0" borderId="0" xfId="0" applyFont="1" applyAlignment="1">
      <alignment horizontal="right" vertical="top"/>
    </xf>
    <xf numFmtId="0" fontId="18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6" fillId="0" borderId="2" xfId="0" applyFont="1" applyBorder="1" applyAlignment="1">
      <alignment vertical="top" wrapText="1"/>
    </xf>
    <xf numFmtId="164" fontId="16" fillId="0" borderId="2" xfId="2" applyFont="1" applyFill="1" applyBorder="1" applyAlignment="1" applyProtection="1">
      <alignment vertical="center" wrapText="1"/>
      <protection locked="0"/>
    </xf>
    <xf numFmtId="0" fontId="15" fillId="0" borderId="0" xfId="0" applyFont="1" applyFill="1" applyAlignment="1">
      <alignment wrapText="1"/>
    </xf>
    <xf numFmtId="0" fontId="5" fillId="0" borderId="2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7" fillId="0" borderId="3" xfId="1" applyFont="1" applyBorder="1" applyAlignment="1">
      <alignment vertical="center" wrapText="1"/>
    </xf>
    <xf numFmtId="0" fontId="7" fillId="0" borderId="5" xfId="1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7" fillId="0" borderId="3" xfId="1" applyFont="1" applyBorder="1" applyAlignment="1">
      <alignment horizontal="left" vertical="center" wrapText="1"/>
    </xf>
    <xf numFmtId="0" fontId="20" fillId="0" borderId="0" xfId="0" applyFont="1" applyBorder="1" applyAlignment="1">
      <alignment vertical="center"/>
    </xf>
    <xf numFmtId="0" fontId="19" fillId="0" borderId="0" xfId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1" fillId="0" borderId="0" xfId="0" applyFont="1" applyAlignment="1"/>
    <xf numFmtId="0" fontId="21" fillId="0" borderId="5" xfId="0" applyFont="1" applyBorder="1" applyAlignment="1">
      <alignment vertical="center" wrapText="1"/>
    </xf>
    <xf numFmtId="0" fontId="17" fillId="0" borderId="2" xfId="3" applyFont="1" applyFill="1" applyBorder="1" applyAlignment="1">
      <alignment horizontal="center" vertical="center" wrapText="1"/>
    </xf>
    <xf numFmtId="4" fontId="17" fillId="0" borderId="2" xfId="4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top"/>
    </xf>
    <xf numFmtId="165" fontId="9" fillId="0" borderId="0" xfId="0" applyNumberFormat="1" applyFont="1" applyFill="1" applyBorder="1" applyAlignment="1">
      <alignment horizontal="left" vertical="top" wrapText="1"/>
    </xf>
    <xf numFmtId="165" fontId="9" fillId="0" borderId="0" xfId="0" applyNumberFormat="1" applyFont="1" applyAlignment="1">
      <alignment horizontal="center"/>
    </xf>
    <xf numFmtId="165" fontId="22" fillId="0" borderId="0" xfId="0" applyNumberFormat="1" applyFont="1" applyAlignment="1">
      <alignment horizontal="left"/>
    </xf>
    <xf numFmtId="0" fontId="22" fillId="0" borderId="0" xfId="0" applyFont="1" applyFill="1" applyAlignment="1">
      <alignment vertical="center"/>
    </xf>
    <xf numFmtId="165" fontId="22" fillId="0" borderId="0" xfId="0" applyNumberFormat="1" applyFont="1" applyAlignment="1">
      <alignment horizontal="left" vertical="center"/>
    </xf>
    <xf numFmtId="0" fontId="21" fillId="0" borderId="4" xfId="0" applyFont="1" applyBorder="1" applyAlignment="1">
      <alignment vertical="center" wrapText="1"/>
    </xf>
    <xf numFmtId="0" fontId="21" fillId="0" borderId="0" xfId="0" applyFont="1" applyBorder="1" applyAlignment="1">
      <alignment vertical="top" wrapText="1"/>
    </xf>
    <xf numFmtId="0" fontId="20" fillId="0" borderId="0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7" fillId="0" borderId="5" xfId="1" applyFont="1" applyFill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 indent="2"/>
    </xf>
    <xf numFmtId="0" fontId="21" fillId="0" borderId="5" xfId="0" applyFont="1" applyBorder="1" applyAlignment="1">
      <alignment horizontal="left" vertical="center" wrapText="1" indent="2"/>
    </xf>
    <xf numFmtId="0" fontId="26" fillId="0" borderId="0" xfId="0" applyFont="1" applyBorder="1" applyAlignment="1">
      <alignment vertical="top"/>
    </xf>
    <xf numFmtId="49" fontId="16" fillId="0" borderId="2" xfId="0" applyNumberFormat="1" applyFont="1" applyBorder="1" applyAlignment="1">
      <alignment horizontal="left" vertical="center" wrapText="1" indent="1"/>
    </xf>
    <xf numFmtId="49" fontId="16" fillId="0" borderId="2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Border="1" applyAlignment="1">
      <alignment horizontal="left" vertical="center" wrapText="1"/>
    </xf>
    <xf numFmtId="0" fontId="9" fillId="0" borderId="0" xfId="0" applyFont="1" applyBorder="1" applyAlignment="1">
      <alignment wrapText="1"/>
    </xf>
    <xf numFmtId="49" fontId="30" fillId="0" borderId="0" xfId="0" applyNumberFormat="1" applyFont="1" applyBorder="1" applyAlignment="1">
      <alignment horizontal="left" vertical="center" wrapText="1" indent="1"/>
    </xf>
    <xf numFmtId="49" fontId="29" fillId="0" borderId="0" xfId="0" applyNumberFormat="1" applyFont="1" applyFill="1" applyBorder="1" applyAlignment="1">
      <alignment horizontal="right" vertical="center"/>
    </xf>
    <xf numFmtId="164" fontId="30" fillId="0" borderId="0" xfId="2" applyFont="1" applyFill="1" applyBorder="1" applyAlignment="1" applyProtection="1">
      <alignment vertical="center" wrapText="1"/>
      <protection locked="0"/>
    </xf>
    <xf numFmtId="49" fontId="30" fillId="0" borderId="0" xfId="2" applyNumberFormat="1" applyFont="1" applyFill="1" applyBorder="1" applyAlignment="1" applyProtection="1">
      <alignment vertical="center" wrapText="1"/>
      <protection locked="0"/>
    </xf>
    <xf numFmtId="0" fontId="26" fillId="0" borderId="0" xfId="0" applyFont="1" applyBorder="1" applyAlignment="1">
      <alignment wrapText="1"/>
    </xf>
    <xf numFmtId="0" fontId="1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wrapText="1"/>
    </xf>
    <xf numFmtId="49" fontId="21" fillId="0" borderId="0" xfId="0" applyNumberFormat="1" applyFont="1" applyBorder="1" applyAlignment="1">
      <alignment horizontal="left" vertical="center" wrapText="1" indent="1"/>
    </xf>
    <xf numFmtId="49" fontId="21" fillId="0" borderId="0" xfId="0" applyNumberFormat="1" applyFont="1" applyFill="1" applyBorder="1" applyAlignment="1">
      <alignment horizontal="right" vertical="center"/>
    </xf>
    <xf numFmtId="164" fontId="21" fillId="0" borderId="0" xfId="2" applyFont="1" applyFill="1" applyBorder="1" applyAlignment="1" applyProtection="1">
      <alignment vertical="center" wrapText="1"/>
      <protection locked="0"/>
    </xf>
    <xf numFmtId="49" fontId="21" fillId="0" borderId="0" xfId="2" applyNumberFormat="1" applyFont="1" applyFill="1" applyBorder="1" applyAlignment="1" applyProtection="1">
      <alignment vertical="center" wrapText="1"/>
      <protection locked="0"/>
    </xf>
    <xf numFmtId="164" fontId="29" fillId="0" borderId="0" xfId="2" applyFont="1" applyFill="1" applyBorder="1" applyAlignment="1" applyProtection="1">
      <alignment vertical="center" wrapText="1"/>
      <protection locked="0"/>
    </xf>
    <xf numFmtId="0" fontId="16" fillId="0" borderId="2" xfId="2" applyNumberFormat="1" applyFont="1" applyBorder="1" applyAlignment="1">
      <alignment horizontal="right" vertical="center" wrapText="1" indent="2"/>
    </xf>
    <xf numFmtId="0" fontId="3" fillId="0" borderId="0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5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0" fontId="16" fillId="0" borderId="6" xfId="3" applyFont="1" applyFill="1" applyBorder="1" applyAlignment="1">
      <alignment horizontal="left" vertical="center" wrapText="1"/>
    </xf>
    <xf numFmtId="0" fontId="16" fillId="0" borderId="9" xfId="3" applyFont="1" applyFill="1" applyBorder="1" applyAlignment="1">
      <alignment horizontal="left" vertical="center" wrapText="1"/>
    </xf>
    <xf numFmtId="0" fontId="16" fillId="0" borderId="7" xfId="3" applyFont="1" applyFill="1" applyBorder="1" applyAlignment="1">
      <alignment horizontal="left" vertical="center" wrapText="1"/>
    </xf>
    <xf numFmtId="0" fontId="15" fillId="0" borderId="6" xfId="0" applyFont="1" applyBorder="1" applyAlignment="1">
      <alignment vertical="center" wrapText="1"/>
    </xf>
    <xf numFmtId="0" fontId="15" fillId="0" borderId="9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167" fontId="15" fillId="0" borderId="6" xfId="2" applyNumberFormat="1" applyFont="1" applyFill="1" applyBorder="1" applyAlignment="1">
      <alignment horizontal="left" vertical="center" wrapText="1"/>
    </xf>
    <xf numFmtId="167" fontId="15" fillId="0" borderId="9" xfId="2" applyNumberFormat="1" applyFont="1" applyFill="1" applyBorder="1" applyAlignment="1">
      <alignment horizontal="left" vertical="center" wrapText="1"/>
    </xf>
    <xf numFmtId="167" fontId="15" fillId="0" borderId="7" xfId="2" applyNumberFormat="1" applyFont="1" applyFill="1" applyBorder="1" applyAlignment="1">
      <alignment horizontal="left" vertical="center" wrapText="1"/>
    </xf>
    <xf numFmtId="49" fontId="15" fillId="0" borderId="6" xfId="0" applyNumberFormat="1" applyFont="1" applyFill="1" applyBorder="1" applyAlignment="1">
      <alignment horizontal="left" vertical="center" wrapText="1"/>
    </xf>
    <xf numFmtId="49" fontId="15" fillId="0" borderId="9" xfId="0" applyNumberFormat="1" applyFont="1" applyFill="1" applyBorder="1" applyAlignment="1">
      <alignment horizontal="left" vertical="center" wrapText="1"/>
    </xf>
    <xf numFmtId="49" fontId="15" fillId="0" borderId="7" xfId="0" applyNumberFormat="1" applyFont="1" applyFill="1" applyBorder="1" applyAlignment="1">
      <alignment horizontal="left" vertical="center" wrapText="1"/>
    </xf>
    <xf numFmtId="0" fontId="27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166" fontId="15" fillId="0" borderId="6" xfId="0" applyNumberFormat="1" applyFont="1" applyFill="1" applyBorder="1" applyAlignment="1">
      <alignment horizontal="left" vertical="center" wrapText="1"/>
    </xf>
    <xf numFmtId="166" fontId="15" fillId="0" borderId="9" xfId="0" applyNumberFormat="1" applyFont="1" applyFill="1" applyBorder="1" applyAlignment="1">
      <alignment horizontal="left" vertical="center" wrapText="1"/>
    </xf>
    <xf numFmtId="166" fontId="15" fillId="0" borderId="7" xfId="0" applyNumberFormat="1" applyFont="1" applyFill="1" applyBorder="1" applyAlignment="1">
      <alignment horizontal="left" vertical="center" wrapText="1"/>
    </xf>
    <xf numFmtId="0" fontId="23" fillId="0" borderId="6" xfId="0" applyFont="1" applyBorder="1" applyAlignment="1">
      <alignment vertical="center" wrapText="1"/>
    </xf>
    <xf numFmtId="0" fontId="23" fillId="0" borderId="9" xfId="0" applyFont="1" applyBorder="1" applyAlignment="1">
      <alignment vertical="center" wrapText="1"/>
    </xf>
    <xf numFmtId="0" fontId="23" fillId="0" borderId="7" xfId="0" applyFont="1" applyBorder="1" applyAlignment="1">
      <alignment vertical="center" wrapText="1"/>
    </xf>
    <xf numFmtId="49" fontId="23" fillId="0" borderId="6" xfId="0" applyNumberFormat="1" applyFont="1" applyFill="1" applyBorder="1" applyAlignment="1">
      <alignment horizontal="left" vertical="center" wrapText="1"/>
    </xf>
    <xf numFmtId="49" fontId="23" fillId="0" borderId="9" xfId="0" applyNumberFormat="1" applyFont="1" applyFill="1" applyBorder="1" applyAlignment="1">
      <alignment horizontal="left" vertical="center" wrapText="1"/>
    </xf>
    <xf numFmtId="49" fontId="23" fillId="0" borderId="7" xfId="0" applyNumberFormat="1" applyFont="1" applyFill="1" applyBorder="1" applyAlignment="1">
      <alignment horizontal="left" vertical="center" wrapText="1"/>
    </xf>
    <xf numFmtId="0" fontId="27" fillId="0" borderId="1" xfId="0" applyFont="1" applyFill="1" applyBorder="1" applyAlignment="1" applyProtection="1">
      <alignment horizontal="center" vertical="center" wrapText="1"/>
    </xf>
    <xf numFmtId="49" fontId="15" fillId="0" borderId="6" xfId="1" applyNumberFormat="1" applyFont="1" applyFill="1" applyBorder="1" applyAlignment="1">
      <alignment horizontal="left" vertical="center" wrapText="1"/>
    </xf>
    <xf numFmtId="49" fontId="15" fillId="0" borderId="9" xfId="1" applyNumberFormat="1" applyFont="1" applyFill="1" applyBorder="1" applyAlignment="1">
      <alignment horizontal="left" vertical="center" wrapText="1"/>
    </xf>
    <xf numFmtId="49" fontId="15" fillId="0" borderId="7" xfId="1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 applyProtection="1">
      <alignment vertical="top" wrapText="1"/>
    </xf>
    <xf numFmtId="0" fontId="3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wrapText="1"/>
    </xf>
    <xf numFmtId="166" fontId="9" fillId="0" borderId="0" xfId="0" applyNumberFormat="1" applyFont="1" applyFill="1" applyBorder="1" applyAlignment="1">
      <alignment horizontal="left" wrapText="1"/>
    </xf>
    <xf numFmtId="49" fontId="34" fillId="0" borderId="2" xfId="2" applyNumberFormat="1" applyFont="1" applyFill="1" applyBorder="1" applyAlignment="1" applyProtection="1">
      <alignment vertical="center" wrapText="1"/>
      <protection locked="0"/>
    </xf>
    <xf numFmtId="4" fontId="35" fillId="0" borderId="2" xfId="3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49" fontId="37" fillId="0" borderId="6" xfId="0" applyNumberFormat="1" applyFont="1" applyFill="1" applyBorder="1" applyAlignment="1">
      <alignment horizontal="left" vertical="center" wrapText="1"/>
    </xf>
    <xf numFmtId="49" fontId="37" fillId="0" borderId="9" xfId="0" applyNumberFormat="1" applyFont="1" applyBorder="1" applyAlignment="1">
      <alignment horizontal="left" vertical="center" wrapText="1" indent="1"/>
    </xf>
    <xf numFmtId="49" fontId="21" fillId="0" borderId="9" xfId="0" applyNumberFormat="1" applyFont="1" applyBorder="1" applyAlignment="1">
      <alignment horizontal="left" vertical="center" wrapText="1" indent="1"/>
    </xf>
    <xf numFmtId="0" fontId="21" fillId="0" borderId="7" xfId="2" applyNumberFormat="1" applyFont="1" applyBorder="1" applyAlignment="1">
      <alignment horizontal="right" vertical="center" wrapText="1" indent="2"/>
    </xf>
    <xf numFmtId="0" fontId="21" fillId="0" borderId="2" xfId="2" applyNumberFormat="1" applyFont="1" applyBorder="1" applyAlignment="1">
      <alignment horizontal="right" vertical="center" wrapText="1" indent="2"/>
    </xf>
    <xf numFmtId="164" fontId="21" fillId="0" borderId="2" xfId="2" applyFont="1" applyFill="1" applyBorder="1" applyAlignment="1" applyProtection="1">
      <alignment vertical="center" wrapText="1"/>
      <protection locked="0"/>
    </xf>
    <xf numFmtId="49" fontId="21" fillId="0" borderId="2" xfId="2" applyNumberFormat="1" applyFont="1" applyFill="1" applyBorder="1" applyAlignment="1" applyProtection="1">
      <alignment vertical="center" wrapText="1"/>
      <protection locked="0"/>
    </xf>
    <xf numFmtId="0" fontId="5" fillId="0" borderId="0" xfId="0" applyFont="1" applyAlignment="1">
      <alignment wrapText="1"/>
    </xf>
    <xf numFmtId="49" fontId="37" fillId="0" borderId="9" xfId="0" applyNumberFormat="1" applyFont="1" applyFill="1" applyBorder="1" applyAlignment="1">
      <alignment horizontal="left" vertical="center" wrapText="1"/>
    </xf>
    <xf numFmtId="0" fontId="37" fillId="0" borderId="9" xfId="2" applyNumberFormat="1" applyFont="1" applyBorder="1" applyAlignment="1">
      <alignment horizontal="right" vertical="center" wrapText="1" indent="2"/>
    </xf>
    <xf numFmtId="164" fontId="37" fillId="0" borderId="9" xfId="2" applyFont="1" applyFill="1" applyBorder="1" applyAlignment="1" applyProtection="1">
      <alignment vertical="center" wrapText="1"/>
      <protection locked="0"/>
    </xf>
    <xf numFmtId="49" fontId="37" fillId="0" borderId="9" xfId="2" applyNumberFormat="1" applyFont="1" applyFill="1" applyBorder="1" applyAlignment="1" applyProtection="1">
      <alignment vertical="center" wrapText="1"/>
      <protection locked="0"/>
    </xf>
    <xf numFmtId="0" fontId="6" fillId="0" borderId="0" xfId="0" applyFont="1" applyBorder="1" applyAlignment="1">
      <alignment wrapText="1"/>
    </xf>
    <xf numFmtId="165" fontId="37" fillId="0" borderId="5" xfId="0" applyNumberFormat="1" applyFont="1" applyFill="1" applyBorder="1" applyAlignment="1">
      <alignment horizontal="left" vertical="center" wrapText="1"/>
    </xf>
    <xf numFmtId="0" fontId="11" fillId="0" borderId="0" xfId="0" applyFont="1" applyBorder="1" applyAlignment="1">
      <alignment vertical="center" wrapText="1"/>
    </xf>
    <xf numFmtId="0" fontId="11" fillId="0" borderId="0" xfId="0" applyFont="1" applyAlignment="1">
      <alignment wrapText="1"/>
    </xf>
    <xf numFmtId="49" fontId="33" fillId="0" borderId="2" xfId="0" applyNumberFormat="1" applyFont="1" applyBorder="1" applyAlignment="1">
      <alignment horizontal="left" vertical="center" wrapText="1" indent="1"/>
    </xf>
    <xf numFmtId="49" fontId="36" fillId="0" borderId="6" xfId="0" applyNumberFormat="1" applyFont="1" applyBorder="1" applyAlignment="1">
      <alignment horizontal="right" vertical="center" wrapText="1"/>
    </xf>
    <xf numFmtId="49" fontId="32" fillId="0" borderId="2" xfId="0" applyNumberFormat="1" applyFont="1" applyBorder="1" applyAlignment="1">
      <alignment horizontal="right" vertical="center" wrapText="1"/>
    </xf>
  </cellXfs>
  <cellStyles count="7">
    <cellStyle name="Normal_Техника_спецификация" xfId="4"/>
    <cellStyle name="Гиперссылка" xfId="1" builtinId="8"/>
    <cellStyle name="Обычный" xfId="0" builtinId="0"/>
    <cellStyle name="Обычный 2" xfId="5"/>
    <cellStyle name="Обычный_1.3. Шаблон спецификации" xfId="3"/>
    <cellStyle name="Стиль 1" xfId="6"/>
    <cellStyle name="Финансовый" xfId="2" builtinId="3"/>
  </cellStyles>
  <dxfs count="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90</xdr:row>
      <xdr:rowOff>92661</xdr:rowOff>
    </xdr:from>
    <xdr:to>
      <xdr:col>17</xdr:col>
      <xdr:colOff>110419</xdr:colOff>
      <xdr:row>125</xdr:row>
      <xdr:rowOff>137294</xdr:rowOff>
    </xdr:to>
    <xdr:grpSp>
      <xdr:nvGrpSpPr>
        <xdr:cNvPr id="4" name="Группа 3"/>
        <xdr:cNvGrpSpPr/>
      </xdr:nvGrpSpPr>
      <xdr:grpSpPr>
        <a:xfrm>
          <a:off x="0" y="16961436"/>
          <a:ext cx="17236369" cy="5712008"/>
          <a:chOff x="0" y="18694986"/>
          <a:chExt cx="17236369" cy="5712008"/>
        </a:xfrm>
      </xdr:grpSpPr>
      <xdr:pic>
        <xdr:nvPicPr>
          <xdr:cNvPr id="2" name="Рисунок 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8694986"/>
            <a:ext cx="8562975" cy="5712008"/>
          </a:xfrm>
          <a:prstGeom prst="rect">
            <a:avLst/>
          </a:prstGeom>
          <a:ln>
            <a:noFill/>
          </a:ln>
          <a:effectLst>
            <a:outerShdw blurRad="190500" algn="tl" rotWithShape="0">
              <a:srgbClr val="000000">
                <a:alpha val="70000"/>
              </a:srgbClr>
            </a:outerShdw>
          </a:effectLst>
        </xdr:spPr>
      </xdr:pic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77275" y="18697574"/>
            <a:ext cx="8559094" cy="5709419"/>
          </a:xfrm>
          <a:prstGeom prst="rect">
            <a:avLst/>
          </a:prstGeom>
          <a:ln>
            <a:noFill/>
          </a:ln>
          <a:effectLst>
            <a:outerShdw blurRad="190500" algn="tl" rotWithShape="0">
              <a:srgbClr val="000000">
                <a:alpha val="70000"/>
              </a:srgbClr>
            </a:outerShdw>
          </a:effec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590550</xdr:colOff>
      <xdr:row>33</xdr:row>
      <xdr:rowOff>130409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9" t="18900" r="5303"/>
        <a:stretch/>
      </xdr:blipFill>
      <xdr:spPr>
        <a:xfrm>
          <a:off x="0" y="323850"/>
          <a:ext cx="9363075" cy="51500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xtrotgroup.com.ua/uk/tender.html" TargetMode="External"/><Relationship Id="rId2" Type="http://schemas.openxmlformats.org/officeDocument/2006/relationships/hyperlink" Target="mailto:tender-283@foxtrot.kiev.ua" TargetMode="External"/><Relationship Id="rId1" Type="http://schemas.openxmlformats.org/officeDocument/2006/relationships/hyperlink" Target="mailto:tender-GKF@foxtrot.kiev.ua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foxtrotgroup.com.ua/uk/tender/subscribe.html" TargetMode="External"/><Relationship Id="rId4" Type="http://schemas.openxmlformats.org/officeDocument/2006/relationships/hyperlink" Target="mailto:tender-______@foxtrot.kiev.u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foxtrotgroup.com.ua/uk/tender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C75"/>
  <sheetViews>
    <sheetView showGridLines="0" showZeros="0" tabSelected="1" defaultGridColor="0" colorId="22" zoomScale="90" zoomScaleNormal="90" workbookViewId="0">
      <pane ySplit="1" topLeftCell="A2" activePane="bottomLeft" state="frozen"/>
      <selection pane="bottomLeft" activeCell="B3" sqref="B3"/>
    </sheetView>
  </sheetViews>
  <sheetFormatPr defaultColWidth="0" defaultRowHeight="14.25" x14ac:dyDescent="0.25"/>
  <cols>
    <col min="1" max="1" width="34.5703125" style="9" customWidth="1"/>
    <col min="2" max="2" width="92.5703125" style="40" customWidth="1"/>
    <col min="3" max="16384" width="9.140625" style="9" hidden="1"/>
  </cols>
  <sheetData>
    <row r="1" spans="1:3" ht="24" customHeight="1" x14ac:dyDescent="0.25">
      <c r="A1" s="77" t="s">
        <v>36</v>
      </c>
      <c r="B1" s="77"/>
      <c r="C1" s="8"/>
    </row>
    <row r="2" spans="1:3" ht="14.25" customHeight="1" x14ac:dyDescent="0.25">
      <c r="A2" s="83" t="s">
        <v>82</v>
      </c>
      <c r="B2" s="84"/>
      <c r="C2" s="8"/>
    </row>
    <row r="3" spans="1:3" ht="25.5" x14ac:dyDescent="0.25">
      <c r="A3" s="78" t="s">
        <v>83</v>
      </c>
      <c r="B3" s="12" t="s">
        <v>249</v>
      </c>
      <c r="C3" s="58"/>
    </row>
    <row r="4" spans="1:3" ht="28.5" customHeight="1" x14ac:dyDescent="0.25">
      <c r="A4" s="79"/>
      <c r="B4" s="16" t="s">
        <v>253</v>
      </c>
    </row>
    <row r="5" spans="1:3" ht="14.25" customHeight="1" x14ac:dyDescent="0.25">
      <c r="A5" s="79"/>
      <c r="B5" s="16" t="s">
        <v>111</v>
      </c>
    </row>
    <row r="6" spans="1:3" ht="14.25" customHeight="1" x14ac:dyDescent="0.25">
      <c r="A6" s="79"/>
      <c r="B6" s="16" t="s">
        <v>250</v>
      </c>
    </row>
    <row r="7" spans="1:3" ht="14.25" customHeight="1" x14ac:dyDescent="0.25">
      <c r="A7" s="79"/>
      <c r="B7" s="16" t="s">
        <v>251</v>
      </c>
    </row>
    <row r="8" spans="1:3" ht="14.25" customHeight="1" x14ac:dyDescent="0.25">
      <c r="A8" s="78" t="s">
        <v>84</v>
      </c>
      <c r="B8" s="31" t="s">
        <v>5</v>
      </c>
    </row>
    <row r="9" spans="1:3" ht="14.25" customHeight="1" x14ac:dyDescent="0.25">
      <c r="A9" s="79"/>
      <c r="B9" s="16" t="s">
        <v>91</v>
      </c>
    </row>
    <row r="10" spans="1:3" ht="14.25" customHeight="1" x14ac:dyDescent="0.25">
      <c r="A10" s="79"/>
      <c r="B10" s="42" t="s">
        <v>94</v>
      </c>
    </row>
    <row r="11" spans="1:3" ht="14.25" customHeight="1" x14ac:dyDescent="0.25">
      <c r="A11" s="79"/>
      <c r="B11" s="55" t="s">
        <v>108</v>
      </c>
    </row>
    <row r="12" spans="1:3" ht="14.25" customHeight="1" x14ac:dyDescent="0.25">
      <c r="A12" s="79"/>
      <c r="B12" s="16" t="s">
        <v>6</v>
      </c>
    </row>
    <row r="13" spans="1:3" ht="28.5" customHeight="1" x14ac:dyDescent="0.25">
      <c r="A13" s="80"/>
      <c r="B13" s="32" t="s">
        <v>7</v>
      </c>
    </row>
    <row r="14" spans="1:3" ht="14.25" customHeight="1" x14ac:dyDescent="0.25">
      <c r="A14" s="81" t="s">
        <v>77</v>
      </c>
      <c r="B14" s="82"/>
    </row>
    <row r="15" spans="1:3" ht="42.75" customHeight="1" x14ac:dyDescent="0.25">
      <c r="A15" s="78" t="s">
        <v>8</v>
      </c>
      <c r="B15" s="31" t="s">
        <v>9</v>
      </c>
    </row>
    <row r="16" spans="1:3" ht="14.25" customHeight="1" x14ac:dyDescent="0.25">
      <c r="A16" s="79"/>
      <c r="B16" s="34" t="s">
        <v>35</v>
      </c>
    </row>
    <row r="17" spans="1:2" ht="42.75" customHeight="1" x14ac:dyDescent="0.25">
      <c r="A17" s="80"/>
      <c r="B17" s="32" t="s">
        <v>93</v>
      </c>
    </row>
    <row r="18" spans="1:2" ht="14.25" customHeight="1" x14ac:dyDescent="0.25">
      <c r="A18" s="81" t="s">
        <v>78</v>
      </c>
      <c r="B18" s="82"/>
    </row>
    <row r="19" spans="1:2" ht="14.25" customHeight="1" x14ac:dyDescent="0.25">
      <c r="A19" s="78" t="s">
        <v>10</v>
      </c>
      <c r="B19" s="31" t="s">
        <v>11</v>
      </c>
    </row>
    <row r="20" spans="1:2" ht="42.75" customHeight="1" x14ac:dyDescent="0.25">
      <c r="A20" s="79"/>
      <c r="B20" s="16" t="s">
        <v>87</v>
      </c>
    </row>
    <row r="21" spans="1:2" ht="14.25" customHeight="1" x14ac:dyDescent="0.25">
      <c r="A21" s="79"/>
      <c r="B21" s="16" t="s">
        <v>12</v>
      </c>
    </row>
    <row r="22" spans="1:2" ht="14.25" customHeight="1" x14ac:dyDescent="0.25">
      <c r="A22" s="79"/>
      <c r="B22" s="56" t="s">
        <v>60</v>
      </c>
    </row>
    <row r="23" spans="1:2" ht="28.5" customHeight="1" x14ac:dyDescent="0.25">
      <c r="A23" s="79"/>
      <c r="B23" s="56" t="s">
        <v>61</v>
      </c>
    </row>
    <row r="24" spans="1:2" ht="28.5" customHeight="1" x14ac:dyDescent="0.25">
      <c r="A24" s="79"/>
      <c r="B24" s="56" t="s">
        <v>62</v>
      </c>
    </row>
    <row r="25" spans="1:2" ht="28.5" customHeight="1" x14ac:dyDescent="0.25">
      <c r="A25" s="80"/>
      <c r="B25" s="34" t="s">
        <v>68</v>
      </c>
    </row>
    <row r="26" spans="1:2" ht="14.25" customHeight="1" x14ac:dyDescent="0.25">
      <c r="A26" s="78" t="s">
        <v>13</v>
      </c>
      <c r="B26" s="31" t="s">
        <v>32</v>
      </c>
    </row>
    <row r="27" spans="1:2" ht="29.25" customHeight="1" x14ac:dyDescent="0.25">
      <c r="A27" s="79"/>
      <c r="B27" s="56" t="s">
        <v>103</v>
      </c>
    </row>
    <row r="28" spans="1:2" ht="14.25" customHeight="1" x14ac:dyDescent="0.25">
      <c r="A28" s="79"/>
      <c r="B28" s="16" t="s">
        <v>33</v>
      </c>
    </row>
    <row r="29" spans="1:2" x14ac:dyDescent="0.25">
      <c r="A29" s="79"/>
      <c r="B29" s="56" t="s">
        <v>107</v>
      </c>
    </row>
    <row r="30" spans="1:2" ht="28.5" x14ac:dyDescent="0.25">
      <c r="A30" s="79"/>
      <c r="B30" s="57" t="s">
        <v>114</v>
      </c>
    </row>
    <row r="31" spans="1:2" ht="14.25" customHeight="1" x14ac:dyDescent="0.25">
      <c r="A31" s="79"/>
      <c r="B31" s="56" t="s">
        <v>104</v>
      </c>
    </row>
    <row r="32" spans="1:2" ht="14.25" customHeight="1" x14ac:dyDescent="0.25">
      <c r="A32" s="79"/>
      <c r="B32" s="56" t="s">
        <v>105</v>
      </c>
    </row>
    <row r="33" spans="1:2" ht="14.25" customHeight="1" x14ac:dyDescent="0.25">
      <c r="A33" s="79"/>
      <c r="B33" s="56" t="s">
        <v>106</v>
      </c>
    </row>
    <row r="34" spans="1:2" ht="42.75" customHeight="1" x14ac:dyDescent="0.25">
      <c r="A34" s="79"/>
      <c r="B34" s="57" t="s">
        <v>257</v>
      </c>
    </row>
    <row r="35" spans="1:2" ht="28.5" customHeight="1" x14ac:dyDescent="0.25">
      <c r="A35" s="79"/>
      <c r="B35" s="57" t="s">
        <v>256</v>
      </c>
    </row>
    <row r="36" spans="1:2" ht="28.5" customHeight="1" x14ac:dyDescent="0.25">
      <c r="A36" s="79"/>
      <c r="B36" s="57" t="s">
        <v>258</v>
      </c>
    </row>
    <row r="37" spans="1:2" x14ac:dyDescent="0.25">
      <c r="A37" s="80"/>
      <c r="B37" s="57" t="s">
        <v>109</v>
      </c>
    </row>
    <row r="38" spans="1:2" ht="42.75" customHeight="1" x14ac:dyDescent="0.25">
      <c r="A38" s="27" t="s">
        <v>14</v>
      </c>
      <c r="B38" s="54" t="s">
        <v>99</v>
      </c>
    </row>
    <row r="39" spans="1:2" ht="28.5" customHeight="1" x14ac:dyDescent="0.25">
      <c r="A39" s="78" t="s">
        <v>15</v>
      </c>
      <c r="B39" s="31" t="s">
        <v>34</v>
      </c>
    </row>
    <row r="40" spans="1:2" ht="14.25" customHeight="1" x14ac:dyDescent="0.25">
      <c r="A40" s="79"/>
      <c r="B40" s="56" t="s">
        <v>63</v>
      </c>
    </row>
    <row r="41" spans="1:2" ht="14.25" customHeight="1" x14ac:dyDescent="0.25">
      <c r="A41" s="79"/>
      <c r="B41" s="56" t="s">
        <v>70</v>
      </c>
    </row>
    <row r="42" spans="1:2" ht="14.25" customHeight="1" x14ac:dyDescent="0.25">
      <c r="A42" s="80"/>
      <c r="B42" s="56" t="s">
        <v>71</v>
      </c>
    </row>
    <row r="43" spans="1:2" ht="14.25" customHeight="1" x14ac:dyDescent="0.25">
      <c r="A43" s="81" t="s">
        <v>79</v>
      </c>
      <c r="B43" s="82"/>
    </row>
    <row r="44" spans="1:2" ht="14.25" customHeight="1" x14ac:dyDescent="0.25">
      <c r="A44" s="78" t="s">
        <v>16</v>
      </c>
      <c r="B44" s="31" t="s">
        <v>17</v>
      </c>
    </row>
    <row r="45" spans="1:2" ht="28.5" customHeight="1" x14ac:dyDescent="0.25">
      <c r="A45" s="79"/>
      <c r="B45" s="16" t="s">
        <v>96</v>
      </c>
    </row>
    <row r="46" spans="1:2" ht="28.5" customHeight="1" x14ac:dyDescent="0.25">
      <c r="A46" s="79"/>
      <c r="B46" s="16" t="s">
        <v>58</v>
      </c>
    </row>
    <row r="47" spans="1:2" ht="14.25" customHeight="1" x14ac:dyDescent="0.25">
      <c r="A47" s="80"/>
      <c r="B47" s="33" t="str">
        <f>$B$11</f>
        <v>tender-283@foxtrot.kiev.ua</v>
      </c>
    </row>
    <row r="48" spans="1:2" ht="14.25" customHeight="1" x14ac:dyDescent="0.25">
      <c r="A48" s="78" t="s">
        <v>18</v>
      </c>
      <c r="B48" s="51" t="s">
        <v>95</v>
      </c>
    </row>
    <row r="49" spans="1:2" ht="14.25" customHeight="1" x14ac:dyDescent="0.25">
      <c r="A49" s="79"/>
      <c r="B49" s="42" t="s">
        <v>86</v>
      </c>
    </row>
    <row r="50" spans="1:2" ht="14.25" customHeight="1" x14ac:dyDescent="0.25">
      <c r="A50" s="79"/>
      <c r="B50" s="133">
        <v>42972</v>
      </c>
    </row>
    <row r="51" spans="1:2" ht="42.75" customHeight="1" x14ac:dyDescent="0.25">
      <c r="A51" s="80"/>
      <c r="B51" s="52" t="s">
        <v>88</v>
      </c>
    </row>
    <row r="52" spans="1:2" ht="57" customHeight="1" x14ac:dyDescent="0.25">
      <c r="A52" s="78" t="s">
        <v>19</v>
      </c>
      <c r="B52" s="31" t="s">
        <v>85</v>
      </c>
    </row>
    <row r="53" spans="1:2" ht="28.5" customHeight="1" x14ac:dyDescent="0.25">
      <c r="A53" s="79"/>
      <c r="B53" s="16" t="s">
        <v>20</v>
      </c>
    </row>
    <row r="54" spans="1:2" ht="14.25" customHeight="1" x14ac:dyDescent="0.25">
      <c r="A54" s="80"/>
      <c r="B54" s="16" t="s">
        <v>21</v>
      </c>
    </row>
    <row r="55" spans="1:2" ht="14.25" customHeight="1" x14ac:dyDescent="0.25">
      <c r="A55" s="81" t="s">
        <v>80</v>
      </c>
      <c r="B55" s="82"/>
    </row>
    <row r="56" spans="1:2" ht="14.25" customHeight="1" x14ac:dyDescent="0.25">
      <c r="A56" s="78" t="s">
        <v>22</v>
      </c>
      <c r="B56" s="36" t="s">
        <v>76</v>
      </c>
    </row>
    <row r="57" spans="1:2" ht="28.5" customHeight="1" x14ac:dyDescent="0.25">
      <c r="A57" s="79"/>
      <c r="B57" s="35" t="s">
        <v>72</v>
      </c>
    </row>
    <row r="58" spans="1:2" ht="28.5" customHeight="1" x14ac:dyDescent="0.25">
      <c r="A58" s="79"/>
      <c r="B58" s="35" t="s">
        <v>57</v>
      </c>
    </row>
    <row r="59" spans="1:2" ht="14.25" customHeight="1" x14ac:dyDescent="0.25">
      <c r="A59" s="80"/>
      <c r="B59" s="37" t="s">
        <v>69</v>
      </c>
    </row>
    <row r="60" spans="1:2" ht="42.75" customHeight="1" x14ac:dyDescent="0.25">
      <c r="A60" s="17" t="s">
        <v>23</v>
      </c>
      <c r="B60" s="16" t="s">
        <v>24</v>
      </c>
    </row>
    <row r="61" spans="1:2" ht="14.25" customHeight="1" x14ac:dyDescent="0.25">
      <c r="A61" s="78" t="s">
        <v>25</v>
      </c>
      <c r="B61" s="31" t="s">
        <v>26</v>
      </c>
    </row>
    <row r="62" spans="1:2" ht="14.25" customHeight="1" x14ac:dyDescent="0.25">
      <c r="A62" s="79"/>
      <c r="B62" s="56" t="s">
        <v>64</v>
      </c>
    </row>
    <row r="63" spans="1:2" ht="14.25" customHeight="1" x14ac:dyDescent="0.25">
      <c r="A63" s="79"/>
      <c r="B63" s="56" t="s">
        <v>65</v>
      </c>
    </row>
    <row r="64" spans="1:2" ht="42.75" customHeight="1" x14ac:dyDescent="0.25">
      <c r="A64" s="80"/>
      <c r="B64" s="32" t="s">
        <v>55</v>
      </c>
    </row>
    <row r="65" spans="1:2" ht="14.25" customHeight="1" x14ac:dyDescent="0.25">
      <c r="A65" s="78" t="s">
        <v>27</v>
      </c>
      <c r="B65" s="31" t="s">
        <v>28</v>
      </c>
    </row>
    <row r="66" spans="1:2" ht="14.25" customHeight="1" x14ac:dyDescent="0.25">
      <c r="A66" s="79"/>
      <c r="B66" s="56" t="s">
        <v>66</v>
      </c>
    </row>
    <row r="67" spans="1:2" ht="14.25" customHeight="1" x14ac:dyDescent="0.25">
      <c r="A67" s="79"/>
      <c r="B67" s="56" t="s">
        <v>67</v>
      </c>
    </row>
    <row r="68" spans="1:2" ht="28.5" customHeight="1" x14ac:dyDescent="0.25">
      <c r="A68" s="80"/>
      <c r="B68" s="32" t="s">
        <v>29</v>
      </c>
    </row>
    <row r="69" spans="1:2" ht="14.25" customHeight="1" x14ac:dyDescent="0.25">
      <c r="A69" s="81" t="s">
        <v>81</v>
      </c>
      <c r="B69" s="82"/>
    </row>
    <row r="70" spans="1:2" ht="28.5" customHeight="1" x14ac:dyDescent="0.25">
      <c r="A70" s="27" t="s">
        <v>30</v>
      </c>
      <c r="B70" s="30" t="s">
        <v>56</v>
      </c>
    </row>
    <row r="71" spans="1:2" ht="42.75" customHeight="1" x14ac:dyDescent="0.25">
      <c r="A71" s="27" t="s">
        <v>31</v>
      </c>
      <c r="B71" s="30" t="s">
        <v>110</v>
      </c>
    </row>
    <row r="73" spans="1:2" ht="28.5" x14ac:dyDescent="0.25">
      <c r="B73" s="53" t="s">
        <v>90</v>
      </c>
    </row>
    <row r="74" spans="1:2" x14ac:dyDescent="0.25">
      <c r="B74" s="39" t="s">
        <v>74</v>
      </c>
    </row>
    <row r="75" spans="1:2" x14ac:dyDescent="0.25">
      <c r="B75" s="38"/>
    </row>
  </sheetData>
  <mergeCells count="19">
    <mergeCell ref="A61:A64"/>
    <mergeCell ref="A65:A68"/>
    <mergeCell ref="A69:B69"/>
    <mergeCell ref="A56:A59"/>
    <mergeCell ref="A52:A54"/>
    <mergeCell ref="A1:B1"/>
    <mergeCell ref="A19:A25"/>
    <mergeCell ref="A55:B55"/>
    <mergeCell ref="A43:B43"/>
    <mergeCell ref="A44:A47"/>
    <mergeCell ref="A14:B14"/>
    <mergeCell ref="A15:A17"/>
    <mergeCell ref="A18:B18"/>
    <mergeCell ref="A26:A37"/>
    <mergeCell ref="A39:A42"/>
    <mergeCell ref="A2:B2"/>
    <mergeCell ref="A8:A13"/>
    <mergeCell ref="A48:A51"/>
    <mergeCell ref="A3:A7"/>
  </mergeCells>
  <conditionalFormatting sqref="B50">
    <cfRule type="containsBlanks" dxfId="6" priority="2">
      <formula>LEN(TRIM(B50))=0</formula>
    </cfRule>
  </conditionalFormatting>
  <dataValidations count="2">
    <dataValidation allowBlank="1" showInputMessage="1" showErrorMessage="1" promptTitle="Наступний день" prompt="після подачі пропозицій." sqref="B50"/>
    <dataValidation type="textLength" operator="lessThanOrEqual" allowBlank="1" showInputMessage="1" showErrorMessage="1" errorTitle="Увага!" error="Кількість символів не повинно перевищувати 100, інакше складно зберігати листи від учасників" sqref="B3">
      <formula1>100</formula1>
    </dataValidation>
  </dataValidations>
  <hyperlinks>
    <hyperlink ref="B16" r:id="rId1"/>
    <hyperlink ref="B25" location="'Титульний лист конверта'!A1" display="Після заповнення Додатку 1 автоматично буде сформован Титульний лист, який Учасник має роздрукувати та наклеїти на конверт з пропозицією."/>
    <hyperlink ref="B11" r:id="rId2"/>
    <hyperlink ref="B59" r:id="rId3"/>
    <hyperlink ref="B47" r:id="rId4" display="tender-______@foxtrot.kiev.ua"/>
    <hyperlink ref="B74" r:id="rId5"/>
  </hyperlinks>
  <pageMargins left="0.39370078740157483" right="0.39370078740157483" top="0.39370078740157483" bottom="0.39370078740157483" header="0.19685039370078741" footer="0.19685039370078741"/>
  <pageSetup paperSize="9" scale="74" fitToHeight="0" orientation="portrait" r:id="rId6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89"/>
  <sheetViews>
    <sheetView showGridLines="0" showZeros="0" defaultGridColor="0" colorId="22" zoomScaleNormal="100" workbookViewId="0">
      <pane xSplit="4" ySplit="3" topLeftCell="E4" activePane="bottomRight" state="frozen"/>
      <selection pane="topRight" activeCell="C1" sqref="C1"/>
      <selection pane="bottomLeft" activeCell="A4" sqref="A4"/>
      <selection pane="bottomRight" activeCell="A2" sqref="A2:D2"/>
    </sheetView>
  </sheetViews>
  <sheetFormatPr defaultRowHeight="12.75" x14ac:dyDescent="0.2"/>
  <cols>
    <col min="1" max="1" width="4.140625" style="18" customWidth="1"/>
    <col min="2" max="2" width="62.85546875" style="18" customWidth="1"/>
    <col min="3" max="3" width="9.5703125" style="18" customWidth="1"/>
    <col min="4" max="4" width="14.42578125" style="20" customWidth="1"/>
    <col min="5" max="5" width="16.7109375" style="29" customWidth="1"/>
    <col min="6" max="6" width="20.7109375" style="29" customWidth="1"/>
    <col min="7" max="7" width="30.5703125" style="29" customWidth="1"/>
    <col min="8" max="8" width="15.5703125" style="18" customWidth="1"/>
    <col min="9" max="16384" width="9.140625" style="18"/>
  </cols>
  <sheetData>
    <row r="1" spans="1:7" ht="12.75" customHeight="1" x14ac:dyDescent="0.2">
      <c r="A1" s="98" t="s">
        <v>53</v>
      </c>
      <c r="B1" s="98"/>
      <c r="C1" s="98"/>
      <c r="D1" s="98"/>
      <c r="E1" s="97" t="str">
        <f>IF($B$3=0,"Змінювати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  <c r="F1" s="97"/>
      <c r="G1" s="97"/>
    </row>
    <row r="2" spans="1:7" s="19" customFormat="1" ht="25.5" customHeight="1" x14ac:dyDescent="0.25">
      <c r="A2" s="119" t="str">
        <f>Документація!$B$3</f>
        <v>Ремонтно-будівельні роботи в магазині «Секунда»</v>
      </c>
      <c r="B2" s="119"/>
      <c r="C2" s="119"/>
      <c r="D2" s="119"/>
      <c r="E2" s="108" t="str">
        <f>IF($B$3=0,"Обов'язково мають бути заповнені всі промарковані поля.","")</f>
        <v>Обов'язково мають бути заповнені всі промарковані поля.</v>
      </c>
      <c r="F2" s="108"/>
      <c r="G2" s="108"/>
    </row>
    <row r="3" spans="1:7" s="19" customFormat="1" ht="25.5" customHeight="1" x14ac:dyDescent="0.25">
      <c r="A3" s="102" t="s">
        <v>39</v>
      </c>
      <c r="B3" s="103"/>
      <c r="C3" s="103"/>
      <c r="D3" s="104"/>
      <c r="E3" s="105"/>
      <c r="F3" s="106"/>
      <c r="G3" s="107"/>
    </row>
    <row r="4" spans="1:7" s="19" customFormat="1" ht="12.75" customHeight="1" x14ac:dyDescent="0.25">
      <c r="A4" s="88" t="s">
        <v>40</v>
      </c>
      <c r="B4" s="89"/>
      <c r="C4" s="89"/>
      <c r="D4" s="90"/>
      <c r="E4" s="94"/>
      <c r="F4" s="95"/>
      <c r="G4" s="96"/>
    </row>
    <row r="5" spans="1:7" s="19" customFormat="1" ht="12.75" customHeight="1" x14ac:dyDescent="0.25">
      <c r="A5" s="88" t="s">
        <v>41</v>
      </c>
      <c r="B5" s="89"/>
      <c r="C5" s="89"/>
      <c r="D5" s="90"/>
      <c r="E5" s="94"/>
      <c r="F5" s="95"/>
      <c r="G5" s="96"/>
    </row>
    <row r="6" spans="1:7" s="19" customFormat="1" ht="12.75" customHeight="1" x14ac:dyDescent="0.25">
      <c r="A6" s="88" t="s">
        <v>42</v>
      </c>
      <c r="B6" s="89"/>
      <c r="C6" s="89"/>
      <c r="D6" s="90"/>
      <c r="E6" s="99"/>
      <c r="F6" s="100"/>
      <c r="G6" s="101"/>
    </row>
    <row r="7" spans="1:7" s="19" customFormat="1" ht="12.75" customHeight="1" x14ac:dyDescent="0.25">
      <c r="A7" s="88" t="s">
        <v>43</v>
      </c>
      <c r="B7" s="89"/>
      <c r="C7" s="89"/>
      <c r="D7" s="90"/>
      <c r="E7" s="94"/>
      <c r="F7" s="95"/>
      <c r="G7" s="96"/>
    </row>
    <row r="8" spans="1:7" s="19" customFormat="1" ht="12.75" customHeight="1" x14ac:dyDescent="0.25">
      <c r="A8" s="88" t="s">
        <v>44</v>
      </c>
      <c r="B8" s="89"/>
      <c r="C8" s="89"/>
      <c r="D8" s="90"/>
      <c r="E8" s="94"/>
      <c r="F8" s="95"/>
      <c r="G8" s="96"/>
    </row>
    <row r="9" spans="1:7" s="19" customFormat="1" ht="12.75" customHeight="1" x14ac:dyDescent="0.25">
      <c r="A9" s="88" t="s">
        <v>59</v>
      </c>
      <c r="B9" s="89"/>
      <c r="C9" s="89"/>
      <c r="D9" s="90"/>
      <c r="E9" s="99"/>
      <c r="F9" s="100"/>
      <c r="G9" s="101"/>
    </row>
    <row r="10" spans="1:7" s="19" customFormat="1" ht="12.75" customHeight="1" x14ac:dyDescent="0.25">
      <c r="A10" s="88" t="s">
        <v>45</v>
      </c>
      <c r="B10" s="89"/>
      <c r="C10" s="89"/>
      <c r="D10" s="90"/>
      <c r="E10" s="94"/>
      <c r="F10" s="95"/>
      <c r="G10" s="96"/>
    </row>
    <row r="11" spans="1:7" s="19" customFormat="1" ht="12.75" customHeight="1" x14ac:dyDescent="0.25">
      <c r="A11" s="88" t="s">
        <v>49</v>
      </c>
      <c r="B11" s="89"/>
      <c r="C11" s="89"/>
      <c r="D11" s="90"/>
      <c r="E11" s="99"/>
      <c r="F11" s="100"/>
      <c r="G11" s="101"/>
    </row>
    <row r="12" spans="1:7" s="19" customFormat="1" ht="12.75" customHeight="1" x14ac:dyDescent="0.25">
      <c r="A12" s="88" t="s">
        <v>50</v>
      </c>
      <c r="B12" s="89"/>
      <c r="C12" s="89"/>
      <c r="D12" s="90"/>
      <c r="E12" s="109"/>
      <c r="F12" s="110"/>
      <c r="G12" s="111"/>
    </row>
    <row r="13" spans="1:7" s="19" customFormat="1" ht="12.75" customHeight="1" x14ac:dyDescent="0.25">
      <c r="A13" s="88" t="s">
        <v>75</v>
      </c>
      <c r="B13" s="89"/>
      <c r="C13" s="89"/>
      <c r="D13" s="90"/>
      <c r="E13" s="91"/>
      <c r="F13" s="92"/>
      <c r="G13" s="93"/>
    </row>
    <row r="14" spans="1:7" s="19" customFormat="1" ht="12.75" customHeight="1" x14ac:dyDescent="0.25">
      <c r="A14" s="88" t="s">
        <v>46</v>
      </c>
      <c r="B14" s="89"/>
      <c r="C14" s="89"/>
      <c r="D14" s="90"/>
      <c r="E14" s="91"/>
      <c r="F14" s="92"/>
      <c r="G14" s="93"/>
    </row>
    <row r="15" spans="1:7" s="19" customFormat="1" ht="12.75" customHeight="1" x14ac:dyDescent="0.25">
      <c r="A15" s="88" t="s">
        <v>54</v>
      </c>
      <c r="B15" s="89"/>
      <c r="C15" s="89"/>
      <c r="D15" s="90"/>
      <c r="E15" s="91"/>
      <c r="F15" s="92"/>
      <c r="G15" s="93"/>
    </row>
    <row r="16" spans="1:7" s="19" customFormat="1" ht="12.75" customHeight="1" x14ac:dyDescent="0.25">
      <c r="A16" s="88" t="s">
        <v>47</v>
      </c>
      <c r="B16" s="89"/>
      <c r="C16" s="89"/>
      <c r="D16" s="90"/>
      <c r="E16" s="91"/>
      <c r="F16" s="92"/>
      <c r="G16" s="93"/>
    </row>
    <row r="17" spans="1:7" s="19" customFormat="1" ht="12.75" customHeight="1" x14ac:dyDescent="0.25">
      <c r="A17" s="88" t="s">
        <v>48</v>
      </c>
      <c r="B17" s="89"/>
      <c r="C17" s="89"/>
      <c r="D17" s="90"/>
      <c r="E17" s="91"/>
      <c r="F17" s="92"/>
      <c r="G17" s="93"/>
    </row>
    <row r="18" spans="1:7" s="19" customFormat="1" ht="12.75" customHeight="1" x14ac:dyDescent="0.25">
      <c r="A18" s="88" t="s">
        <v>100</v>
      </c>
      <c r="B18" s="89"/>
      <c r="C18" s="89"/>
      <c r="D18" s="90"/>
      <c r="E18" s="91"/>
      <c r="F18" s="92"/>
      <c r="G18" s="93"/>
    </row>
    <row r="19" spans="1:7" ht="25.5" customHeight="1" x14ac:dyDescent="0.2">
      <c r="A19" s="85" t="s">
        <v>112</v>
      </c>
      <c r="B19" s="86"/>
      <c r="C19" s="86"/>
      <c r="D19" s="87"/>
      <c r="E19" s="94"/>
      <c r="F19" s="95"/>
      <c r="G19" s="96"/>
    </row>
    <row r="20" spans="1:7" ht="25.5" customHeight="1" x14ac:dyDescent="0.2">
      <c r="A20" s="85" t="s">
        <v>259</v>
      </c>
      <c r="B20" s="86"/>
      <c r="C20" s="86"/>
      <c r="D20" s="87"/>
      <c r="E20" s="94"/>
      <c r="F20" s="95"/>
      <c r="G20" s="96"/>
    </row>
    <row r="21" spans="1:7" ht="25.5" customHeight="1" x14ac:dyDescent="0.2">
      <c r="A21" s="85" t="s">
        <v>252</v>
      </c>
      <c r="B21" s="86"/>
      <c r="C21" s="86"/>
      <c r="D21" s="87"/>
      <c r="E21" s="94"/>
      <c r="F21" s="95"/>
      <c r="G21" s="96"/>
    </row>
    <row r="22" spans="1:7" ht="51" customHeight="1" x14ac:dyDescent="0.2">
      <c r="A22" s="85" t="s">
        <v>113</v>
      </c>
      <c r="B22" s="86"/>
      <c r="C22" s="86"/>
      <c r="D22" s="87"/>
      <c r="E22" s="94"/>
      <c r="F22" s="95"/>
      <c r="G22" s="96"/>
    </row>
    <row r="23" spans="1:7" ht="63.75" customHeight="1" x14ac:dyDescent="0.2">
      <c r="A23" s="118" t="s">
        <v>115</v>
      </c>
      <c r="B23" s="21" t="s">
        <v>123</v>
      </c>
      <c r="C23" s="21" t="s">
        <v>101</v>
      </c>
      <c r="D23" s="21" t="s">
        <v>122</v>
      </c>
      <c r="E23" s="43" t="s">
        <v>97</v>
      </c>
      <c r="F23" s="44" t="s">
        <v>98</v>
      </c>
      <c r="G23" s="22" t="s">
        <v>102</v>
      </c>
    </row>
    <row r="24" spans="1:7" s="132" customFormat="1" ht="14.25" customHeight="1" x14ac:dyDescent="0.2">
      <c r="A24" s="137"/>
      <c r="B24" s="128" t="s">
        <v>255</v>
      </c>
      <c r="C24" s="121"/>
      <c r="D24" s="129"/>
      <c r="E24" s="129"/>
      <c r="F24" s="130"/>
      <c r="G24" s="131"/>
    </row>
    <row r="25" spans="1:7" ht="12.75" customHeight="1" x14ac:dyDescent="0.2">
      <c r="A25" s="138" t="s">
        <v>189</v>
      </c>
      <c r="B25" s="60" t="s">
        <v>181</v>
      </c>
      <c r="C25" s="59" t="s">
        <v>116</v>
      </c>
      <c r="D25" s="76">
        <v>10.41</v>
      </c>
      <c r="E25" s="76"/>
      <c r="F25" s="28">
        <f t="shared" ref="F25:F56" si="0">$D25*E25</f>
        <v>0</v>
      </c>
      <c r="G25" s="117"/>
    </row>
    <row r="26" spans="1:7" ht="12.75" customHeight="1" x14ac:dyDescent="0.2">
      <c r="A26" s="138" t="s">
        <v>190</v>
      </c>
      <c r="B26" s="60" t="s">
        <v>180</v>
      </c>
      <c r="C26" s="59" t="s">
        <v>187</v>
      </c>
      <c r="D26" s="76">
        <v>39.880000000000003</v>
      </c>
      <c r="E26" s="76"/>
      <c r="F26" s="28">
        <f t="shared" si="0"/>
        <v>0</v>
      </c>
      <c r="G26" s="117"/>
    </row>
    <row r="27" spans="1:7" ht="12.75" customHeight="1" x14ac:dyDescent="0.2">
      <c r="A27" s="138" t="s">
        <v>191</v>
      </c>
      <c r="B27" s="60" t="s">
        <v>183</v>
      </c>
      <c r="C27" s="59" t="s">
        <v>187</v>
      </c>
      <c r="D27" s="76">
        <v>33.15</v>
      </c>
      <c r="E27" s="76"/>
      <c r="F27" s="28">
        <f t="shared" si="0"/>
        <v>0</v>
      </c>
      <c r="G27" s="117"/>
    </row>
    <row r="28" spans="1:7" ht="12.75" customHeight="1" x14ac:dyDescent="0.2">
      <c r="A28" s="138" t="s">
        <v>192</v>
      </c>
      <c r="B28" s="60" t="s">
        <v>154</v>
      </c>
      <c r="C28" s="59" t="s">
        <v>116</v>
      </c>
      <c r="D28" s="76">
        <v>2.29</v>
      </c>
      <c r="E28" s="76"/>
      <c r="F28" s="28">
        <f t="shared" si="0"/>
        <v>0</v>
      </c>
      <c r="G28" s="117"/>
    </row>
    <row r="29" spans="1:7" ht="12.75" customHeight="1" x14ac:dyDescent="0.2">
      <c r="A29" s="138" t="s">
        <v>193</v>
      </c>
      <c r="B29" s="60" t="s">
        <v>126</v>
      </c>
      <c r="C29" s="59" t="s">
        <v>116</v>
      </c>
      <c r="D29" s="76">
        <v>10.41</v>
      </c>
      <c r="E29" s="76"/>
      <c r="F29" s="28">
        <f t="shared" si="0"/>
        <v>0</v>
      </c>
      <c r="G29" s="117"/>
    </row>
    <row r="30" spans="1:7" ht="12.75" customHeight="1" x14ac:dyDescent="0.2">
      <c r="A30" s="138" t="s">
        <v>194</v>
      </c>
      <c r="B30" s="60" t="s">
        <v>127</v>
      </c>
      <c r="C30" s="59" t="s">
        <v>116</v>
      </c>
      <c r="D30" s="76">
        <v>10.41</v>
      </c>
      <c r="E30" s="76"/>
      <c r="F30" s="28">
        <f t="shared" si="0"/>
        <v>0</v>
      </c>
      <c r="G30" s="117"/>
    </row>
    <row r="31" spans="1:7" ht="12.75" customHeight="1" x14ac:dyDescent="0.2">
      <c r="A31" s="138" t="s">
        <v>195</v>
      </c>
      <c r="B31" s="60" t="s">
        <v>156</v>
      </c>
      <c r="C31" s="59" t="s">
        <v>187</v>
      </c>
      <c r="D31" s="76">
        <v>39.880000000000003</v>
      </c>
      <c r="E31" s="76"/>
      <c r="F31" s="28">
        <f t="shared" si="0"/>
        <v>0</v>
      </c>
      <c r="G31" s="117"/>
    </row>
    <row r="32" spans="1:7" ht="12.75" customHeight="1" x14ac:dyDescent="0.2">
      <c r="A32" s="138" t="s">
        <v>196</v>
      </c>
      <c r="B32" s="60" t="s">
        <v>128</v>
      </c>
      <c r="C32" s="59" t="s">
        <v>117</v>
      </c>
      <c r="D32" s="76">
        <v>8</v>
      </c>
      <c r="E32" s="76"/>
      <c r="F32" s="28">
        <f t="shared" si="0"/>
        <v>0</v>
      </c>
      <c r="G32" s="117"/>
    </row>
    <row r="33" spans="1:7" ht="12.75" customHeight="1" x14ac:dyDescent="0.2">
      <c r="A33" s="138" t="s">
        <v>197</v>
      </c>
      <c r="B33" s="60" t="s">
        <v>129</v>
      </c>
      <c r="C33" s="59" t="s">
        <v>116</v>
      </c>
      <c r="D33" s="76">
        <v>25.01</v>
      </c>
      <c r="E33" s="76"/>
      <c r="F33" s="28">
        <f t="shared" si="0"/>
        <v>0</v>
      </c>
      <c r="G33" s="117"/>
    </row>
    <row r="34" spans="1:7" ht="12.75" customHeight="1" x14ac:dyDescent="0.2">
      <c r="A34" s="138" t="s">
        <v>198</v>
      </c>
      <c r="B34" s="60" t="s">
        <v>124</v>
      </c>
      <c r="C34" s="59" t="s">
        <v>187</v>
      </c>
      <c r="D34" s="76">
        <v>39.880000000000003</v>
      </c>
      <c r="E34" s="76"/>
      <c r="F34" s="28">
        <f t="shared" si="0"/>
        <v>0</v>
      </c>
      <c r="G34" s="117"/>
    </row>
    <row r="35" spans="1:7" ht="12.75" customHeight="1" x14ac:dyDescent="0.2">
      <c r="A35" s="138" t="s">
        <v>199</v>
      </c>
      <c r="B35" s="60" t="s">
        <v>159</v>
      </c>
      <c r="C35" s="59" t="s">
        <v>117</v>
      </c>
      <c r="D35" s="76">
        <v>11</v>
      </c>
      <c r="E35" s="76"/>
      <c r="F35" s="28">
        <f t="shared" si="0"/>
        <v>0</v>
      </c>
      <c r="G35" s="117"/>
    </row>
    <row r="36" spans="1:7" ht="12.75" customHeight="1" x14ac:dyDescent="0.2">
      <c r="A36" s="138" t="s">
        <v>200</v>
      </c>
      <c r="B36" s="60" t="s">
        <v>160</v>
      </c>
      <c r="C36" s="59" t="s">
        <v>117</v>
      </c>
      <c r="D36" s="76">
        <v>4</v>
      </c>
      <c r="E36" s="76"/>
      <c r="F36" s="28">
        <f t="shared" si="0"/>
        <v>0</v>
      </c>
      <c r="G36" s="117"/>
    </row>
    <row r="37" spans="1:7" ht="12.75" customHeight="1" x14ac:dyDescent="0.2">
      <c r="A37" s="138" t="s">
        <v>201</v>
      </c>
      <c r="B37" s="60" t="s">
        <v>155</v>
      </c>
      <c r="C37" s="59" t="s">
        <v>187</v>
      </c>
      <c r="D37" s="76">
        <v>41.16</v>
      </c>
      <c r="E37" s="76"/>
      <c r="F37" s="28">
        <f t="shared" si="0"/>
        <v>0</v>
      </c>
      <c r="G37" s="117"/>
    </row>
    <row r="38" spans="1:7" ht="12.75" customHeight="1" x14ac:dyDescent="0.2">
      <c r="A38" s="138" t="s">
        <v>202</v>
      </c>
      <c r="B38" s="60" t="s">
        <v>125</v>
      </c>
      <c r="C38" s="59" t="s">
        <v>187</v>
      </c>
      <c r="D38" s="76">
        <v>39.880000000000003</v>
      </c>
      <c r="E38" s="76"/>
      <c r="F38" s="28">
        <f t="shared" si="0"/>
        <v>0</v>
      </c>
      <c r="G38" s="117"/>
    </row>
    <row r="39" spans="1:7" ht="12.75" customHeight="1" x14ac:dyDescent="0.2">
      <c r="A39" s="138" t="s">
        <v>203</v>
      </c>
      <c r="B39" s="60" t="s">
        <v>157</v>
      </c>
      <c r="C39" s="59" t="s">
        <v>117</v>
      </c>
      <c r="D39" s="76">
        <v>7</v>
      </c>
      <c r="E39" s="76"/>
      <c r="F39" s="28">
        <f t="shared" si="0"/>
        <v>0</v>
      </c>
      <c r="G39" s="117"/>
    </row>
    <row r="40" spans="1:7" ht="12.75" customHeight="1" x14ac:dyDescent="0.2">
      <c r="A40" s="138" t="s">
        <v>204</v>
      </c>
      <c r="B40" s="60" t="s">
        <v>158</v>
      </c>
      <c r="C40" s="59" t="s">
        <v>117</v>
      </c>
      <c r="D40" s="76">
        <v>2</v>
      </c>
      <c r="E40" s="76"/>
      <c r="F40" s="28">
        <f t="shared" si="0"/>
        <v>0</v>
      </c>
      <c r="G40" s="117"/>
    </row>
    <row r="41" spans="1:7" ht="12.75" customHeight="1" x14ac:dyDescent="0.2">
      <c r="A41" s="138" t="s">
        <v>205</v>
      </c>
      <c r="B41" s="60" t="s">
        <v>142</v>
      </c>
      <c r="C41" s="59" t="s">
        <v>118</v>
      </c>
      <c r="D41" s="76">
        <v>2.7</v>
      </c>
      <c r="E41" s="76"/>
      <c r="F41" s="28">
        <f t="shared" si="0"/>
        <v>0</v>
      </c>
      <c r="G41" s="117"/>
    </row>
    <row r="42" spans="1:7" ht="12.75" customHeight="1" x14ac:dyDescent="0.2">
      <c r="A42" s="138" t="s">
        <v>206</v>
      </c>
      <c r="B42" s="60" t="s">
        <v>164</v>
      </c>
      <c r="C42" s="59" t="s">
        <v>116</v>
      </c>
      <c r="D42" s="76">
        <v>2.29</v>
      </c>
      <c r="E42" s="76"/>
      <c r="F42" s="28">
        <f t="shared" si="0"/>
        <v>0</v>
      </c>
      <c r="G42" s="117"/>
    </row>
    <row r="43" spans="1:7" ht="12.75" customHeight="1" x14ac:dyDescent="0.2">
      <c r="A43" s="138" t="s">
        <v>207</v>
      </c>
      <c r="B43" s="60" t="s">
        <v>182</v>
      </c>
      <c r="C43" s="59" t="s">
        <v>116</v>
      </c>
      <c r="D43" s="76">
        <v>10.41</v>
      </c>
      <c r="E43" s="76"/>
      <c r="F43" s="28">
        <f t="shared" si="0"/>
        <v>0</v>
      </c>
      <c r="G43" s="117"/>
    </row>
    <row r="44" spans="1:7" ht="12.75" customHeight="1" x14ac:dyDescent="0.2">
      <c r="A44" s="138" t="s">
        <v>208</v>
      </c>
      <c r="B44" s="60" t="s">
        <v>166</v>
      </c>
      <c r="C44" s="59" t="s">
        <v>117</v>
      </c>
      <c r="D44" s="76">
        <v>11</v>
      </c>
      <c r="E44" s="76"/>
      <c r="F44" s="28">
        <f t="shared" si="0"/>
        <v>0</v>
      </c>
      <c r="G44" s="117"/>
    </row>
    <row r="45" spans="1:7" ht="12.75" customHeight="1" x14ac:dyDescent="0.2">
      <c r="A45" s="138" t="s">
        <v>209</v>
      </c>
      <c r="B45" s="60" t="s">
        <v>167</v>
      </c>
      <c r="C45" s="59" t="s">
        <v>117</v>
      </c>
      <c r="D45" s="76">
        <v>4</v>
      </c>
      <c r="E45" s="76"/>
      <c r="F45" s="28">
        <f t="shared" si="0"/>
        <v>0</v>
      </c>
      <c r="G45" s="117"/>
    </row>
    <row r="46" spans="1:7" ht="12.75" customHeight="1" x14ac:dyDescent="0.2">
      <c r="A46" s="138" t="s">
        <v>210</v>
      </c>
      <c r="B46" s="60" t="s">
        <v>140</v>
      </c>
      <c r="C46" s="59" t="s">
        <v>117</v>
      </c>
      <c r="D46" s="76">
        <v>10</v>
      </c>
      <c r="E46" s="76"/>
      <c r="F46" s="28">
        <f t="shared" si="0"/>
        <v>0</v>
      </c>
      <c r="G46" s="117"/>
    </row>
    <row r="47" spans="1:7" ht="12.75" customHeight="1" x14ac:dyDescent="0.2">
      <c r="A47" s="138" t="s">
        <v>211</v>
      </c>
      <c r="B47" s="60" t="s">
        <v>165</v>
      </c>
      <c r="C47" s="59" t="s">
        <v>187</v>
      </c>
      <c r="D47" s="76">
        <v>41.16</v>
      </c>
      <c r="E47" s="76"/>
      <c r="F47" s="28">
        <f t="shared" si="0"/>
        <v>0</v>
      </c>
      <c r="G47" s="117"/>
    </row>
    <row r="48" spans="1:7" ht="12.75" customHeight="1" x14ac:dyDescent="0.2">
      <c r="A48" s="138" t="s">
        <v>212</v>
      </c>
      <c r="B48" s="60" t="s">
        <v>168</v>
      </c>
      <c r="C48" s="59" t="s">
        <v>187</v>
      </c>
      <c r="D48" s="76">
        <v>39.880000000000003</v>
      </c>
      <c r="E48" s="76"/>
      <c r="F48" s="28">
        <f t="shared" si="0"/>
        <v>0</v>
      </c>
      <c r="G48" s="117"/>
    </row>
    <row r="49" spans="1:7" ht="12.75" customHeight="1" x14ac:dyDescent="0.2">
      <c r="A49" s="138" t="s">
        <v>213</v>
      </c>
      <c r="B49" s="60" t="s">
        <v>139</v>
      </c>
      <c r="C49" s="59" t="s">
        <v>187</v>
      </c>
      <c r="D49" s="76">
        <v>39.880000000000003</v>
      </c>
      <c r="E49" s="76"/>
      <c r="F49" s="28">
        <f t="shared" si="0"/>
        <v>0</v>
      </c>
      <c r="G49" s="117"/>
    </row>
    <row r="50" spans="1:7" ht="12.75" customHeight="1" x14ac:dyDescent="0.2">
      <c r="A50" s="138" t="s">
        <v>214</v>
      </c>
      <c r="B50" s="60" t="s">
        <v>174</v>
      </c>
      <c r="C50" s="59" t="s">
        <v>116</v>
      </c>
      <c r="D50" s="76">
        <v>10.41</v>
      </c>
      <c r="E50" s="76"/>
      <c r="F50" s="28">
        <f t="shared" si="0"/>
        <v>0</v>
      </c>
      <c r="G50" s="117"/>
    </row>
    <row r="51" spans="1:7" ht="12.75" customHeight="1" x14ac:dyDescent="0.2">
      <c r="A51" s="138" t="s">
        <v>215</v>
      </c>
      <c r="B51" s="60" t="s">
        <v>141</v>
      </c>
      <c r="C51" s="59" t="s">
        <v>187</v>
      </c>
      <c r="D51" s="76">
        <v>39.880000000000003</v>
      </c>
      <c r="E51" s="76"/>
      <c r="F51" s="28">
        <f t="shared" si="0"/>
        <v>0</v>
      </c>
      <c r="G51" s="117"/>
    </row>
    <row r="52" spans="1:7" ht="12.75" customHeight="1" x14ac:dyDescent="0.2">
      <c r="A52" s="138" t="s">
        <v>216</v>
      </c>
      <c r="B52" s="60" t="s">
        <v>179</v>
      </c>
      <c r="C52" s="59" t="s">
        <v>116</v>
      </c>
      <c r="D52" s="76">
        <v>14.6</v>
      </c>
      <c r="E52" s="76"/>
      <c r="F52" s="28">
        <f t="shared" si="0"/>
        <v>0</v>
      </c>
      <c r="G52" s="117"/>
    </row>
    <row r="53" spans="1:7" ht="12.75" customHeight="1" x14ac:dyDescent="0.2">
      <c r="A53" s="138" t="s">
        <v>217</v>
      </c>
      <c r="B53" s="60" t="s">
        <v>161</v>
      </c>
      <c r="C53" s="59" t="s">
        <v>187</v>
      </c>
      <c r="D53" s="76">
        <v>39.880000000000003</v>
      </c>
      <c r="E53" s="76"/>
      <c r="F53" s="28">
        <f t="shared" si="0"/>
        <v>0</v>
      </c>
      <c r="G53" s="117"/>
    </row>
    <row r="54" spans="1:7" ht="12.75" customHeight="1" x14ac:dyDescent="0.2">
      <c r="A54" s="138" t="s">
        <v>218</v>
      </c>
      <c r="B54" s="60" t="s">
        <v>162</v>
      </c>
      <c r="C54" s="59" t="s">
        <v>116</v>
      </c>
      <c r="D54" s="76">
        <v>6.06</v>
      </c>
      <c r="E54" s="76"/>
      <c r="F54" s="28">
        <f t="shared" si="0"/>
        <v>0</v>
      </c>
      <c r="G54" s="117"/>
    </row>
    <row r="55" spans="1:7" ht="12.75" customHeight="1" x14ac:dyDescent="0.2">
      <c r="A55" s="138" t="s">
        <v>219</v>
      </c>
      <c r="B55" s="60" t="s">
        <v>163</v>
      </c>
      <c r="C55" s="59" t="s">
        <v>116</v>
      </c>
      <c r="D55" s="76">
        <v>5</v>
      </c>
      <c r="E55" s="76"/>
      <c r="F55" s="28">
        <f t="shared" si="0"/>
        <v>0</v>
      </c>
      <c r="G55" s="117"/>
    </row>
    <row r="56" spans="1:7" ht="12.75" customHeight="1" x14ac:dyDescent="0.2">
      <c r="A56" s="138" t="s">
        <v>220</v>
      </c>
      <c r="B56" s="60" t="s">
        <v>130</v>
      </c>
      <c r="C56" s="59" t="s">
        <v>187</v>
      </c>
      <c r="D56" s="76">
        <v>33.15</v>
      </c>
      <c r="E56" s="76"/>
      <c r="F56" s="28">
        <f t="shared" si="0"/>
        <v>0</v>
      </c>
      <c r="G56" s="117"/>
    </row>
    <row r="57" spans="1:7" ht="12.75" customHeight="1" x14ac:dyDescent="0.2">
      <c r="A57" s="138" t="s">
        <v>221</v>
      </c>
      <c r="B57" s="60" t="s">
        <v>177</v>
      </c>
      <c r="C57" s="59" t="s">
        <v>116</v>
      </c>
      <c r="D57" s="76">
        <v>6.06</v>
      </c>
      <c r="E57" s="76"/>
      <c r="F57" s="28">
        <f t="shared" ref="F57:F89" si="1">$D57*E57</f>
        <v>0</v>
      </c>
      <c r="G57" s="117"/>
    </row>
    <row r="58" spans="1:7" ht="12.75" customHeight="1" x14ac:dyDescent="0.2">
      <c r="A58" s="138" t="s">
        <v>222</v>
      </c>
      <c r="B58" s="60" t="s">
        <v>176</v>
      </c>
      <c r="C58" s="59" t="s">
        <v>116</v>
      </c>
      <c r="D58" s="76">
        <v>5</v>
      </c>
      <c r="E58" s="76"/>
      <c r="F58" s="28">
        <f t="shared" si="1"/>
        <v>0</v>
      </c>
      <c r="G58" s="117"/>
    </row>
    <row r="59" spans="1:7" ht="12.75" customHeight="1" x14ac:dyDescent="0.2">
      <c r="A59" s="138" t="s">
        <v>223</v>
      </c>
      <c r="B59" s="60" t="s">
        <v>175</v>
      </c>
      <c r="C59" s="59" t="s">
        <v>187</v>
      </c>
      <c r="D59" s="76">
        <v>33.15</v>
      </c>
      <c r="E59" s="76"/>
      <c r="F59" s="28">
        <f t="shared" si="1"/>
        <v>0</v>
      </c>
      <c r="G59" s="117"/>
    </row>
    <row r="60" spans="1:7" ht="12.75" customHeight="1" x14ac:dyDescent="0.2">
      <c r="A60" s="138" t="s">
        <v>224</v>
      </c>
      <c r="B60" s="60" t="s">
        <v>131</v>
      </c>
      <c r="C60" s="59" t="s">
        <v>188</v>
      </c>
      <c r="D60" s="76">
        <v>1</v>
      </c>
      <c r="E60" s="76"/>
      <c r="F60" s="28">
        <f t="shared" si="1"/>
        <v>0</v>
      </c>
      <c r="G60" s="117"/>
    </row>
    <row r="61" spans="1:7" s="132" customFormat="1" ht="14.25" customHeight="1" x14ac:dyDescent="0.2">
      <c r="A61" s="137"/>
      <c r="B61" s="128" t="s">
        <v>254</v>
      </c>
      <c r="C61" s="121"/>
      <c r="D61" s="129"/>
      <c r="E61" s="129"/>
      <c r="F61" s="130"/>
      <c r="G61" s="131"/>
    </row>
    <row r="62" spans="1:7" ht="12.75" customHeight="1" x14ac:dyDescent="0.2">
      <c r="A62" s="138" t="s">
        <v>225</v>
      </c>
      <c r="B62" s="60" t="s">
        <v>145</v>
      </c>
      <c r="C62" s="59" t="s">
        <v>117</v>
      </c>
      <c r="D62" s="76">
        <v>10</v>
      </c>
      <c r="E62" s="76"/>
      <c r="F62" s="28">
        <f t="shared" si="1"/>
        <v>0</v>
      </c>
      <c r="G62" s="117"/>
    </row>
    <row r="63" spans="1:7" ht="12.75" customHeight="1" x14ac:dyDescent="0.2">
      <c r="A63" s="138" t="s">
        <v>226</v>
      </c>
      <c r="B63" s="60" t="s">
        <v>136</v>
      </c>
      <c r="C63" s="59" t="s">
        <v>117</v>
      </c>
      <c r="D63" s="76">
        <v>1</v>
      </c>
      <c r="E63" s="76"/>
      <c r="F63" s="28">
        <f t="shared" si="1"/>
        <v>0</v>
      </c>
      <c r="G63" s="117"/>
    </row>
    <row r="64" spans="1:7" ht="12.75" customHeight="1" x14ac:dyDescent="0.2">
      <c r="A64" s="138" t="s">
        <v>227</v>
      </c>
      <c r="B64" s="60" t="s">
        <v>186</v>
      </c>
      <c r="C64" s="59" t="s">
        <v>120</v>
      </c>
      <c r="D64" s="76">
        <v>20</v>
      </c>
      <c r="E64" s="76"/>
      <c r="F64" s="28">
        <f t="shared" si="1"/>
        <v>0</v>
      </c>
      <c r="G64" s="117"/>
    </row>
    <row r="65" spans="1:7" ht="12.75" customHeight="1" x14ac:dyDescent="0.2">
      <c r="A65" s="138" t="s">
        <v>228</v>
      </c>
      <c r="B65" s="60" t="s">
        <v>185</v>
      </c>
      <c r="C65" s="59" t="s">
        <v>119</v>
      </c>
      <c r="D65" s="76">
        <v>18</v>
      </c>
      <c r="E65" s="76"/>
      <c r="F65" s="28">
        <f t="shared" si="1"/>
        <v>0</v>
      </c>
      <c r="G65" s="117"/>
    </row>
    <row r="66" spans="1:7" ht="12.75" customHeight="1" x14ac:dyDescent="0.2">
      <c r="A66" s="138" t="s">
        <v>229</v>
      </c>
      <c r="B66" s="60" t="s">
        <v>137</v>
      </c>
      <c r="C66" s="59" t="s">
        <v>116</v>
      </c>
      <c r="D66" s="76">
        <v>15</v>
      </c>
      <c r="E66" s="76"/>
      <c r="F66" s="28">
        <f t="shared" si="1"/>
        <v>0</v>
      </c>
      <c r="G66" s="117"/>
    </row>
    <row r="67" spans="1:7" ht="12.75" customHeight="1" x14ac:dyDescent="0.2">
      <c r="A67" s="138" t="s">
        <v>230</v>
      </c>
      <c r="B67" s="60" t="s">
        <v>132</v>
      </c>
      <c r="C67" s="59" t="s">
        <v>119</v>
      </c>
      <c r="D67" s="76">
        <v>375</v>
      </c>
      <c r="E67" s="76"/>
      <c r="F67" s="28">
        <f t="shared" si="1"/>
        <v>0</v>
      </c>
      <c r="G67" s="117"/>
    </row>
    <row r="68" spans="1:7" ht="12.75" customHeight="1" x14ac:dyDescent="0.2">
      <c r="A68" s="138" t="s">
        <v>231</v>
      </c>
      <c r="B68" s="60" t="s">
        <v>169</v>
      </c>
      <c r="C68" s="59" t="s">
        <v>117</v>
      </c>
      <c r="D68" s="76">
        <v>2</v>
      </c>
      <c r="E68" s="76"/>
      <c r="F68" s="28">
        <f t="shared" si="1"/>
        <v>0</v>
      </c>
      <c r="G68" s="117"/>
    </row>
    <row r="69" spans="1:7" ht="12.75" customHeight="1" x14ac:dyDescent="0.2">
      <c r="A69" s="138" t="s">
        <v>232</v>
      </c>
      <c r="B69" s="60" t="s">
        <v>133</v>
      </c>
      <c r="C69" s="59" t="s">
        <v>117</v>
      </c>
      <c r="D69" s="76">
        <v>4</v>
      </c>
      <c r="E69" s="76"/>
      <c r="F69" s="28">
        <f t="shared" si="1"/>
        <v>0</v>
      </c>
      <c r="G69" s="117"/>
    </row>
    <row r="70" spans="1:7" ht="12.75" customHeight="1" x14ac:dyDescent="0.2">
      <c r="A70" s="138" t="s">
        <v>233</v>
      </c>
      <c r="B70" s="60" t="s">
        <v>135</v>
      </c>
      <c r="C70" s="59" t="s">
        <v>117</v>
      </c>
      <c r="D70" s="76">
        <v>1</v>
      </c>
      <c r="E70" s="76"/>
      <c r="F70" s="28">
        <f t="shared" si="1"/>
        <v>0</v>
      </c>
      <c r="G70" s="117"/>
    </row>
    <row r="71" spans="1:7" ht="12.75" customHeight="1" x14ac:dyDescent="0.2">
      <c r="A71" s="138" t="s">
        <v>234</v>
      </c>
      <c r="B71" s="60" t="s">
        <v>171</v>
      </c>
      <c r="C71" s="59" t="s">
        <v>117</v>
      </c>
      <c r="D71" s="76">
        <v>80</v>
      </c>
      <c r="E71" s="76"/>
      <c r="F71" s="28">
        <f t="shared" si="1"/>
        <v>0</v>
      </c>
      <c r="G71" s="117"/>
    </row>
    <row r="72" spans="1:7" ht="12.75" customHeight="1" x14ac:dyDescent="0.2">
      <c r="A72" s="138" t="s">
        <v>235</v>
      </c>
      <c r="B72" s="60" t="s">
        <v>144</v>
      </c>
      <c r="C72" s="59" t="s">
        <v>116</v>
      </c>
      <c r="D72" s="76">
        <v>5</v>
      </c>
      <c r="E72" s="76"/>
      <c r="F72" s="28">
        <f t="shared" si="1"/>
        <v>0</v>
      </c>
      <c r="G72" s="117"/>
    </row>
    <row r="73" spans="1:7" ht="12.75" customHeight="1" x14ac:dyDescent="0.2">
      <c r="A73" s="138" t="s">
        <v>236</v>
      </c>
      <c r="B73" s="60" t="s">
        <v>121</v>
      </c>
      <c r="C73" s="59" t="s">
        <v>117</v>
      </c>
      <c r="D73" s="76">
        <v>112</v>
      </c>
      <c r="E73" s="76"/>
      <c r="F73" s="28">
        <f t="shared" si="1"/>
        <v>0</v>
      </c>
      <c r="G73" s="117"/>
    </row>
    <row r="74" spans="1:7" ht="12.75" customHeight="1" x14ac:dyDescent="0.2">
      <c r="A74" s="138" t="s">
        <v>237</v>
      </c>
      <c r="B74" s="60" t="s">
        <v>184</v>
      </c>
      <c r="C74" s="59" t="s">
        <v>187</v>
      </c>
      <c r="D74" s="76">
        <v>48</v>
      </c>
      <c r="E74" s="76"/>
      <c r="F74" s="28">
        <f t="shared" si="1"/>
        <v>0</v>
      </c>
      <c r="G74" s="117"/>
    </row>
    <row r="75" spans="1:7" ht="12.75" customHeight="1" x14ac:dyDescent="0.2">
      <c r="A75" s="138" t="s">
        <v>238</v>
      </c>
      <c r="B75" s="60" t="s">
        <v>143</v>
      </c>
      <c r="C75" s="59" t="s">
        <v>187</v>
      </c>
      <c r="D75" s="76">
        <v>70</v>
      </c>
      <c r="E75" s="76"/>
      <c r="F75" s="28">
        <f t="shared" si="1"/>
        <v>0</v>
      </c>
      <c r="G75" s="117"/>
    </row>
    <row r="76" spans="1:7" ht="12.75" customHeight="1" x14ac:dyDescent="0.2">
      <c r="A76" s="138" t="s">
        <v>239</v>
      </c>
      <c r="B76" s="60" t="s">
        <v>150</v>
      </c>
      <c r="C76" s="59" t="s">
        <v>117</v>
      </c>
      <c r="D76" s="76">
        <v>64</v>
      </c>
      <c r="E76" s="76"/>
      <c r="F76" s="28">
        <f t="shared" si="1"/>
        <v>0</v>
      </c>
      <c r="G76" s="117"/>
    </row>
    <row r="77" spans="1:7" ht="12.75" customHeight="1" x14ac:dyDescent="0.2">
      <c r="A77" s="138" t="s">
        <v>240</v>
      </c>
      <c r="B77" s="60" t="s">
        <v>151</v>
      </c>
      <c r="C77" s="59" t="s">
        <v>117</v>
      </c>
      <c r="D77" s="76">
        <v>57</v>
      </c>
      <c r="E77" s="76"/>
      <c r="F77" s="28">
        <f t="shared" si="1"/>
        <v>0</v>
      </c>
      <c r="G77" s="117"/>
    </row>
    <row r="78" spans="1:7" ht="12.75" customHeight="1" x14ac:dyDescent="0.2">
      <c r="A78" s="138" t="s">
        <v>241</v>
      </c>
      <c r="B78" s="60" t="s">
        <v>148</v>
      </c>
      <c r="C78" s="59" t="s">
        <v>117</v>
      </c>
      <c r="D78" s="76">
        <v>10</v>
      </c>
      <c r="E78" s="76"/>
      <c r="F78" s="28">
        <f t="shared" si="1"/>
        <v>0</v>
      </c>
      <c r="G78" s="117"/>
    </row>
    <row r="79" spans="1:7" ht="12.75" customHeight="1" x14ac:dyDescent="0.2">
      <c r="A79" s="138" t="s">
        <v>242</v>
      </c>
      <c r="B79" s="60" t="s">
        <v>149</v>
      </c>
      <c r="C79" s="59" t="s">
        <v>117</v>
      </c>
      <c r="D79" s="76">
        <v>9</v>
      </c>
      <c r="E79" s="76"/>
      <c r="F79" s="28">
        <f t="shared" si="1"/>
        <v>0</v>
      </c>
      <c r="G79" s="117"/>
    </row>
    <row r="80" spans="1:7" ht="12.75" customHeight="1" x14ac:dyDescent="0.2">
      <c r="A80" s="138" t="s">
        <v>243</v>
      </c>
      <c r="B80" s="60" t="s">
        <v>147</v>
      </c>
      <c r="C80" s="59" t="s">
        <v>117</v>
      </c>
      <c r="D80" s="76">
        <v>3</v>
      </c>
      <c r="E80" s="76"/>
      <c r="F80" s="28">
        <f t="shared" si="1"/>
        <v>0</v>
      </c>
      <c r="G80" s="117"/>
    </row>
    <row r="81" spans="1:8" ht="12.75" customHeight="1" x14ac:dyDescent="0.2">
      <c r="A81" s="138" t="s">
        <v>244</v>
      </c>
      <c r="B81" s="60" t="s">
        <v>146</v>
      </c>
      <c r="C81" s="59" t="s">
        <v>117</v>
      </c>
      <c r="D81" s="76">
        <v>1</v>
      </c>
      <c r="E81" s="76"/>
      <c r="F81" s="28">
        <f t="shared" si="1"/>
        <v>0</v>
      </c>
      <c r="G81" s="117"/>
    </row>
    <row r="82" spans="1:8" ht="12.75" customHeight="1" x14ac:dyDescent="0.2">
      <c r="A82" s="138" t="s">
        <v>245</v>
      </c>
      <c r="B82" s="60" t="s">
        <v>172</v>
      </c>
      <c r="C82" s="59" t="s">
        <v>117</v>
      </c>
      <c r="D82" s="76">
        <v>6</v>
      </c>
      <c r="E82" s="76"/>
      <c r="F82" s="28">
        <f t="shared" si="1"/>
        <v>0</v>
      </c>
      <c r="G82" s="117"/>
    </row>
    <row r="83" spans="1:8" ht="12.75" customHeight="1" x14ac:dyDescent="0.2">
      <c r="A83" s="138" t="s">
        <v>246</v>
      </c>
      <c r="B83" s="60" t="s">
        <v>170</v>
      </c>
      <c r="C83" s="59" t="s">
        <v>119</v>
      </c>
      <c r="D83" s="76">
        <v>425</v>
      </c>
      <c r="E83" s="76"/>
      <c r="F83" s="28">
        <f t="shared" si="1"/>
        <v>0</v>
      </c>
      <c r="G83" s="117"/>
    </row>
    <row r="84" spans="1:8" ht="12.75" customHeight="1" x14ac:dyDescent="0.2">
      <c r="A84" s="138" t="s">
        <v>247</v>
      </c>
      <c r="B84" s="60" t="s">
        <v>134</v>
      </c>
      <c r="C84" s="59" t="s">
        <v>120</v>
      </c>
      <c r="D84" s="76">
        <v>10</v>
      </c>
      <c r="E84" s="76"/>
      <c r="F84" s="28">
        <f t="shared" si="1"/>
        <v>0</v>
      </c>
      <c r="G84" s="117"/>
    </row>
    <row r="85" spans="1:8" ht="12.75" customHeight="1" x14ac:dyDescent="0.2">
      <c r="A85" s="138" t="s">
        <v>248</v>
      </c>
      <c r="B85" s="60" t="s">
        <v>178</v>
      </c>
      <c r="C85" s="59" t="s">
        <v>119</v>
      </c>
      <c r="D85" s="76">
        <v>120</v>
      </c>
      <c r="E85" s="76"/>
      <c r="F85" s="28">
        <f t="shared" si="1"/>
        <v>0</v>
      </c>
      <c r="G85" s="117"/>
    </row>
    <row r="86" spans="1:8" s="127" customFormat="1" ht="14.25" customHeight="1" x14ac:dyDescent="0.2">
      <c r="A86" s="136"/>
      <c r="B86" s="120" t="s">
        <v>138</v>
      </c>
      <c r="C86" s="122"/>
      <c r="D86" s="123"/>
      <c r="E86" s="124"/>
      <c r="F86" s="125">
        <f>E86</f>
        <v>0</v>
      </c>
      <c r="G86" s="126"/>
    </row>
    <row r="87" spans="1:8" s="70" customFormat="1" ht="18" customHeight="1" x14ac:dyDescent="0.25">
      <c r="A87" s="69"/>
      <c r="C87" s="71"/>
      <c r="D87" s="72" t="s">
        <v>152</v>
      </c>
      <c r="E87" s="73"/>
      <c r="F87" s="73">
        <f>SUM(F25:F60)</f>
        <v>0</v>
      </c>
      <c r="G87" s="74"/>
      <c r="H87" s="68"/>
    </row>
    <row r="88" spans="1:8" s="70" customFormat="1" ht="18" customHeight="1" x14ac:dyDescent="0.25">
      <c r="A88" s="69"/>
      <c r="C88" s="71"/>
      <c r="D88" s="72" t="s">
        <v>153</v>
      </c>
      <c r="E88" s="73"/>
      <c r="F88" s="73">
        <f>SUM(F62:F85)</f>
        <v>0</v>
      </c>
      <c r="G88" s="74"/>
      <c r="H88" s="68"/>
    </row>
    <row r="89" spans="1:8" s="62" customFormat="1" ht="25.5" customHeight="1" x14ac:dyDescent="0.35">
      <c r="A89" s="61"/>
      <c r="C89" s="63"/>
      <c r="D89" s="64" t="s">
        <v>173</v>
      </c>
      <c r="E89" s="65"/>
      <c r="F89" s="75">
        <f>SUM(F86:F88)</f>
        <v>0</v>
      </c>
      <c r="G89" s="66"/>
      <c r="H89" s="67"/>
    </row>
  </sheetData>
  <sheetProtection formatCells="0" formatColumns="0" formatRows="0" autoFilter="0"/>
  <protectedRanges>
    <protectedRange sqref="E3:G22 E25:E60 G25:G60 E62:E86 G62:G86" name="Диапазон1"/>
  </protectedRanges>
  <autoFilter ref="A23:G89">
    <sortState ref="A23:G82">
      <sortCondition ref="A22:A82"/>
    </sortState>
  </autoFilter>
  <mergeCells count="44">
    <mergeCell ref="A8:D8"/>
    <mergeCell ref="E12:G12"/>
    <mergeCell ref="E13:G13"/>
    <mergeCell ref="E14:G14"/>
    <mergeCell ref="E15:G15"/>
    <mergeCell ref="E8:G8"/>
    <mergeCell ref="E9:G9"/>
    <mergeCell ref="E10:G10"/>
    <mergeCell ref="E11:G11"/>
    <mergeCell ref="A9:D9"/>
    <mergeCell ref="A10:D10"/>
    <mergeCell ref="E1:G1"/>
    <mergeCell ref="A1:D1"/>
    <mergeCell ref="A2:D2"/>
    <mergeCell ref="A6:D6"/>
    <mergeCell ref="A7:D7"/>
    <mergeCell ref="E6:G6"/>
    <mergeCell ref="E7:G7"/>
    <mergeCell ref="A3:D3"/>
    <mergeCell ref="A4:D4"/>
    <mergeCell ref="A5:D5"/>
    <mergeCell ref="E3:G3"/>
    <mergeCell ref="E4:G4"/>
    <mergeCell ref="E5:G5"/>
    <mergeCell ref="E2:G2"/>
    <mergeCell ref="E17:G17"/>
    <mergeCell ref="E16:G16"/>
    <mergeCell ref="E19:G19"/>
    <mergeCell ref="E18:G18"/>
    <mergeCell ref="E22:G22"/>
    <mergeCell ref="E21:G21"/>
    <mergeCell ref="E20:G20"/>
    <mergeCell ref="A22:D22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1:D21"/>
    <mergeCell ref="A20:D20"/>
  </mergeCells>
  <conditionalFormatting sqref="E3:E17 E19 G25:G60 E22 G62:G85">
    <cfRule type="containsBlanks" dxfId="5" priority="24">
      <formula>LEN(TRIM(E3))=0</formula>
    </cfRule>
  </conditionalFormatting>
  <conditionalFormatting sqref="E18">
    <cfRule type="containsBlanks" dxfId="4" priority="20">
      <formula>LEN(TRIM(E18))=0</formula>
    </cfRule>
  </conditionalFormatting>
  <conditionalFormatting sqref="G86">
    <cfRule type="containsBlanks" dxfId="3" priority="10">
      <formula>LEN(TRIM(G86))=0</formula>
    </cfRule>
  </conditionalFormatting>
  <conditionalFormatting sqref="E25:E60 E62:E86">
    <cfRule type="containsBlanks" dxfId="2" priority="9">
      <formula>LEN(TRIM(E25))=0</formula>
    </cfRule>
  </conditionalFormatting>
  <conditionalFormatting sqref="E21">
    <cfRule type="containsBlanks" dxfId="1" priority="8">
      <formula>LEN(TRIM(E21))=0</formula>
    </cfRule>
  </conditionalFormatting>
  <conditionalFormatting sqref="E20">
    <cfRule type="containsBlanks" dxfId="0" priority="1">
      <formula>LEN(TRIM(E20))=0</formula>
    </cfRule>
  </conditionalFormatting>
  <dataValidations count="1">
    <dataValidation type="decimal" operator="greaterThanOrEqual" allowBlank="1" showInputMessage="1" showErrorMessage="1" sqref="E62:E63">
      <formula1>0</formula1>
    </dataValidation>
  </dataValidations>
  <pageMargins left="0.39370078740157483" right="0.39370078740157483" top="0.39370078740157483" bottom="0.39370078740157483" header="0.19685039370078741" footer="0.19685039370078741"/>
  <pageSetup paperSize="9" scale="59" fitToHeight="10" orientation="portrait" r:id="rId1"/>
  <headerFooter>
    <oddFooter>&amp;L&amp;"+,обычный"&amp;10&amp;K01+047Лист &amp;P з &amp;N листів&amp;R&amp;"+,обычный"&amp;10&amp;K01+049http://foxtrotgroup.com.ua/uk/tender.html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showZeros="0" defaultGridColor="0" colorId="22" zoomScaleNormal="100" workbookViewId="0">
      <selection activeCell="AN35" sqref="AN35"/>
    </sheetView>
  </sheetViews>
  <sheetFormatPr defaultRowHeight="12.75" x14ac:dyDescent="0.2"/>
  <cols>
    <col min="1" max="1" width="31" style="18" bestFit="1" customWidth="1"/>
    <col min="2" max="16384" width="9.140625" style="18"/>
  </cols>
  <sheetData>
    <row r="1" spans="1:1" s="135" customFormat="1" ht="22.5" customHeight="1" x14ac:dyDescent="0.25">
      <c r="A1" s="134" t="s">
        <v>260</v>
      </c>
    </row>
  </sheetData>
  <sheetProtection formatColumns="0" formatRows="0"/>
  <pageMargins left="0.39370078740157483" right="0.39370078740157483" top="0.39370078740157483" bottom="0.39370078740157483" header="0.19685039370078741" footer="0.19685039370078741"/>
  <pageSetup paperSize="9" scale="98" orientation="landscape" r:id="rId1"/>
  <headerFooter>
    <oddFooter>&amp;L&amp;"+,обычный"&amp;10&amp;K01+047Лист &amp;P з &amp;N листів&amp;R&amp;"+,обычный"&amp;10&amp;K01+049http://foxtrotgroup.com.ua/uk/tender.html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C21"/>
  <sheetViews>
    <sheetView showGridLines="0" showZeros="0" defaultGridColor="0" colorId="22" zoomScale="85" zoomScaleNormal="85" workbookViewId="0"/>
  </sheetViews>
  <sheetFormatPr defaultColWidth="0" defaultRowHeight="18" zeroHeight="1" x14ac:dyDescent="0.25"/>
  <cols>
    <col min="1" max="1" width="15.42578125" style="5" customWidth="1"/>
    <col min="2" max="2" width="32.5703125" style="5" customWidth="1"/>
    <col min="3" max="3" width="44.140625" style="5" customWidth="1"/>
    <col min="4" max="16384" width="9.140625" style="1" hidden="1"/>
  </cols>
  <sheetData>
    <row r="1" spans="1:3" s="11" customFormat="1" x14ac:dyDescent="0.25">
      <c r="A1" s="49" t="s">
        <v>89</v>
      </c>
      <c r="B1" s="48"/>
      <c r="C1" s="25" t="str">
        <f>CONCATENATE("Вхідний № ",RIGHT(LEFT($C$19,10),3),"/_______")</f>
        <v>Вхідний № 283/_______</v>
      </c>
    </row>
    <row r="2" spans="1:3" s="11" customFormat="1" x14ac:dyDescent="0.25">
      <c r="A2" s="50">
        <f>WORKDAY(Документація!$B$50,-1)</f>
        <v>42971</v>
      </c>
      <c r="B2" s="47"/>
      <c r="C2" s="14"/>
    </row>
    <row r="3" spans="1:3" s="11" customFormat="1" x14ac:dyDescent="0.25">
      <c r="A3" s="5"/>
      <c r="B3" s="4"/>
      <c r="C3" s="14" t="s">
        <v>52</v>
      </c>
    </row>
    <row r="4" spans="1:3" ht="67.5" customHeight="1" x14ac:dyDescent="0.25">
      <c r="A4" s="23" t="s">
        <v>0</v>
      </c>
      <c r="B4" s="114">
        <f>'Додаток 1'!$E$3</f>
        <v>0</v>
      </c>
      <c r="C4" s="114"/>
    </row>
    <row r="5" spans="1:3" ht="18" customHeight="1" x14ac:dyDescent="0.25">
      <c r="A5" s="6"/>
      <c r="B5" s="115">
        <f>'Додаток 1'!$E$8</f>
        <v>0</v>
      </c>
      <c r="C5" s="115"/>
    </row>
    <row r="6" spans="1:3" x14ac:dyDescent="0.25">
      <c r="A6" s="14" t="s">
        <v>51</v>
      </c>
      <c r="B6" s="115">
        <f>'Додаток 1'!$E$10</f>
        <v>0</v>
      </c>
      <c r="C6" s="115"/>
    </row>
    <row r="7" spans="1:3" s="2" customFormat="1" ht="18" customHeight="1" x14ac:dyDescent="0.25">
      <c r="A7" s="41"/>
      <c r="B7" s="116">
        <f>'Додаток 1'!$E$11</f>
        <v>0</v>
      </c>
      <c r="C7" s="116"/>
    </row>
    <row r="8" spans="1:3" s="11" customFormat="1" ht="18" customHeight="1" x14ac:dyDescent="0.25">
      <c r="A8" s="41"/>
      <c r="B8" s="115">
        <f>'Додаток 1'!$E$12</f>
        <v>0</v>
      </c>
      <c r="C8" s="115"/>
    </row>
    <row r="9" spans="1:3" s="11" customFormat="1" ht="18" customHeight="1" x14ac:dyDescent="0.25">
      <c r="A9" s="15"/>
      <c r="B9" s="45"/>
      <c r="C9" s="46"/>
    </row>
    <row r="10" spans="1:3" s="3" customFormat="1" ht="161.25" customHeight="1" x14ac:dyDescent="0.25">
      <c r="A10" s="15"/>
      <c r="B10" s="15"/>
      <c r="C10" s="15"/>
    </row>
    <row r="11" spans="1:3" s="2" customFormat="1" x14ac:dyDescent="0.25">
      <c r="A11" s="6"/>
      <c r="B11" s="112" t="s">
        <v>38</v>
      </c>
      <c r="C11" s="112"/>
    </row>
    <row r="12" spans="1:3" ht="131.25" customHeight="1" x14ac:dyDescent="0.25">
      <c r="A12" s="7"/>
      <c r="B12" s="113" t="str">
        <f>Документація!$B$3</f>
        <v>Ремонтно-будівельні роботи в магазині «Секунда»</v>
      </c>
      <c r="C12" s="113"/>
    </row>
    <row r="13" spans="1:3" s="11" customFormat="1" ht="143.25" customHeight="1" x14ac:dyDescent="0.25">
      <c r="A13" s="7"/>
      <c r="B13" s="13"/>
      <c r="C13" s="13"/>
    </row>
    <row r="14" spans="1:3" x14ac:dyDescent="0.25">
      <c r="B14" s="24" t="s">
        <v>1</v>
      </c>
      <c r="C14" s="11" t="s">
        <v>37</v>
      </c>
    </row>
    <row r="15" spans="1:3" s="3" customFormat="1" x14ac:dyDescent="0.25">
      <c r="C15" s="11" t="s">
        <v>2</v>
      </c>
    </row>
    <row r="16" spans="1:3" s="3" customFormat="1" x14ac:dyDescent="0.25">
      <c r="B16" s="5"/>
      <c r="C16" s="11" t="s">
        <v>92</v>
      </c>
    </row>
    <row r="17" spans="3:3" x14ac:dyDescent="0.25">
      <c r="C17" s="11" t="s">
        <v>3</v>
      </c>
    </row>
    <row r="18" spans="3:3" x14ac:dyDescent="0.25">
      <c r="C18" s="11" t="s">
        <v>4</v>
      </c>
    </row>
    <row r="19" spans="3:3" x14ac:dyDescent="0.25">
      <c r="C19" s="10" t="str">
        <f>Документація!$B$11</f>
        <v>tender-283@foxtrot.kiev.ua</v>
      </c>
    </row>
    <row r="20" spans="3:3" x14ac:dyDescent="0.25">
      <c r="C20" s="26" t="s">
        <v>73</v>
      </c>
    </row>
    <row r="21" spans="3:3" hidden="1" x14ac:dyDescent="0.25"/>
  </sheetData>
  <sheetProtection password="C79F" sheet="1" objects="1" scenarios="1" selectLockedCells="1" selectUnlockedCells="1"/>
  <mergeCells count="7">
    <mergeCell ref="B11:C11"/>
    <mergeCell ref="B12:C12"/>
    <mergeCell ref="B4:C4"/>
    <mergeCell ref="B5:C5"/>
    <mergeCell ref="B6:C6"/>
    <mergeCell ref="B7:C7"/>
    <mergeCell ref="B8:C8"/>
  </mergeCells>
  <dataValidations count="1">
    <dataValidation allowBlank="1" showInputMessage="1" showErrorMessage="1" promptTitle="Заповнюється" prompt="Тендерним комітетом" sqref="C3 C1"/>
  </dataValidations>
  <hyperlinks>
    <hyperlink ref="C20" r:id="rId1"/>
  </hyperlinks>
  <pageMargins left="0.70866141732283472" right="0.31496062992125984" top="0.55118110236220474" bottom="0.55118110236220474" header="0" footer="0"/>
  <pageSetup paperSize="9" scale="9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Документація</vt:lpstr>
      <vt:lpstr>Додаток 1</vt:lpstr>
      <vt:lpstr>Додаток 2</vt:lpstr>
      <vt:lpstr>Титульний лист конверта</vt:lpstr>
      <vt:lpstr>'Додаток 1'!Область_печати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2017-08-16T09:57:45Z</dcterms:modified>
</cp:coreProperties>
</file>