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1'!$A$39:$K$133</definedName>
    <definedName name="_xlnm.Print_Titles" localSheetId="1">'Додаток 1'!$38:$39</definedName>
    <definedName name="_xlnm.Print_Area" localSheetId="1">'Додаток 1'!$B$1:$K$135</definedName>
  </definedNames>
  <calcPr calcId="145621"/>
</workbook>
</file>

<file path=xl/calcChain.xml><?xml version="1.0" encoding="utf-8"?>
<calcChain xmlns="http://schemas.openxmlformats.org/spreadsheetml/2006/main">
  <c r="J40" i="3" l="1"/>
  <c r="J130" i="3" l="1"/>
  <c r="J133" i="3"/>
  <c r="J45" i="3"/>
  <c r="J105" i="3"/>
  <c r="J131" i="3"/>
  <c r="J104" i="3"/>
  <c r="J53" i="3"/>
  <c r="J96" i="3"/>
  <c r="J124" i="3"/>
  <c r="J91" i="3"/>
  <c r="J90" i="3"/>
  <c r="J89" i="3"/>
  <c r="J102" i="3"/>
  <c r="J99" i="3"/>
  <c r="J100" i="3"/>
  <c r="J101" i="3"/>
  <c r="J118" i="3"/>
  <c r="J43" i="3"/>
  <c r="J41" i="3"/>
  <c r="J42" i="3"/>
  <c r="J44" i="3"/>
  <c r="J98" i="3"/>
  <c r="J71" i="3"/>
  <c r="J94" i="3"/>
  <c r="J119" i="3"/>
  <c r="J63" i="3"/>
  <c r="J67" i="3"/>
  <c r="J58" i="3"/>
  <c r="J64" i="3"/>
  <c r="J59" i="3"/>
  <c r="J61" i="3"/>
  <c r="J65" i="3"/>
  <c r="J57" i="3"/>
  <c r="J66" i="3"/>
  <c r="J60" i="3"/>
  <c r="J62" i="3"/>
  <c r="J55" i="3"/>
  <c r="J132" i="3"/>
  <c r="J68" i="3"/>
  <c r="J112" i="3"/>
  <c r="J54" i="3"/>
  <c r="J69" i="3"/>
  <c r="J126" i="3"/>
  <c r="J48" i="3"/>
  <c r="J92" i="3"/>
  <c r="J111" i="3"/>
  <c r="J93" i="3"/>
  <c r="J117" i="3"/>
  <c r="J116" i="3"/>
  <c r="J52" i="3"/>
  <c r="J51" i="3"/>
  <c r="J107" i="3"/>
  <c r="J108" i="3"/>
  <c r="J83" i="3"/>
  <c r="J82" i="3"/>
  <c r="J129" i="3"/>
  <c r="J128" i="3"/>
  <c r="J127" i="3"/>
  <c r="J86" i="3"/>
  <c r="J85" i="3"/>
  <c r="J84" i="3"/>
  <c r="J125" i="3"/>
  <c r="J79" i="3"/>
  <c r="J113" i="3"/>
  <c r="J88" i="3"/>
  <c r="J70" i="3"/>
  <c r="J109" i="3"/>
  <c r="J115" i="3"/>
  <c r="J81" i="3"/>
  <c r="J73" i="3"/>
  <c r="J72" i="3"/>
  <c r="J80" i="3"/>
  <c r="J110" i="3"/>
  <c r="J87" i="3"/>
  <c r="J95" i="3"/>
  <c r="J49" i="3"/>
  <c r="J74" i="3"/>
  <c r="J75" i="3"/>
  <c r="J78" i="3"/>
  <c r="J76" i="3"/>
  <c r="J77" i="3"/>
  <c r="J56" i="3"/>
  <c r="J103" i="3"/>
  <c r="J106" i="3"/>
  <c r="J97" i="3"/>
  <c r="J114" i="3"/>
  <c r="J50" i="3"/>
  <c r="J46" i="3"/>
  <c r="J47" i="3"/>
  <c r="J122" i="3"/>
  <c r="J120" i="3"/>
  <c r="J121" i="3"/>
  <c r="J123" i="3"/>
  <c r="J134" i="3" l="1"/>
  <c r="J135" i="3" s="1"/>
  <c r="I2" i="3"/>
  <c r="I1" i="3"/>
  <c r="A2" i="1" l="1"/>
  <c r="B5" i="1" l="1"/>
  <c r="B42" i="2" l="1"/>
  <c r="B7" i="1" l="1"/>
  <c r="B6" i="1"/>
  <c r="B8" i="1"/>
  <c r="B4" i="1"/>
  <c r="B2" i="3" l="1"/>
  <c r="B12" i="1"/>
  <c r="C19" i="1" l="1"/>
  <c r="C1" i="1" s="1"/>
</calcChain>
</file>

<file path=xl/sharedStrings.xml><?xml version="1.0" encoding="utf-8"?>
<sst xmlns="http://schemas.openxmlformats.org/spreadsheetml/2006/main" count="356" uniqueCount="241">
  <si>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</si>
  <si>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</si>
  <si>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</si>
  <si>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</si>
  <si>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</si>
  <si>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</si>
  <si>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</si>
  <si>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</si>
  <si>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</si>
  <si>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</si>
  <si>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</si>
  <si>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</si>
  <si>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</si>
  <si>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</si>
  <si>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</si>
  <si>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</si>
  <si>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</si>
  <si>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</si>
  <si>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</si>
  <si>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</si>
  <si>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</si>
  <si>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</si>
  <si>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</si>
  <si>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</si>
  <si>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</si>
  <si>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</si>
  <si>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</si>
  <si>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</si>
  <si>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</si>
  <si>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</si>
  <si>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</si>
  <si>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</si>
  <si>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</si>
  <si>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</si>
  <si>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</si>
  <si>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</si>
  <si>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</si>
  <si>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</si>
  <si>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</si>
  <si>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</si>
  <si>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</si>
  <si>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</si>
  <si>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</si>
  <si>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</si>
  <si>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</si>
  <si>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</si>
  <si>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</si>
  <si>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</si>
  <si>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</si>
  <si>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</si>
  <si>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</si>
  <si>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</si>
  <si>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</si>
  <si>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</si>
  <si>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</si>
  <si>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</si>
  <si>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</si>
  <si>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</si>
  <si>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</si>
  <si>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</si>
  <si>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</si>
  <si>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</si>
  <si>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</si>
  <si>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</si>
  <si>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</si>
  <si>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</si>
  <si>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</si>
  <si>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</si>
  <si>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</si>
  <si>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</si>
  <si>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</si>
  <si>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</si>
  <si>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</si>
  <si>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</si>
  <si>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</si>
  <si>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</si>
  <si>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</si>
  <si>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</si>
  <si>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</si>
  <si>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</si>
  <si>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</si>
  <si>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</si>
  <si>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</si>
  <si>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</si>
  <si>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</si>
  <si>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</si>
  <si>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</si>
  <si>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</si>
  <si>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</si>
  <si>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</si>
  <si>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</si>
  <si>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</si>
  <si>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</si>
  <si>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</si>
  <si>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</si>
  <si>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</si>
  <si>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</si>
  <si>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терміну виконання договору закупівлі.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</si>
  <si>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</si>
  <si>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</si>
  <si>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</si>
  <si>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</si>
  <si>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</si>
  <si>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</si>
  <si>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</si>
  <si>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</si>
  <si>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Оренда і обслуговування брудозахисних килимів</t>
  </si>
  <si>
    <t>tender-286@foxtrot.kiev.ua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</si>
  <si>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</si>
  <si>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</si>
  <si>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Регіон</t>
  </si>
  <si>
    <t>Загальна вартість оренди та обслуговування, враховуючи доставку, грн з ПДВ на місяць:</t>
  </si>
  <si>
    <t>ДСРУ</t>
  </si>
  <si>
    <t xml:space="preserve">м. Харків, пр-кт Тракторобудівників, 59/56 </t>
  </si>
  <si>
    <t>м. Харків, вул. Вернадського, 2</t>
  </si>
  <si>
    <t>м. Харків, пр-кт Перемоги, 62 (Олексіївка)</t>
  </si>
  <si>
    <t>м. Дніпро, Пастера вул., 6А</t>
  </si>
  <si>
    <t>м. Дніпро, Кондратюка вул., 8</t>
  </si>
  <si>
    <t>м. Запоріжжя, Соборний пр-кт., 175</t>
  </si>
  <si>
    <t>м. Суми, вул. Харківська, 9</t>
  </si>
  <si>
    <t>м. Новомосковськ, Гетьманська вул, 40А</t>
  </si>
  <si>
    <t>м. Покров, Центральна вул., 37</t>
  </si>
  <si>
    <t>м. Павлоград, вул. Шевченко,118</t>
  </si>
  <si>
    <t>м. Кам'янське, Шевченко пр-кт., 9</t>
  </si>
  <si>
    <t>м. Кривий Ріг, вул. Ватутіна 39</t>
  </si>
  <si>
    <t>м. Кривий Ріг, Вечірній бульвар., 31а</t>
  </si>
  <si>
    <t>м. Кривий Ріг, Лермонтова вул., 26а</t>
  </si>
  <si>
    <t>м. Кривий Ріг, 200 років Кривого Рогу вул., 7д</t>
  </si>
  <si>
    <t>м. Кривий Ріг Металургів 36</t>
  </si>
  <si>
    <t>м. Енергодар, Будівельників пр-кт, 27-а</t>
  </si>
  <si>
    <t>м. Нікополь, Електрометалургів пр-кт,42-г</t>
  </si>
  <si>
    <t>м. Маріуполь, пр-кт Металургів, 100</t>
  </si>
  <si>
    <t>м. Бердянськ, Праці пр-кт., 37</t>
  </si>
  <si>
    <t>м. Рубіжне, вул. Мєндєлєєва,31</t>
  </si>
  <si>
    <t>м. Кременчук, вул. Першотравнева, 44</t>
  </si>
  <si>
    <t>м. Кременчук, Київська вул., 5а</t>
  </si>
  <si>
    <t>м. Лубни, Володимирський провулок., 98</t>
  </si>
  <si>
    <t>м. Ромни, пер.бульвара Свободи,10</t>
  </si>
  <si>
    <t>м. Конотоп, пр-кт Миру, 61</t>
  </si>
  <si>
    <t>м. Лиман, Привокзальна вул., 19в</t>
  </si>
  <si>
    <t>ЗРУ</t>
  </si>
  <si>
    <t>м. Хмельницький, вул. Каменська, 122</t>
  </si>
  <si>
    <t>м. Львів, вул. Княгині Ольги, 106</t>
  </si>
  <si>
    <t>м. Львів, вул. Чорновола,57 (ВЕЕМ)</t>
  </si>
  <si>
    <t>м. Львів, вул.Городоцька, 16</t>
  </si>
  <si>
    <t>м. Чернівці, вул. Калинівська,13 а</t>
  </si>
  <si>
    <t>м. Чернівці, вул. Університетська, 2</t>
  </si>
  <si>
    <t>м. Чернівці, пр-кт Незалежності, 80</t>
  </si>
  <si>
    <t>м. Луцьк, пр-кт Свободи, 27</t>
  </si>
  <si>
    <t>м. Рівне, пр-кт Миру, 10</t>
  </si>
  <si>
    <t>м. Рівне, Київська вул., 67а</t>
  </si>
  <si>
    <t>м. Івано-Франківськ, вул. Дністровська, 26</t>
  </si>
  <si>
    <t>м. Івано-Франківськ, вул. Мазепи, 168-Б</t>
  </si>
  <si>
    <t>м. Ужгород, Капушанська вул.,4</t>
  </si>
  <si>
    <t>м. Ужгород, Перемоги вул., 28</t>
  </si>
  <si>
    <t>м. Надвірна, Чорновола вул., 4</t>
  </si>
  <si>
    <t>м. Самбір, вул.Валова, 24/1</t>
  </si>
  <si>
    <t>м. Мукачево, Миру вул., 151 г</t>
  </si>
  <si>
    <t>м. Дубно, майдан Незалежності, 3</t>
  </si>
  <si>
    <t>м. Червоноград, Шевченко вул.,25</t>
  </si>
  <si>
    <t>м. Калуш, Хмельницького пр-кт., 50</t>
  </si>
  <si>
    <t>м. Славута, пл. Шевченко, 4</t>
  </si>
  <si>
    <t>м. Ковель, вул. Незалежності,83</t>
  </si>
  <si>
    <t>м. Шепетівка, вул. Героїв Небесної Сотні, 48</t>
  </si>
  <si>
    <t>м. Кам'янець-Подільський, вул. Соборна,25</t>
  </si>
  <si>
    <t>ЦРУ</t>
  </si>
  <si>
    <t>м. Київ, вул.Чорнобильська, 16/80</t>
  </si>
  <si>
    <t>м. Київ, пр-кт Перемоги, 87</t>
  </si>
  <si>
    <t>м. Київ, пр-кт Голосіївський, 68а</t>
  </si>
  <si>
    <t>м. Київ, вул. Гната Юри вул., 20</t>
  </si>
  <si>
    <t>м. Київ, вул. Велика Васильківська, 45</t>
  </si>
  <si>
    <t>м. Київ, пр-кт Визволителів, 17</t>
  </si>
  <si>
    <t>м. Київ, вул. АНТОНОВИЧА, 50 (Мегамаркет)</t>
  </si>
  <si>
    <t>м. Київ, пр-кт Степана Бандери, 21</t>
  </si>
  <si>
    <t>м. Київ, Мішуги вул., 4</t>
  </si>
  <si>
    <t>м. Фастів, вул. 1 Травня, 5</t>
  </si>
  <si>
    <t>м. Ніжин, Московська вул.,12</t>
  </si>
  <si>
    <t>м. Чернігів, вул. Рокоссовського,18а</t>
  </si>
  <si>
    <t>м. Коростень, Красіна вул.,5</t>
  </si>
  <si>
    <t>м. Обухів, вул. Каштанова, 6/1</t>
  </si>
  <si>
    <t>м. Васильків, вул. Соборна, 60</t>
  </si>
  <si>
    <t>м. Біла Церква, Ярослава Мудрого вул., 40</t>
  </si>
  <si>
    <t>м. Біла Церква, Александрійський пр-кт., 115</t>
  </si>
  <si>
    <t>м. Бориспіль, вул. Київський шлях, 67</t>
  </si>
  <si>
    <t>м. Умань, вул. Велика Фонтанна, 3</t>
  </si>
  <si>
    <t>ЮРУ</t>
  </si>
  <si>
    <t>м. Одеса, вул. Пантелеймонівська, 88/1</t>
  </si>
  <si>
    <t>м. Миколаїв, Центральний пр-кт., 259/1</t>
  </si>
  <si>
    <t>м. Херсон, Ушакова вул., 26 (Мегатекс)</t>
  </si>
  <si>
    <t>м. Нова Каховка, вул. Пар. Комуни, 2б</t>
  </si>
  <si>
    <t>м. Ізмаїл, Миру пр-кт., 12</t>
  </si>
  <si>
    <t>м. Чорноморськ, 1 Травня вул., 5/181-Н</t>
  </si>
  <si>
    <t>м. Вознесенськ, Київська вул., 16</t>
  </si>
  <si>
    <t>м. Южноукраїнськ, Незалежності пр-кт, 25</t>
  </si>
  <si>
    <t>Загальна вартість оренди та обслуговування, враховуючи доставку, грн з ПДВ на рік:</t>
  </si>
  <si>
    <t>м. Луцьк, пр.-т Волі, 27</t>
  </si>
  <si>
    <t>м. Токмак, Шевченко вул., 54</t>
  </si>
  <si>
    <t>Пропозиція має включати вартість оренди килимів, обслуговування та транспортних витрат.
Підтвердити або вказати свої умови.</t>
  </si>
  <si>
    <t>Кількість килимів залежно від розміру</t>
  </si>
  <si>
    <t>75*85 см</t>
  </si>
  <si>
    <t>85*120 см</t>
  </si>
  <si>
    <t>115*180 см</t>
  </si>
  <si>
    <t>90*345 см</t>
  </si>
  <si>
    <t>85*240 см</t>
  </si>
  <si>
    <t>Ворс: високоякісний нейлон.</t>
  </si>
  <si>
    <t xml:space="preserve">Висота килима: 11-12 мм. </t>
  </si>
  <si>
    <t>Колір: сірий.</t>
  </si>
  <si>
    <t xml:space="preserve">Орієнтовний розмір килима: </t>
  </si>
  <si>
    <t>Зазначити розмір килима в см.</t>
  </si>
  <si>
    <t>Підтвердити або вказати свої умови.</t>
  </si>
  <si>
    <t>Зазначити висоту килима в см.</t>
  </si>
  <si>
    <t>Зазначити сертифікат відповідності.</t>
  </si>
  <si>
    <t>Вогнестійкість.</t>
  </si>
  <si>
    <t>Основа: 100% нітрил-гума.</t>
  </si>
  <si>
    <t xml:space="preserve">Висота ворсу: 10-11 мм. </t>
  </si>
  <si>
    <t>Зазначити висоту ворсу в см.</t>
  </si>
  <si>
    <t>Обслуговування (чистка) килимів має проводитись відповідно до графіку, що заздалегідь погоджений із Замовником. Планова періодичність обслуговування килимів надана в таблиці нижче.
Підтвердити або вказати свої умови.</t>
  </si>
  <si>
    <t>Планова кількість обслуговування килимів на місяць</t>
  </si>
  <si>
    <t>м. Київ, бульвар Чоколівський, 19 а</t>
  </si>
  <si>
    <t>м. Київ, вул. Вербицького, 18</t>
  </si>
  <si>
    <t>м. Коломия, пр-кт Грушевського, 12</t>
  </si>
  <si>
    <t>м. Лисичанськ, вул. Гарібальді, 50</t>
  </si>
  <si>
    <t>м. Мелітополь, Богдана Хмельницького пр-кт,10</t>
  </si>
  <si>
    <t>м. Миколаїв, Корабелів пр-кт.,14 (Біла Акація)</t>
  </si>
  <si>
    <t>м. Миколаїв, Центральний пр-кт., 27Б/1</t>
  </si>
  <si>
    <t>м. Одеса, вул Новощіпний ряд, 2</t>
  </si>
  <si>
    <t>м. Одеса, вул. Академіка Глушко пр-кт, 19</t>
  </si>
  <si>
    <t>м. Одеса, провулок. Високий 11 (офіс)</t>
  </si>
  <si>
    <t>м. Первомайськ, вул.Шевченко,1</t>
  </si>
  <si>
    <t>м. Подільськ, Соборна вул., 121в</t>
  </si>
  <si>
    <t>м. Слов'янськ, Соборна площа., 3</t>
  </si>
  <si>
    <t>м. Харків, пр-кт Г.Сталінграда,136/8 (ТЦ Клас)</t>
  </si>
  <si>
    <t>Адреса магазинів</t>
  </si>
  <si>
    <t>грн. з ПДВ на місяць</t>
  </si>
  <si>
    <t>Загальна вартість оренди та обслуговування</t>
  </si>
  <si>
    <t>Детальна інформація надана в Додатку 1.</t>
  </si>
  <si>
    <t>Оренда і обслуговування (чистка) брудозахисних килимів в магазинах Фокстрот по всій Україні. Учасник закупівлі може подати пропозицію на весь об'єм закупівлі, або на будь-яку його частину.</t>
  </si>
  <si>
    <t>Умови оплати: щомісячна безготівкова оплата не пізніше 5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</si>
  <si>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Вартість оренди та обслуговування одного килима</t>
  </si>
  <si>
    <t>В разі втрати килима, Замовник має відшкодувати його вартість.</t>
  </si>
  <si>
    <t>Сума відшкодування, грн.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</si>
</sst>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₽_-;\-* #,##0\ _₽_-;_-* &quot;-&quot;??\ _₽_-;_-@_-"/>
  </numFmts>
  <fonts count="36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i/>
      <sz val="10"/>
      <color rgb="FF00000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sz val="7.5"/>
      <color theme="1" tint="0.34998626667073579"/>
      <name val="Cambria"/>
      <family val="1"/>
      <charset val="204"/>
      <scheme val="major"/>
    </font>
    <font>
      <sz val="6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26" fillId="0" borderId="0" xfId="0" applyFont="1" applyAlignment="1">
      <alignment vertical="center"/>
    </xf>
    <xf numFmtId="165" fontId="27" fillId="0" borderId="5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168" fontId="16" fillId="0" borderId="2" xfId="2" applyNumberFormat="1" applyFont="1" applyFill="1" applyBorder="1" applyAlignment="1">
      <alignment horizontal="center" vertical="center"/>
    </xf>
    <xf numFmtId="168" fontId="30" fillId="0" borderId="2" xfId="2" applyNumberFormat="1" applyFont="1" applyFill="1" applyBorder="1" applyAlignment="1">
      <alignment horizontal="center" vertical="center"/>
    </xf>
    <xf numFmtId="164" fontId="16" fillId="0" borderId="2" xfId="2" applyFont="1" applyFill="1" applyBorder="1" applyAlignment="1">
      <alignment vertical="center"/>
    </xf>
    <xf numFmtId="168" fontId="31" fillId="0" borderId="2" xfId="2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6" fillId="0" borderId="0" xfId="2" applyFont="1" applyAlignment="1">
      <alignment horizontal="right" vertical="center"/>
    </xf>
    <xf numFmtId="164" fontId="16" fillId="0" borderId="0" xfId="2" applyFont="1" applyFill="1" applyAlignment="1">
      <alignment vertical="center"/>
    </xf>
    <xf numFmtId="164" fontId="27" fillId="0" borderId="0" xfId="2" applyFont="1" applyAlignment="1">
      <alignment horizontal="right"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7" fillId="0" borderId="4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49" fontId="16" fillId="0" borderId="3" xfId="2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textRotation="90" wrapText="1"/>
    </xf>
    <xf numFmtId="164" fontId="16" fillId="0" borderId="0" xfId="2" applyFont="1" applyAlignment="1">
      <alignment vertical="center"/>
    </xf>
    <xf numFmtId="164" fontId="27" fillId="0" borderId="0" xfId="2" applyFont="1" applyAlignment="1">
      <alignment vertical="center"/>
    </xf>
    <xf numFmtId="0" fontId="35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6" fillId="0" borderId="9" xfId="3" applyFont="1" applyFill="1" applyBorder="1" applyAlignment="1">
      <alignment horizontal="right" vertical="center" wrapText="1" indent="2"/>
    </xf>
    <xf numFmtId="0" fontId="34" fillId="0" borderId="9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left" vertical="center"/>
    </xf>
    <xf numFmtId="0" fontId="16" fillId="0" borderId="9" xfId="3" applyFont="1" applyFill="1" applyBorder="1" applyAlignment="1">
      <alignment horizontal="left" vertical="center" wrapText="1"/>
    </xf>
    <xf numFmtId="0" fontId="16" fillId="0" borderId="2" xfId="3" applyFont="1" applyFill="1" applyBorder="1" applyAlignment="1">
      <alignment horizontal="right" vertical="center" wrapText="1"/>
    </xf>
    <xf numFmtId="0" fontId="16" fillId="0" borderId="6" xfId="3" applyFont="1" applyFill="1" applyBorder="1" applyAlignment="1">
      <alignment horizontal="right" vertical="center" wrapText="1"/>
    </xf>
    <xf numFmtId="164" fontId="15" fillId="0" borderId="6" xfId="2" applyFont="1" applyFill="1" applyBorder="1" applyAlignment="1">
      <alignment horizontal="left" vertical="center" wrapText="1"/>
    </xf>
    <xf numFmtId="164" fontId="15" fillId="0" borderId="9" xfId="2" applyFont="1" applyFill="1" applyBorder="1" applyAlignment="1">
      <alignment horizontal="left" vertical="center" wrapText="1"/>
    </xf>
    <xf numFmtId="164" fontId="15" fillId="0" borderId="7" xfId="2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vertical="center" wrapText="1"/>
    </xf>
    <xf numFmtId="0" fontId="16" fillId="0" borderId="8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1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3</xdr:row>
      <xdr:rowOff>47625</xdr:rowOff>
    </xdr:from>
    <xdr:to>
      <xdr:col>16</xdr:col>
      <xdr:colOff>47625</xdr:colOff>
      <xdr:row>20</xdr:row>
      <xdr:rowOff>219075</xdr:rowOff>
    </xdr:to>
    <xdr:pic>
      <xdr:nvPicPr>
        <xdr:cNvPr id="2" name="Рисунок 1" descr="https://latkrok.com.ua/28-thickbox_default/kovrik-gryazezasshitnyj-iron-hors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857250"/>
          <a:ext cx="3409950" cy="34099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86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70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sqref="A1:B1"/>
    </sheetView>
  </sheetViews>
  <sheetFormatPr defaultColWidth="0" defaultRowHeight="14.25" x14ac:dyDescent="0.25"/>
  <cols>
    <col min="1" max="1" width="34.5703125" style="9" customWidth="1"/>
    <col min="2" max="2" width="92.5703125" style="37" customWidth="1"/>
    <col min="3" max="16384" width="9.140625" style="9" hidden="1"/>
  </cols>
  <sheetData>
    <row r="1" spans="1:3" ht="24" customHeight="1" x14ac:dyDescent="0.25">
      <c r="A1" s="82" t="s">
        <v>36</v>
      </c>
      <c r="B1" s="82"/>
      <c r="C1" s="8"/>
    </row>
    <row r="2" spans="1:3" ht="14.25" customHeight="1" x14ac:dyDescent="0.25">
      <c r="A2" s="83" t="s">
        <v>82</v>
      </c>
      <c r="B2" s="84"/>
      <c r="C2" s="8"/>
    </row>
    <row r="3" spans="1:3" ht="25.5" x14ac:dyDescent="0.25">
      <c r="A3" s="77" t="s">
        <v>83</v>
      </c>
      <c r="B3" s="12" t="s">
        <v>106</v>
      </c>
      <c r="C3" s="53"/>
    </row>
    <row r="4" spans="1:3" ht="42.75" x14ac:dyDescent="0.25">
      <c r="A4" s="78"/>
      <c r="B4" s="16" t="s">
        <v>236</v>
      </c>
      <c r="C4" s="53"/>
    </row>
    <row r="5" spans="1:3" ht="26.25" customHeight="1" x14ac:dyDescent="0.25">
      <c r="A5" s="78"/>
      <c r="B5" s="16" t="s">
        <v>235</v>
      </c>
    </row>
    <row r="6" spans="1:3" ht="14.25" customHeight="1" x14ac:dyDescent="0.25">
      <c r="A6" s="77" t="s">
        <v>84</v>
      </c>
      <c r="B6" s="28" t="s">
        <v>5</v>
      </c>
    </row>
    <row r="7" spans="1:3" ht="14.25" customHeight="1" x14ac:dyDescent="0.25">
      <c r="A7" s="78"/>
      <c r="B7" s="16" t="s">
        <v>91</v>
      </c>
    </row>
    <row r="8" spans="1:3" ht="14.25" customHeight="1" x14ac:dyDescent="0.25">
      <c r="A8" s="78"/>
      <c r="B8" s="39" t="s">
        <v>94</v>
      </c>
    </row>
    <row r="9" spans="1:3" ht="14.25" customHeight="1" x14ac:dyDescent="0.25">
      <c r="A9" s="78"/>
      <c r="B9" s="50" t="s">
        <v>107</v>
      </c>
    </row>
    <row r="10" spans="1:3" ht="14.25" customHeight="1" x14ac:dyDescent="0.25">
      <c r="A10" s="78"/>
      <c r="B10" s="16" t="s">
        <v>6</v>
      </c>
    </row>
    <row r="11" spans="1:3" ht="28.5" customHeight="1" x14ac:dyDescent="0.25">
      <c r="A11" s="79"/>
      <c r="B11" s="29" t="s">
        <v>7</v>
      </c>
    </row>
    <row r="12" spans="1:3" ht="14.25" customHeight="1" x14ac:dyDescent="0.25">
      <c r="A12" s="80" t="s">
        <v>77</v>
      </c>
      <c r="B12" s="81"/>
    </row>
    <row r="13" spans="1:3" ht="42.75" customHeight="1" x14ac:dyDescent="0.25">
      <c r="A13" s="77" t="s">
        <v>8</v>
      </c>
      <c r="B13" s="28" t="s">
        <v>9</v>
      </c>
    </row>
    <row r="14" spans="1:3" ht="14.25" customHeight="1" x14ac:dyDescent="0.25">
      <c r="A14" s="78"/>
      <c r="B14" s="31" t="s">
        <v>35</v>
      </c>
    </row>
    <row r="15" spans="1:3" ht="42.75" customHeight="1" x14ac:dyDescent="0.25">
      <c r="A15" s="79"/>
      <c r="B15" s="29" t="s">
        <v>93</v>
      </c>
    </row>
    <row r="16" spans="1:3" ht="14.25" customHeight="1" x14ac:dyDescent="0.25">
      <c r="A16" s="80" t="s">
        <v>78</v>
      </c>
      <c r="B16" s="81"/>
    </row>
    <row r="17" spans="1:2" ht="14.25" customHeight="1" x14ac:dyDescent="0.25">
      <c r="A17" s="77" t="s">
        <v>10</v>
      </c>
      <c r="B17" s="28" t="s">
        <v>11</v>
      </c>
    </row>
    <row r="18" spans="1:2" ht="42.75" customHeight="1" x14ac:dyDescent="0.25">
      <c r="A18" s="78"/>
      <c r="B18" s="16" t="s">
        <v>87</v>
      </c>
    </row>
    <row r="19" spans="1:2" ht="14.25" customHeight="1" x14ac:dyDescent="0.25">
      <c r="A19" s="78"/>
      <c r="B19" s="16" t="s">
        <v>12</v>
      </c>
    </row>
    <row r="20" spans="1:2" ht="14.25" customHeight="1" x14ac:dyDescent="0.25">
      <c r="A20" s="78"/>
      <c r="B20" s="51" t="s">
        <v>60</v>
      </c>
    </row>
    <row r="21" spans="1:2" ht="28.5" customHeight="1" x14ac:dyDescent="0.25">
      <c r="A21" s="78"/>
      <c r="B21" s="51" t="s">
        <v>61</v>
      </c>
    </row>
    <row r="22" spans="1:2" ht="28.5" customHeight="1" x14ac:dyDescent="0.25">
      <c r="A22" s="78"/>
      <c r="B22" s="51" t="s">
        <v>62</v>
      </c>
    </row>
    <row r="23" spans="1:2" ht="28.5" customHeight="1" x14ac:dyDescent="0.25">
      <c r="A23" s="79"/>
      <c r="B23" s="31" t="s">
        <v>68</v>
      </c>
    </row>
    <row r="24" spans="1:2" ht="14.25" customHeight="1" x14ac:dyDescent="0.25">
      <c r="A24" s="77" t="s">
        <v>13</v>
      </c>
      <c r="B24" s="28" t="s">
        <v>32</v>
      </c>
    </row>
    <row r="25" spans="1:2" ht="29.25" x14ac:dyDescent="0.25">
      <c r="A25" s="78"/>
      <c r="B25" s="51" t="s">
        <v>100</v>
      </c>
    </row>
    <row r="26" spans="1:2" ht="14.25" customHeight="1" x14ac:dyDescent="0.25">
      <c r="A26" s="78"/>
      <c r="B26" s="16" t="s">
        <v>33</v>
      </c>
    </row>
    <row r="27" spans="1:2" x14ac:dyDescent="0.25">
      <c r="A27" s="78"/>
      <c r="B27" s="51" t="s">
        <v>105</v>
      </c>
    </row>
    <row r="28" spans="1:2" ht="14.25" customHeight="1" x14ac:dyDescent="0.25">
      <c r="A28" s="78"/>
      <c r="B28" s="51" t="s">
        <v>101</v>
      </c>
    </row>
    <row r="29" spans="1:2" ht="14.25" customHeight="1" x14ac:dyDescent="0.25">
      <c r="A29" s="78"/>
      <c r="B29" s="51" t="s">
        <v>102</v>
      </c>
    </row>
    <row r="30" spans="1:2" ht="14.25" customHeight="1" x14ac:dyDescent="0.25">
      <c r="A30" s="78"/>
      <c r="B30" s="51" t="s">
        <v>103</v>
      </c>
    </row>
    <row r="31" spans="1:2" ht="28.5" customHeight="1" x14ac:dyDescent="0.25">
      <c r="A31" s="78"/>
      <c r="B31" s="52" t="s">
        <v>104</v>
      </c>
    </row>
    <row r="32" spans="1:2" x14ac:dyDescent="0.25">
      <c r="A32" s="79"/>
      <c r="B32" s="52" t="s">
        <v>108</v>
      </c>
    </row>
    <row r="33" spans="1:2" ht="42.75" customHeight="1" x14ac:dyDescent="0.25">
      <c r="A33" s="25" t="s">
        <v>14</v>
      </c>
      <c r="B33" s="49" t="s">
        <v>97</v>
      </c>
    </row>
    <row r="34" spans="1:2" ht="28.5" customHeight="1" x14ac:dyDescent="0.25">
      <c r="A34" s="77" t="s">
        <v>15</v>
      </c>
      <c r="B34" s="28" t="s">
        <v>34</v>
      </c>
    </row>
    <row r="35" spans="1:2" ht="14.25" customHeight="1" x14ac:dyDescent="0.25">
      <c r="A35" s="78"/>
      <c r="B35" s="51" t="s">
        <v>63</v>
      </c>
    </row>
    <row r="36" spans="1:2" ht="14.25" customHeight="1" x14ac:dyDescent="0.25">
      <c r="A36" s="78"/>
      <c r="B36" s="51" t="s">
        <v>70</v>
      </c>
    </row>
    <row r="37" spans="1:2" ht="14.25" customHeight="1" x14ac:dyDescent="0.25">
      <c r="A37" s="79"/>
      <c r="B37" s="51" t="s">
        <v>71</v>
      </c>
    </row>
    <row r="38" spans="1:2" ht="14.25" customHeight="1" x14ac:dyDescent="0.25">
      <c r="A38" s="80" t="s">
        <v>79</v>
      </c>
      <c r="B38" s="81"/>
    </row>
    <row r="39" spans="1:2" ht="14.25" customHeight="1" x14ac:dyDescent="0.25">
      <c r="A39" s="77" t="s">
        <v>16</v>
      </c>
      <c r="B39" s="28" t="s">
        <v>17</v>
      </c>
    </row>
    <row r="40" spans="1:2" ht="28.5" customHeight="1" x14ac:dyDescent="0.25">
      <c r="A40" s="78"/>
      <c r="B40" s="16" t="s">
        <v>96</v>
      </c>
    </row>
    <row r="41" spans="1:2" ht="28.5" customHeight="1" x14ac:dyDescent="0.25">
      <c r="A41" s="78"/>
      <c r="B41" s="16" t="s">
        <v>58</v>
      </c>
    </row>
    <row r="42" spans="1:2" ht="14.25" customHeight="1" x14ac:dyDescent="0.25">
      <c r="A42" s="79"/>
      <c r="B42" s="30" t="str">
        <f>$B$9</f>
        <v>tender-286@foxtrot.kiev.ua</v>
      </c>
    </row>
    <row r="43" spans="1:2" ht="14.25" customHeight="1" x14ac:dyDescent="0.25">
      <c r="A43" s="77" t="s">
        <v>18</v>
      </c>
      <c r="B43" s="46" t="s">
        <v>95</v>
      </c>
    </row>
    <row r="44" spans="1:2" ht="14.25" customHeight="1" x14ac:dyDescent="0.25">
      <c r="A44" s="78"/>
      <c r="B44" s="39" t="s">
        <v>86</v>
      </c>
    </row>
    <row r="45" spans="1:2" ht="14.25" customHeight="1" x14ac:dyDescent="0.25">
      <c r="A45" s="78"/>
      <c r="B45" s="55">
        <v>42982</v>
      </c>
    </row>
    <row r="46" spans="1:2" ht="42.75" customHeight="1" x14ac:dyDescent="0.25">
      <c r="A46" s="79"/>
      <c r="B46" s="47" t="s">
        <v>88</v>
      </c>
    </row>
    <row r="47" spans="1:2" ht="57" customHeight="1" x14ac:dyDescent="0.25">
      <c r="A47" s="77" t="s">
        <v>19</v>
      </c>
      <c r="B47" s="28" t="s">
        <v>85</v>
      </c>
    </row>
    <row r="48" spans="1:2" ht="28.5" customHeight="1" x14ac:dyDescent="0.25">
      <c r="A48" s="78"/>
      <c r="B48" s="16" t="s">
        <v>20</v>
      </c>
    </row>
    <row r="49" spans="1:2" ht="14.25" customHeight="1" x14ac:dyDescent="0.25">
      <c r="A49" s="79"/>
      <c r="B49" s="16" t="s">
        <v>21</v>
      </c>
    </row>
    <row r="50" spans="1:2" ht="14.25" customHeight="1" x14ac:dyDescent="0.25">
      <c r="A50" s="80" t="s">
        <v>80</v>
      </c>
      <c r="B50" s="81"/>
    </row>
    <row r="51" spans="1:2" ht="14.25" customHeight="1" x14ac:dyDescent="0.25">
      <c r="A51" s="77" t="s">
        <v>22</v>
      </c>
      <c r="B51" s="33" t="s">
        <v>76</v>
      </c>
    </row>
    <row r="52" spans="1:2" ht="28.5" customHeight="1" x14ac:dyDescent="0.25">
      <c r="A52" s="78"/>
      <c r="B52" s="32" t="s">
        <v>72</v>
      </c>
    </row>
    <row r="53" spans="1:2" ht="28.5" customHeight="1" x14ac:dyDescent="0.25">
      <c r="A53" s="78"/>
      <c r="B53" s="32" t="s">
        <v>57</v>
      </c>
    </row>
    <row r="54" spans="1:2" ht="14.25" customHeight="1" x14ac:dyDescent="0.25">
      <c r="A54" s="79"/>
      <c r="B54" s="34" t="s">
        <v>69</v>
      </c>
    </row>
    <row r="55" spans="1:2" ht="42.75" customHeight="1" x14ac:dyDescent="0.25">
      <c r="A55" s="17" t="s">
        <v>23</v>
      </c>
      <c r="B55" s="16" t="s">
        <v>24</v>
      </c>
    </row>
    <row r="56" spans="1:2" ht="14.25" customHeight="1" x14ac:dyDescent="0.25">
      <c r="A56" s="77" t="s">
        <v>25</v>
      </c>
      <c r="B56" s="28" t="s">
        <v>26</v>
      </c>
    </row>
    <row r="57" spans="1:2" ht="14.25" customHeight="1" x14ac:dyDescent="0.25">
      <c r="A57" s="78"/>
      <c r="B57" s="51" t="s">
        <v>64</v>
      </c>
    </row>
    <row r="58" spans="1:2" ht="14.25" customHeight="1" x14ac:dyDescent="0.25">
      <c r="A58" s="78"/>
      <c r="B58" s="51" t="s">
        <v>65</v>
      </c>
    </row>
    <row r="59" spans="1:2" ht="42.75" customHeight="1" x14ac:dyDescent="0.25">
      <c r="A59" s="79"/>
      <c r="B59" s="29" t="s">
        <v>55</v>
      </c>
    </row>
    <row r="60" spans="1:2" ht="14.25" customHeight="1" x14ac:dyDescent="0.25">
      <c r="A60" s="77" t="s">
        <v>27</v>
      </c>
      <c r="B60" s="28" t="s">
        <v>28</v>
      </c>
    </row>
    <row r="61" spans="1:2" ht="14.25" customHeight="1" x14ac:dyDescent="0.25">
      <c r="A61" s="78"/>
      <c r="B61" s="51" t="s">
        <v>66</v>
      </c>
    </row>
    <row r="62" spans="1:2" ht="14.25" customHeight="1" x14ac:dyDescent="0.25">
      <c r="A62" s="78"/>
      <c r="B62" s="51" t="s">
        <v>67</v>
      </c>
    </row>
    <row r="63" spans="1:2" ht="28.5" customHeight="1" x14ac:dyDescent="0.25">
      <c r="A63" s="79"/>
      <c r="B63" s="29" t="s">
        <v>29</v>
      </c>
    </row>
    <row r="64" spans="1:2" ht="14.25" customHeight="1" x14ac:dyDescent="0.25">
      <c r="A64" s="80" t="s">
        <v>81</v>
      </c>
      <c r="B64" s="81"/>
    </row>
    <row r="65" spans="1:2" ht="28.5" customHeight="1" x14ac:dyDescent="0.25">
      <c r="A65" s="25" t="s">
        <v>30</v>
      </c>
      <c r="B65" s="27" t="s">
        <v>56</v>
      </c>
    </row>
    <row r="66" spans="1:2" ht="42.75" customHeight="1" x14ac:dyDescent="0.25">
      <c r="A66" s="25" t="s">
        <v>31</v>
      </c>
      <c r="B66" s="27" t="s">
        <v>109</v>
      </c>
    </row>
    <row r="68" spans="1:2" ht="28.5" x14ac:dyDescent="0.25">
      <c r="B68" s="48" t="s">
        <v>90</v>
      </c>
    </row>
    <row r="69" spans="1:2" x14ac:dyDescent="0.25">
      <c r="B69" s="36" t="s">
        <v>74</v>
      </c>
    </row>
    <row r="70" spans="1:2" x14ac:dyDescent="0.25">
      <c r="B70" s="35"/>
    </row>
  </sheetData>
  <mergeCells count="19">
    <mergeCell ref="A1:B1"/>
    <mergeCell ref="A17:A23"/>
    <mergeCell ref="A50:B50"/>
    <mergeCell ref="A38:B38"/>
    <mergeCell ref="A39:A42"/>
    <mergeCell ref="A12:B12"/>
    <mergeCell ref="A13:A15"/>
    <mergeCell ref="A16:B16"/>
    <mergeCell ref="A24:A32"/>
    <mergeCell ref="A34:A37"/>
    <mergeCell ref="A2:B2"/>
    <mergeCell ref="A6:A11"/>
    <mergeCell ref="A43:A46"/>
    <mergeCell ref="A3:A5"/>
    <mergeCell ref="A56:A59"/>
    <mergeCell ref="A60:A63"/>
    <mergeCell ref="A64:B64"/>
    <mergeCell ref="A51:A54"/>
    <mergeCell ref="A47:A49"/>
  </mergeCells>
  <conditionalFormatting sqref="B45">
    <cfRule type="containsBlanks" dxfId="10" priority="2">
      <formula>LEN(TRIM(B45))=0</formula>
    </cfRule>
  </conditionalFormatting>
  <dataValidations count="2">
    <dataValidation allowBlank="1" showInputMessage="1" showErrorMessage="1" promptTitle="Наступний день" prompt="після подачі пропозицій." sqref="B45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4" r:id="rId3"/>
    <hyperlink ref="B42" r:id="rId4" display="tender-______@foxtrot.kiev.ua"/>
    <hyperlink ref="B69" r:id="rId5"/>
  </hyperlinks>
  <pageMargins left="0.39370078740157483" right="0.39370078740157483" top="0.39370078740157483" bottom="0.39370078740157483" header="0.19685039370078741" footer="0.19685039370078741"/>
  <pageSetup paperSize="9" scale="74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8"/>
  <sheetViews>
    <sheetView showGridLines="0" showZeros="0" defaultGridColor="0" colorId="22" zoomScaleNormal="100" workbookViewId="0">
      <pane xSplit="8" ySplit="3" topLeftCell="I4" activePane="bottomRight" state="frozen"/>
      <selection pane="topRight" activeCell="C1" sqref="C1"/>
      <selection pane="bottomLeft" activeCell="A4" sqref="A4"/>
      <selection pane="bottomRight" activeCell="B1" sqref="B1:H1"/>
    </sheetView>
  </sheetViews>
  <sheetFormatPr defaultRowHeight="12.75" x14ac:dyDescent="0.2"/>
  <cols>
    <col min="1" max="1" width="6.28515625" style="18" hidden="1" customWidth="1"/>
    <col min="2" max="2" width="41" style="18" customWidth="1"/>
    <col min="3" max="7" width="7.42578125" style="18" customWidth="1"/>
    <col min="8" max="8" width="21.5703125" style="20" customWidth="1"/>
    <col min="9" max="9" width="18.5703125" style="26" customWidth="1"/>
    <col min="10" max="10" width="20.42578125" style="26" customWidth="1"/>
    <col min="11" max="11" width="21.42578125" style="26" customWidth="1"/>
    <col min="12" max="12" width="19.7109375" style="18" bestFit="1" customWidth="1"/>
    <col min="13" max="13" width="10.28515625" style="18" customWidth="1"/>
    <col min="14" max="16384" width="9.140625" style="18"/>
  </cols>
  <sheetData>
    <row r="1" spans="2:12" ht="28.5" customHeight="1" x14ac:dyDescent="0.2">
      <c r="B1" s="119" t="s">
        <v>53</v>
      </c>
      <c r="C1" s="119"/>
      <c r="D1" s="119"/>
      <c r="E1" s="119"/>
      <c r="F1" s="119"/>
      <c r="G1" s="119"/>
      <c r="H1" s="119"/>
      <c r="I1" s="118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J1" s="118"/>
      <c r="K1" s="118"/>
    </row>
    <row r="2" spans="2:12" s="19" customFormat="1" ht="25.5" customHeight="1" x14ac:dyDescent="0.25">
      <c r="B2" s="120" t="str">
        <f>Документація!$B$3</f>
        <v>Оренда і обслуговування брудозахисних килимів</v>
      </c>
      <c r="C2" s="120"/>
      <c r="D2" s="120"/>
      <c r="E2" s="120"/>
      <c r="F2" s="120"/>
      <c r="G2" s="120"/>
      <c r="H2" s="120"/>
      <c r="I2" s="127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J2" s="127"/>
      <c r="K2" s="127"/>
      <c r="L2" s="54"/>
    </row>
    <row r="3" spans="2:12" s="19" customFormat="1" ht="25.5" customHeight="1" x14ac:dyDescent="0.25">
      <c r="B3" s="121" t="s">
        <v>39</v>
      </c>
      <c r="C3" s="122"/>
      <c r="D3" s="122"/>
      <c r="E3" s="122"/>
      <c r="F3" s="122"/>
      <c r="G3" s="122"/>
      <c r="H3" s="123"/>
      <c r="I3" s="124"/>
      <c r="J3" s="125"/>
      <c r="K3" s="126"/>
      <c r="L3" s="54"/>
    </row>
    <row r="4" spans="2:12" s="19" customFormat="1" ht="12.75" customHeight="1" x14ac:dyDescent="0.25">
      <c r="B4" s="106" t="s">
        <v>40</v>
      </c>
      <c r="C4" s="107"/>
      <c r="D4" s="107"/>
      <c r="E4" s="107"/>
      <c r="F4" s="107"/>
      <c r="G4" s="107"/>
      <c r="H4" s="108"/>
      <c r="I4" s="94"/>
      <c r="J4" s="95"/>
      <c r="K4" s="96"/>
    </row>
    <row r="5" spans="2:12" s="19" customFormat="1" ht="12.75" customHeight="1" x14ac:dyDescent="0.25">
      <c r="B5" s="106" t="s">
        <v>41</v>
      </c>
      <c r="C5" s="107"/>
      <c r="D5" s="107"/>
      <c r="E5" s="107"/>
      <c r="F5" s="107"/>
      <c r="G5" s="107"/>
      <c r="H5" s="108"/>
      <c r="I5" s="94"/>
      <c r="J5" s="95"/>
      <c r="K5" s="96"/>
    </row>
    <row r="6" spans="2:12" s="19" customFormat="1" ht="12.75" customHeight="1" x14ac:dyDescent="0.25">
      <c r="B6" s="106" t="s">
        <v>42</v>
      </c>
      <c r="C6" s="107"/>
      <c r="D6" s="107"/>
      <c r="E6" s="107"/>
      <c r="F6" s="107"/>
      <c r="G6" s="107"/>
      <c r="H6" s="108"/>
      <c r="I6" s="115"/>
      <c r="J6" s="116"/>
      <c r="K6" s="117"/>
    </row>
    <row r="7" spans="2:12" s="19" customFormat="1" ht="12.75" customHeight="1" x14ac:dyDescent="0.25">
      <c r="B7" s="106" t="s">
        <v>43</v>
      </c>
      <c r="C7" s="107"/>
      <c r="D7" s="107"/>
      <c r="E7" s="107"/>
      <c r="F7" s="107"/>
      <c r="G7" s="107"/>
      <c r="H7" s="108"/>
      <c r="I7" s="94"/>
      <c r="J7" s="95"/>
      <c r="K7" s="96"/>
    </row>
    <row r="8" spans="2:12" s="19" customFormat="1" ht="12.75" customHeight="1" x14ac:dyDescent="0.25">
      <c r="B8" s="106" t="s">
        <v>44</v>
      </c>
      <c r="C8" s="107"/>
      <c r="D8" s="107"/>
      <c r="E8" s="107"/>
      <c r="F8" s="107"/>
      <c r="G8" s="107"/>
      <c r="H8" s="108"/>
      <c r="I8" s="94"/>
      <c r="J8" s="95"/>
      <c r="K8" s="96"/>
    </row>
    <row r="9" spans="2:12" s="19" customFormat="1" ht="12.75" customHeight="1" x14ac:dyDescent="0.25">
      <c r="B9" s="106" t="s">
        <v>59</v>
      </c>
      <c r="C9" s="107"/>
      <c r="D9" s="107"/>
      <c r="E9" s="107"/>
      <c r="F9" s="107"/>
      <c r="G9" s="107"/>
      <c r="H9" s="108"/>
      <c r="I9" s="115"/>
      <c r="J9" s="116"/>
      <c r="K9" s="117"/>
    </row>
    <row r="10" spans="2:12" s="19" customFormat="1" ht="12.75" customHeight="1" x14ac:dyDescent="0.25">
      <c r="B10" s="106" t="s">
        <v>45</v>
      </c>
      <c r="C10" s="107"/>
      <c r="D10" s="107"/>
      <c r="E10" s="107"/>
      <c r="F10" s="107"/>
      <c r="G10" s="107"/>
      <c r="H10" s="108"/>
      <c r="I10" s="94"/>
      <c r="J10" s="95"/>
      <c r="K10" s="96"/>
    </row>
    <row r="11" spans="2:12" s="19" customFormat="1" ht="12.75" customHeight="1" x14ac:dyDescent="0.25">
      <c r="B11" s="106" t="s">
        <v>49</v>
      </c>
      <c r="C11" s="107"/>
      <c r="D11" s="107"/>
      <c r="E11" s="107"/>
      <c r="F11" s="107"/>
      <c r="G11" s="107"/>
      <c r="H11" s="108"/>
      <c r="I11" s="115"/>
      <c r="J11" s="116"/>
      <c r="K11" s="117"/>
    </row>
    <row r="12" spans="2:12" s="19" customFormat="1" ht="12.75" customHeight="1" x14ac:dyDescent="0.25">
      <c r="B12" s="106" t="s">
        <v>50</v>
      </c>
      <c r="C12" s="107"/>
      <c r="D12" s="107"/>
      <c r="E12" s="107"/>
      <c r="F12" s="107"/>
      <c r="G12" s="107"/>
      <c r="H12" s="108"/>
      <c r="I12" s="109"/>
      <c r="J12" s="110"/>
      <c r="K12" s="111"/>
    </row>
    <row r="13" spans="2:12" s="19" customFormat="1" ht="12.75" customHeight="1" x14ac:dyDescent="0.25">
      <c r="B13" s="106" t="s">
        <v>75</v>
      </c>
      <c r="C13" s="107"/>
      <c r="D13" s="107"/>
      <c r="E13" s="107"/>
      <c r="F13" s="107"/>
      <c r="G13" s="107"/>
      <c r="H13" s="108"/>
      <c r="I13" s="112"/>
      <c r="J13" s="113"/>
      <c r="K13" s="114"/>
    </row>
    <row r="14" spans="2:12" s="19" customFormat="1" ht="12.75" customHeight="1" x14ac:dyDescent="0.25">
      <c r="B14" s="106" t="s">
        <v>46</v>
      </c>
      <c r="C14" s="107"/>
      <c r="D14" s="107"/>
      <c r="E14" s="107"/>
      <c r="F14" s="107"/>
      <c r="G14" s="107"/>
      <c r="H14" s="108"/>
      <c r="I14" s="112"/>
      <c r="J14" s="113"/>
      <c r="K14" s="114"/>
    </row>
    <row r="15" spans="2:12" s="19" customFormat="1" ht="12.75" customHeight="1" x14ac:dyDescent="0.25">
      <c r="B15" s="106" t="s">
        <v>54</v>
      </c>
      <c r="C15" s="107"/>
      <c r="D15" s="107"/>
      <c r="E15" s="107"/>
      <c r="F15" s="107"/>
      <c r="G15" s="107"/>
      <c r="H15" s="108"/>
      <c r="I15" s="112"/>
      <c r="J15" s="113"/>
      <c r="K15" s="114"/>
    </row>
    <row r="16" spans="2:12" s="19" customFormat="1" ht="12.75" customHeight="1" x14ac:dyDescent="0.25">
      <c r="B16" s="106" t="s">
        <v>47</v>
      </c>
      <c r="C16" s="107"/>
      <c r="D16" s="107"/>
      <c r="E16" s="107"/>
      <c r="F16" s="107"/>
      <c r="G16" s="107"/>
      <c r="H16" s="108"/>
      <c r="I16" s="112"/>
      <c r="J16" s="113"/>
      <c r="K16" s="114"/>
    </row>
    <row r="17" spans="2:11" s="19" customFormat="1" ht="12.75" customHeight="1" x14ac:dyDescent="0.25">
      <c r="B17" s="106" t="s">
        <v>48</v>
      </c>
      <c r="C17" s="107"/>
      <c r="D17" s="107"/>
      <c r="E17" s="107"/>
      <c r="F17" s="107"/>
      <c r="G17" s="107"/>
      <c r="H17" s="108"/>
      <c r="I17" s="112"/>
      <c r="J17" s="113"/>
      <c r="K17" s="114"/>
    </row>
    <row r="18" spans="2:11" s="19" customFormat="1" ht="12.75" customHeight="1" x14ac:dyDescent="0.25">
      <c r="B18" s="106" t="s">
        <v>98</v>
      </c>
      <c r="C18" s="107"/>
      <c r="D18" s="107"/>
      <c r="E18" s="107"/>
      <c r="F18" s="107"/>
      <c r="G18" s="107"/>
      <c r="H18" s="108"/>
      <c r="I18" s="112"/>
      <c r="J18" s="113"/>
      <c r="K18" s="114"/>
    </row>
    <row r="19" spans="2:11" s="19" customFormat="1" ht="25.5" customHeight="1" x14ac:dyDescent="0.25">
      <c r="B19" s="106" t="s">
        <v>197</v>
      </c>
      <c r="C19" s="107"/>
      <c r="D19" s="107"/>
      <c r="E19" s="107"/>
      <c r="F19" s="107"/>
      <c r="G19" s="107"/>
      <c r="H19" s="108"/>
      <c r="I19" s="112"/>
      <c r="J19" s="113"/>
      <c r="K19" s="114"/>
    </row>
    <row r="20" spans="2:11" ht="38.25" customHeight="1" x14ac:dyDescent="0.2">
      <c r="B20" s="128" t="s">
        <v>216</v>
      </c>
      <c r="C20" s="88"/>
      <c r="D20" s="88"/>
      <c r="E20" s="88"/>
      <c r="F20" s="88"/>
      <c r="G20" s="88"/>
      <c r="H20" s="129"/>
      <c r="I20" s="94"/>
      <c r="J20" s="95"/>
      <c r="K20" s="96"/>
    </row>
    <row r="21" spans="2:11" ht="38.25" customHeight="1" x14ac:dyDescent="0.2">
      <c r="B21" s="128" t="s">
        <v>237</v>
      </c>
      <c r="C21" s="88"/>
      <c r="D21" s="88"/>
      <c r="E21" s="88"/>
      <c r="F21" s="88"/>
      <c r="G21" s="88"/>
      <c r="H21" s="129"/>
      <c r="I21" s="94"/>
      <c r="J21" s="95"/>
      <c r="K21" s="96"/>
    </row>
    <row r="22" spans="2:11" ht="13.5" customHeight="1" x14ac:dyDescent="0.2">
      <c r="B22" s="89" t="s">
        <v>206</v>
      </c>
      <c r="C22" s="89"/>
      <c r="D22" s="90"/>
      <c r="E22" s="88"/>
      <c r="F22" s="88"/>
      <c r="G22" s="86" t="s">
        <v>209</v>
      </c>
      <c r="H22" s="87"/>
      <c r="I22" s="94"/>
      <c r="J22" s="95"/>
      <c r="K22" s="96"/>
    </row>
    <row r="23" spans="2:11" ht="13.5" customHeight="1" x14ac:dyDescent="0.2">
      <c r="B23" s="89" t="s">
        <v>204</v>
      </c>
      <c r="C23" s="89"/>
      <c r="D23" s="90"/>
      <c r="E23" s="88"/>
      <c r="F23" s="88"/>
      <c r="G23" s="86" t="s">
        <v>209</v>
      </c>
      <c r="H23" s="87"/>
      <c r="I23" s="94"/>
      <c r="J23" s="95"/>
      <c r="K23" s="96"/>
    </row>
    <row r="24" spans="2:11" ht="13.5" customHeight="1" x14ac:dyDescent="0.2">
      <c r="B24" s="89" t="s">
        <v>213</v>
      </c>
      <c r="C24" s="89"/>
      <c r="D24" s="90"/>
      <c r="E24" s="88"/>
      <c r="F24" s="88"/>
      <c r="G24" s="86" t="s">
        <v>209</v>
      </c>
      <c r="H24" s="87"/>
      <c r="I24" s="94"/>
      <c r="J24" s="95"/>
      <c r="K24" s="96"/>
    </row>
    <row r="25" spans="2:11" ht="13.5" customHeight="1" x14ac:dyDescent="0.2">
      <c r="B25" s="89" t="s">
        <v>212</v>
      </c>
      <c r="C25" s="89"/>
      <c r="D25" s="90"/>
      <c r="E25" s="88"/>
      <c r="F25" s="88"/>
      <c r="G25" s="86" t="s">
        <v>211</v>
      </c>
      <c r="H25" s="87"/>
      <c r="I25" s="94"/>
      <c r="J25" s="95"/>
      <c r="K25" s="96"/>
    </row>
    <row r="26" spans="2:11" ht="13.5" customHeight="1" x14ac:dyDescent="0.2">
      <c r="B26" s="89" t="s">
        <v>205</v>
      </c>
      <c r="C26" s="89"/>
      <c r="D26" s="90"/>
      <c r="E26" s="88"/>
      <c r="F26" s="88"/>
      <c r="G26" s="86" t="s">
        <v>210</v>
      </c>
      <c r="H26" s="87"/>
      <c r="I26" s="94"/>
      <c r="J26" s="95"/>
      <c r="K26" s="96"/>
    </row>
    <row r="27" spans="2:11" ht="13.5" customHeight="1" x14ac:dyDescent="0.2">
      <c r="B27" s="89" t="s">
        <v>214</v>
      </c>
      <c r="C27" s="89"/>
      <c r="D27" s="90"/>
      <c r="E27" s="88"/>
      <c r="F27" s="88"/>
      <c r="G27" s="86" t="s">
        <v>215</v>
      </c>
      <c r="H27" s="87"/>
      <c r="I27" s="94"/>
      <c r="J27" s="95"/>
      <c r="K27" s="96"/>
    </row>
    <row r="28" spans="2:11" ht="13.5" customHeight="1" x14ac:dyDescent="0.2">
      <c r="B28" s="89" t="s">
        <v>207</v>
      </c>
      <c r="C28" s="89"/>
      <c r="D28" s="90"/>
      <c r="E28" s="85" t="s">
        <v>199</v>
      </c>
      <c r="F28" s="85"/>
      <c r="G28" s="86" t="s">
        <v>208</v>
      </c>
      <c r="H28" s="87"/>
      <c r="I28" s="94"/>
      <c r="J28" s="95"/>
      <c r="K28" s="96"/>
    </row>
    <row r="29" spans="2:11" ht="13.5" customHeight="1" x14ac:dyDescent="0.2">
      <c r="B29" s="89" t="s">
        <v>207</v>
      </c>
      <c r="C29" s="89"/>
      <c r="D29" s="90"/>
      <c r="E29" s="85" t="s">
        <v>200</v>
      </c>
      <c r="F29" s="85"/>
      <c r="G29" s="86" t="s">
        <v>208</v>
      </c>
      <c r="H29" s="87"/>
      <c r="I29" s="94"/>
      <c r="J29" s="95"/>
      <c r="K29" s="96"/>
    </row>
    <row r="30" spans="2:11" ht="13.5" customHeight="1" x14ac:dyDescent="0.2">
      <c r="B30" s="89" t="s">
        <v>207</v>
      </c>
      <c r="C30" s="89"/>
      <c r="D30" s="90"/>
      <c r="E30" s="85" t="s">
        <v>201</v>
      </c>
      <c r="F30" s="85"/>
      <c r="G30" s="86" t="s">
        <v>208</v>
      </c>
      <c r="H30" s="87"/>
      <c r="I30" s="94"/>
      <c r="J30" s="95"/>
      <c r="K30" s="96"/>
    </row>
    <row r="31" spans="2:11" ht="13.5" customHeight="1" x14ac:dyDescent="0.2">
      <c r="B31" s="89" t="s">
        <v>207</v>
      </c>
      <c r="C31" s="89"/>
      <c r="D31" s="90"/>
      <c r="E31" s="85" t="s">
        <v>202</v>
      </c>
      <c r="F31" s="85"/>
      <c r="G31" s="86" t="s">
        <v>208</v>
      </c>
      <c r="H31" s="87"/>
      <c r="I31" s="94"/>
      <c r="J31" s="95"/>
      <c r="K31" s="96"/>
    </row>
    <row r="32" spans="2:11" ht="13.5" customHeight="1" x14ac:dyDescent="0.2">
      <c r="B32" s="89" t="s">
        <v>207</v>
      </c>
      <c r="C32" s="89"/>
      <c r="D32" s="90"/>
      <c r="E32" s="85" t="s">
        <v>203</v>
      </c>
      <c r="F32" s="85"/>
      <c r="G32" s="86" t="s">
        <v>208</v>
      </c>
      <c r="H32" s="87"/>
      <c r="I32" s="94"/>
      <c r="J32" s="95"/>
      <c r="K32" s="96"/>
    </row>
    <row r="33" spans="1:11" ht="13.5" customHeight="1" x14ac:dyDescent="0.2">
      <c r="B33" s="135" t="s">
        <v>239</v>
      </c>
      <c r="C33" s="136"/>
      <c r="D33" s="136"/>
      <c r="E33" s="85" t="s">
        <v>199</v>
      </c>
      <c r="F33" s="85"/>
      <c r="G33" s="141" t="s">
        <v>240</v>
      </c>
      <c r="H33" s="142"/>
      <c r="I33" s="91"/>
      <c r="J33" s="92"/>
      <c r="K33" s="93"/>
    </row>
    <row r="34" spans="1:11" ht="13.5" customHeight="1" x14ac:dyDescent="0.2">
      <c r="B34" s="137"/>
      <c r="C34" s="138"/>
      <c r="D34" s="138"/>
      <c r="E34" s="85" t="s">
        <v>200</v>
      </c>
      <c r="F34" s="85"/>
      <c r="G34" s="141" t="s">
        <v>240</v>
      </c>
      <c r="H34" s="142"/>
      <c r="I34" s="91"/>
      <c r="J34" s="92"/>
      <c r="K34" s="93"/>
    </row>
    <row r="35" spans="1:11" ht="13.5" customHeight="1" x14ac:dyDescent="0.2">
      <c r="B35" s="137"/>
      <c r="C35" s="138"/>
      <c r="D35" s="138"/>
      <c r="E35" s="85" t="s">
        <v>201</v>
      </c>
      <c r="F35" s="85"/>
      <c r="G35" s="141" t="s">
        <v>240</v>
      </c>
      <c r="H35" s="142"/>
      <c r="I35" s="91"/>
      <c r="J35" s="92"/>
      <c r="K35" s="93"/>
    </row>
    <row r="36" spans="1:11" ht="13.5" customHeight="1" x14ac:dyDescent="0.2">
      <c r="B36" s="137"/>
      <c r="C36" s="138"/>
      <c r="D36" s="138"/>
      <c r="E36" s="85" t="s">
        <v>202</v>
      </c>
      <c r="F36" s="85"/>
      <c r="G36" s="141" t="s">
        <v>240</v>
      </c>
      <c r="H36" s="142"/>
      <c r="I36" s="91"/>
      <c r="J36" s="92"/>
      <c r="K36" s="93"/>
    </row>
    <row r="37" spans="1:11" ht="13.5" customHeight="1" x14ac:dyDescent="0.2">
      <c r="B37" s="139"/>
      <c r="C37" s="140"/>
      <c r="D37" s="140"/>
      <c r="E37" s="85" t="s">
        <v>203</v>
      </c>
      <c r="F37" s="85"/>
      <c r="G37" s="141" t="s">
        <v>240</v>
      </c>
      <c r="H37" s="142"/>
      <c r="I37" s="91"/>
      <c r="J37" s="92"/>
      <c r="K37" s="93"/>
    </row>
    <row r="38" spans="1:11" s="68" customFormat="1" ht="44.25" customHeight="1" x14ac:dyDescent="0.25">
      <c r="A38" s="97" t="s">
        <v>110</v>
      </c>
      <c r="B38" s="102" t="s">
        <v>232</v>
      </c>
      <c r="C38" s="99" t="s">
        <v>198</v>
      </c>
      <c r="D38" s="100"/>
      <c r="E38" s="100"/>
      <c r="F38" s="100"/>
      <c r="G38" s="101"/>
      <c r="H38" s="104" t="s">
        <v>217</v>
      </c>
      <c r="I38" s="70" t="s">
        <v>238</v>
      </c>
      <c r="J38" s="70" t="s">
        <v>234</v>
      </c>
      <c r="K38" s="102" t="s">
        <v>99</v>
      </c>
    </row>
    <row r="39" spans="1:11" s="69" customFormat="1" ht="59.25" customHeight="1" x14ac:dyDescent="0.25">
      <c r="A39" s="98"/>
      <c r="B39" s="103"/>
      <c r="C39" s="73" t="s">
        <v>199</v>
      </c>
      <c r="D39" s="73" t="s">
        <v>200</v>
      </c>
      <c r="E39" s="73" t="s">
        <v>201</v>
      </c>
      <c r="F39" s="73" t="s">
        <v>202</v>
      </c>
      <c r="G39" s="73" t="s">
        <v>203</v>
      </c>
      <c r="H39" s="105"/>
      <c r="I39" s="72" t="s">
        <v>233</v>
      </c>
      <c r="J39" s="72" t="s">
        <v>233</v>
      </c>
      <c r="K39" s="103"/>
    </row>
    <row r="40" spans="1:11" s="57" customFormat="1" x14ac:dyDescent="0.25">
      <c r="A40" s="58" t="s">
        <v>112</v>
      </c>
      <c r="B40" s="59" t="s">
        <v>132</v>
      </c>
      <c r="C40" s="63"/>
      <c r="D40" s="60">
        <v>1</v>
      </c>
      <c r="E40" s="60"/>
      <c r="F40" s="60"/>
      <c r="G40" s="60"/>
      <c r="H40" s="61">
        <v>2</v>
      </c>
      <c r="I40" s="62"/>
      <c r="J40" s="62">
        <f t="shared" ref="J40:J71" si="0">SUM($C40:$G40)*I40</f>
        <v>0</v>
      </c>
      <c r="K40" s="76"/>
    </row>
    <row r="41" spans="1:11" s="57" customFormat="1" x14ac:dyDescent="0.25">
      <c r="A41" s="58" t="s">
        <v>165</v>
      </c>
      <c r="B41" s="59" t="s">
        <v>182</v>
      </c>
      <c r="C41" s="63"/>
      <c r="D41" s="60">
        <v>1</v>
      </c>
      <c r="E41" s="60">
        <v>1</v>
      </c>
      <c r="F41" s="60"/>
      <c r="G41" s="60"/>
      <c r="H41" s="61">
        <v>2</v>
      </c>
      <c r="I41" s="62"/>
      <c r="J41" s="62">
        <f t="shared" si="0"/>
        <v>0</v>
      </c>
      <c r="K41" s="76"/>
    </row>
    <row r="42" spans="1:11" s="57" customFormat="1" x14ac:dyDescent="0.25">
      <c r="A42" s="58" t="s">
        <v>165</v>
      </c>
      <c r="B42" s="59" t="s">
        <v>181</v>
      </c>
      <c r="C42" s="63"/>
      <c r="D42" s="60"/>
      <c r="E42" s="60">
        <v>2</v>
      </c>
      <c r="F42" s="60"/>
      <c r="G42" s="60"/>
      <c r="H42" s="61">
        <v>2</v>
      </c>
      <c r="I42" s="62"/>
      <c r="J42" s="62">
        <f t="shared" si="0"/>
        <v>0</v>
      </c>
      <c r="K42" s="76"/>
    </row>
    <row r="43" spans="1:11" s="57" customFormat="1" x14ac:dyDescent="0.25">
      <c r="A43" s="58" t="s">
        <v>165</v>
      </c>
      <c r="B43" s="59" t="s">
        <v>183</v>
      </c>
      <c r="C43" s="63"/>
      <c r="D43" s="60"/>
      <c r="E43" s="60">
        <v>2</v>
      </c>
      <c r="F43" s="60"/>
      <c r="G43" s="60"/>
      <c r="H43" s="61">
        <v>2</v>
      </c>
      <c r="I43" s="62"/>
      <c r="J43" s="62">
        <f t="shared" si="0"/>
        <v>0</v>
      </c>
      <c r="K43" s="76"/>
    </row>
    <row r="44" spans="1:11" s="57" customFormat="1" x14ac:dyDescent="0.25">
      <c r="A44" s="58" t="s">
        <v>165</v>
      </c>
      <c r="B44" s="59" t="s">
        <v>180</v>
      </c>
      <c r="C44" s="63"/>
      <c r="D44" s="60">
        <v>2</v>
      </c>
      <c r="E44" s="60"/>
      <c r="F44" s="60"/>
      <c r="G44" s="60"/>
      <c r="H44" s="61">
        <v>2</v>
      </c>
      <c r="I44" s="62"/>
      <c r="J44" s="62">
        <f t="shared" si="0"/>
        <v>0</v>
      </c>
      <c r="K44" s="76"/>
    </row>
    <row r="45" spans="1:11" s="57" customFormat="1" x14ac:dyDescent="0.25">
      <c r="A45" s="58" t="s">
        <v>185</v>
      </c>
      <c r="B45" s="59" t="s">
        <v>192</v>
      </c>
      <c r="C45" s="63"/>
      <c r="D45" s="60">
        <v>1</v>
      </c>
      <c r="E45" s="60"/>
      <c r="F45" s="60"/>
      <c r="G45" s="60"/>
      <c r="H45" s="61">
        <v>2</v>
      </c>
      <c r="I45" s="62"/>
      <c r="J45" s="62">
        <f t="shared" si="0"/>
        <v>0</v>
      </c>
      <c r="K45" s="76"/>
    </row>
    <row r="46" spans="1:11" s="57" customFormat="1" x14ac:dyDescent="0.25">
      <c r="A46" s="58" t="s">
        <v>112</v>
      </c>
      <c r="B46" s="59" t="s">
        <v>117</v>
      </c>
      <c r="C46" s="63"/>
      <c r="D46" s="60">
        <v>1</v>
      </c>
      <c r="E46" s="60"/>
      <c r="F46" s="60"/>
      <c r="G46" s="60"/>
      <c r="H46" s="61">
        <v>4</v>
      </c>
      <c r="I46" s="62"/>
      <c r="J46" s="62">
        <f t="shared" si="0"/>
        <v>0</v>
      </c>
      <c r="K46" s="76"/>
    </row>
    <row r="47" spans="1:11" s="57" customFormat="1" x14ac:dyDescent="0.25">
      <c r="A47" s="58" t="s">
        <v>112</v>
      </c>
      <c r="B47" s="59" t="s">
        <v>116</v>
      </c>
      <c r="C47" s="63"/>
      <c r="D47" s="60"/>
      <c r="E47" s="60">
        <v>2</v>
      </c>
      <c r="F47" s="60"/>
      <c r="G47" s="60"/>
      <c r="H47" s="61">
        <v>4</v>
      </c>
      <c r="I47" s="62"/>
      <c r="J47" s="62">
        <f t="shared" si="0"/>
        <v>0</v>
      </c>
      <c r="K47" s="76"/>
    </row>
    <row r="48" spans="1:11" s="57" customFormat="1" x14ac:dyDescent="0.25">
      <c r="A48" s="58" t="s">
        <v>140</v>
      </c>
      <c r="B48" s="59" t="s">
        <v>158</v>
      </c>
      <c r="C48" s="63"/>
      <c r="D48" s="60">
        <v>1</v>
      </c>
      <c r="E48" s="60"/>
      <c r="F48" s="60"/>
      <c r="G48" s="60"/>
      <c r="H48" s="61">
        <v>2</v>
      </c>
      <c r="I48" s="62"/>
      <c r="J48" s="62">
        <f t="shared" si="0"/>
        <v>0</v>
      </c>
      <c r="K48" s="76"/>
    </row>
    <row r="49" spans="1:11" s="57" customFormat="1" x14ac:dyDescent="0.25">
      <c r="A49" s="58" t="s">
        <v>112</v>
      </c>
      <c r="B49" s="59" t="s">
        <v>129</v>
      </c>
      <c r="C49" s="63"/>
      <c r="D49" s="60"/>
      <c r="E49" s="60">
        <v>2</v>
      </c>
      <c r="F49" s="60"/>
      <c r="G49" s="60"/>
      <c r="H49" s="61">
        <v>2</v>
      </c>
      <c r="I49" s="62"/>
      <c r="J49" s="62">
        <f t="shared" si="0"/>
        <v>0</v>
      </c>
      <c r="K49" s="76"/>
    </row>
    <row r="50" spans="1:11" s="57" customFormat="1" x14ac:dyDescent="0.25">
      <c r="A50" s="58" t="s">
        <v>112</v>
      </c>
      <c r="B50" s="59" t="s">
        <v>118</v>
      </c>
      <c r="C50" s="63"/>
      <c r="D50" s="60">
        <v>1</v>
      </c>
      <c r="E50" s="60"/>
      <c r="F50" s="60"/>
      <c r="G50" s="60"/>
      <c r="H50" s="61">
        <v>4</v>
      </c>
      <c r="I50" s="62"/>
      <c r="J50" s="62">
        <f t="shared" si="0"/>
        <v>0</v>
      </c>
      <c r="K50" s="76"/>
    </row>
    <row r="51" spans="1:11" s="57" customFormat="1" x14ac:dyDescent="0.25">
      <c r="A51" s="58" t="s">
        <v>140</v>
      </c>
      <c r="B51" s="59" t="s">
        <v>151</v>
      </c>
      <c r="C51" s="63">
        <v>1</v>
      </c>
      <c r="D51" s="60"/>
      <c r="E51" s="60"/>
      <c r="F51" s="60"/>
      <c r="G51" s="60"/>
      <c r="H51" s="61">
        <v>4</v>
      </c>
      <c r="I51" s="62"/>
      <c r="J51" s="62">
        <f t="shared" si="0"/>
        <v>0</v>
      </c>
      <c r="K51" s="76"/>
    </row>
    <row r="52" spans="1:11" s="57" customFormat="1" x14ac:dyDescent="0.25">
      <c r="A52" s="58" t="s">
        <v>140</v>
      </c>
      <c r="B52" s="59" t="s">
        <v>152</v>
      </c>
      <c r="C52" s="63"/>
      <c r="D52" s="60"/>
      <c r="E52" s="60">
        <v>1</v>
      </c>
      <c r="F52" s="60"/>
      <c r="G52" s="60"/>
      <c r="H52" s="61">
        <v>4</v>
      </c>
      <c r="I52" s="62"/>
      <c r="J52" s="62">
        <f t="shared" si="0"/>
        <v>0</v>
      </c>
      <c r="K52" s="76"/>
    </row>
    <row r="53" spans="1:11" s="57" customFormat="1" x14ac:dyDescent="0.25">
      <c r="A53" s="58" t="s">
        <v>185</v>
      </c>
      <c r="B53" s="59" t="s">
        <v>190</v>
      </c>
      <c r="C53" s="63">
        <v>1</v>
      </c>
      <c r="D53" s="60"/>
      <c r="E53" s="60"/>
      <c r="F53" s="60"/>
      <c r="G53" s="60"/>
      <c r="H53" s="61">
        <v>2</v>
      </c>
      <c r="I53" s="62"/>
      <c r="J53" s="62">
        <f t="shared" si="0"/>
        <v>0</v>
      </c>
      <c r="K53" s="76"/>
    </row>
    <row r="54" spans="1:11" s="57" customFormat="1" x14ac:dyDescent="0.25">
      <c r="A54" s="58" t="s">
        <v>140</v>
      </c>
      <c r="B54" s="59" t="s">
        <v>160</v>
      </c>
      <c r="C54" s="63"/>
      <c r="D54" s="60">
        <v>1</v>
      </c>
      <c r="E54" s="60"/>
      <c r="F54" s="60"/>
      <c r="G54" s="60"/>
      <c r="H54" s="61">
        <v>2</v>
      </c>
      <c r="I54" s="62"/>
      <c r="J54" s="62">
        <f t="shared" si="0"/>
        <v>0</v>
      </c>
      <c r="K54" s="76"/>
    </row>
    <row r="55" spans="1:11" s="57" customFormat="1" x14ac:dyDescent="0.25">
      <c r="A55" s="58" t="s">
        <v>140</v>
      </c>
      <c r="B55" s="59" t="s">
        <v>164</v>
      </c>
      <c r="C55" s="63"/>
      <c r="D55" s="60"/>
      <c r="E55" s="60">
        <v>2</v>
      </c>
      <c r="F55" s="60"/>
      <c r="G55" s="60"/>
      <c r="H55" s="61">
        <v>2</v>
      </c>
      <c r="I55" s="62"/>
      <c r="J55" s="62">
        <f t="shared" si="0"/>
        <v>0</v>
      </c>
      <c r="K55" s="76"/>
    </row>
    <row r="56" spans="1:11" s="57" customFormat="1" x14ac:dyDescent="0.25">
      <c r="A56" s="58" t="s">
        <v>112</v>
      </c>
      <c r="B56" s="59" t="s">
        <v>123</v>
      </c>
      <c r="C56" s="63"/>
      <c r="D56" s="60"/>
      <c r="E56" s="60">
        <v>2</v>
      </c>
      <c r="F56" s="60"/>
      <c r="G56" s="60"/>
      <c r="H56" s="61">
        <v>2</v>
      </c>
      <c r="I56" s="62"/>
      <c r="J56" s="62">
        <f t="shared" si="0"/>
        <v>0</v>
      </c>
      <c r="K56" s="76"/>
    </row>
    <row r="57" spans="1:11" s="57" customFormat="1" x14ac:dyDescent="0.25">
      <c r="A57" s="58" t="s">
        <v>165</v>
      </c>
      <c r="B57" s="59" t="s">
        <v>218</v>
      </c>
      <c r="C57" s="63"/>
      <c r="D57" s="60"/>
      <c r="E57" s="60">
        <v>1</v>
      </c>
      <c r="F57" s="60"/>
      <c r="G57" s="60"/>
      <c r="H57" s="61">
        <v>8</v>
      </c>
      <c r="I57" s="62"/>
      <c r="J57" s="62">
        <f t="shared" si="0"/>
        <v>0</v>
      </c>
      <c r="K57" s="76"/>
    </row>
    <row r="58" spans="1:11" s="57" customFormat="1" x14ac:dyDescent="0.25">
      <c r="A58" s="58" t="s">
        <v>165</v>
      </c>
      <c r="B58" s="59" t="s">
        <v>172</v>
      </c>
      <c r="C58" s="63"/>
      <c r="D58" s="60">
        <v>1</v>
      </c>
      <c r="E58" s="60">
        <v>1</v>
      </c>
      <c r="F58" s="60"/>
      <c r="G58" s="60"/>
      <c r="H58" s="61">
        <v>8</v>
      </c>
      <c r="I58" s="62"/>
      <c r="J58" s="62">
        <f t="shared" si="0"/>
        <v>0</v>
      </c>
      <c r="K58" s="76"/>
    </row>
    <row r="59" spans="1:11" s="57" customFormat="1" x14ac:dyDescent="0.25">
      <c r="A59" s="59" t="s">
        <v>165</v>
      </c>
      <c r="B59" s="59" t="s">
        <v>170</v>
      </c>
      <c r="C59" s="63"/>
      <c r="D59" s="60">
        <v>2</v>
      </c>
      <c r="E59" s="60"/>
      <c r="F59" s="60"/>
      <c r="G59" s="60"/>
      <c r="H59" s="61">
        <v>8</v>
      </c>
      <c r="I59" s="62"/>
      <c r="J59" s="62">
        <f t="shared" si="0"/>
        <v>0</v>
      </c>
      <c r="K59" s="76"/>
    </row>
    <row r="60" spans="1:11" s="57" customFormat="1" x14ac:dyDescent="0.25">
      <c r="A60" s="58" t="s">
        <v>165</v>
      </c>
      <c r="B60" s="59" t="s">
        <v>219</v>
      </c>
      <c r="C60" s="63"/>
      <c r="D60" s="60"/>
      <c r="E60" s="60">
        <v>1</v>
      </c>
      <c r="F60" s="60"/>
      <c r="G60" s="60"/>
      <c r="H60" s="61">
        <v>8</v>
      </c>
      <c r="I60" s="62"/>
      <c r="J60" s="62">
        <f t="shared" si="0"/>
        <v>0</v>
      </c>
      <c r="K60" s="76"/>
    </row>
    <row r="61" spans="1:11" s="57" customFormat="1" x14ac:dyDescent="0.25">
      <c r="A61" s="58" t="s">
        <v>165</v>
      </c>
      <c r="B61" s="59" t="s">
        <v>169</v>
      </c>
      <c r="C61" s="60"/>
      <c r="D61" s="60"/>
      <c r="E61" s="60">
        <v>1</v>
      </c>
      <c r="F61" s="60"/>
      <c r="G61" s="60"/>
      <c r="H61" s="61">
        <v>8</v>
      </c>
      <c r="I61" s="62"/>
      <c r="J61" s="62">
        <f t="shared" si="0"/>
        <v>0</v>
      </c>
      <c r="K61" s="76"/>
    </row>
    <row r="62" spans="1:11" s="57" customFormat="1" x14ac:dyDescent="0.25">
      <c r="A62" s="58" t="s">
        <v>165</v>
      </c>
      <c r="B62" s="59" t="s">
        <v>166</v>
      </c>
      <c r="C62" s="63"/>
      <c r="D62" s="60"/>
      <c r="E62" s="60">
        <v>1</v>
      </c>
      <c r="F62" s="60"/>
      <c r="G62" s="60"/>
      <c r="H62" s="61">
        <v>8</v>
      </c>
      <c r="I62" s="62"/>
      <c r="J62" s="62">
        <f t="shared" si="0"/>
        <v>0</v>
      </c>
      <c r="K62" s="76"/>
    </row>
    <row r="63" spans="1:11" s="57" customFormat="1" x14ac:dyDescent="0.25">
      <c r="A63" s="58" t="s">
        <v>165</v>
      </c>
      <c r="B63" s="59" t="s">
        <v>174</v>
      </c>
      <c r="C63" s="63"/>
      <c r="D63" s="60">
        <v>1</v>
      </c>
      <c r="E63" s="60"/>
      <c r="F63" s="60"/>
      <c r="G63" s="60"/>
      <c r="H63" s="61">
        <v>8</v>
      </c>
      <c r="I63" s="62"/>
      <c r="J63" s="62">
        <f t="shared" si="0"/>
        <v>0</v>
      </c>
      <c r="K63" s="76"/>
    </row>
    <row r="64" spans="1:11" s="57" customFormat="1" x14ac:dyDescent="0.25">
      <c r="A64" s="58" t="s">
        <v>165</v>
      </c>
      <c r="B64" s="59" t="s">
        <v>171</v>
      </c>
      <c r="C64" s="60"/>
      <c r="D64" s="60"/>
      <c r="E64" s="60">
        <v>2</v>
      </c>
      <c r="F64" s="60"/>
      <c r="G64" s="60"/>
      <c r="H64" s="61">
        <v>8</v>
      </c>
      <c r="I64" s="62"/>
      <c r="J64" s="62">
        <f t="shared" si="0"/>
        <v>0</v>
      </c>
      <c r="K64" s="76"/>
    </row>
    <row r="65" spans="1:11" s="57" customFormat="1" x14ac:dyDescent="0.25">
      <c r="A65" s="58" t="s">
        <v>165</v>
      </c>
      <c r="B65" s="59" t="s">
        <v>168</v>
      </c>
      <c r="C65" s="60"/>
      <c r="D65" s="60">
        <v>1</v>
      </c>
      <c r="E65" s="60"/>
      <c r="F65" s="60"/>
      <c r="G65" s="60"/>
      <c r="H65" s="61">
        <v>8</v>
      </c>
      <c r="I65" s="62"/>
      <c r="J65" s="62">
        <f t="shared" si="0"/>
        <v>0</v>
      </c>
      <c r="K65" s="76"/>
    </row>
    <row r="66" spans="1:11" s="57" customFormat="1" x14ac:dyDescent="0.25">
      <c r="A66" s="58" t="s">
        <v>165</v>
      </c>
      <c r="B66" s="59" t="s">
        <v>167</v>
      </c>
      <c r="C66" s="63"/>
      <c r="D66" s="60">
        <v>1</v>
      </c>
      <c r="E66" s="60"/>
      <c r="F66" s="60"/>
      <c r="G66" s="60"/>
      <c r="H66" s="61">
        <v>8</v>
      </c>
      <c r="I66" s="62"/>
      <c r="J66" s="62">
        <f t="shared" si="0"/>
        <v>0</v>
      </c>
      <c r="K66" s="76"/>
    </row>
    <row r="67" spans="1:11" s="57" customFormat="1" x14ac:dyDescent="0.25">
      <c r="A67" s="58" t="s">
        <v>165</v>
      </c>
      <c r="B67" s="59" t="s">
        <v>173</v>
      </c>
      <c r="C67" s="63"/>
      <c r="D67" s="60"/>
      <c r="E67" s="60">
        <v>2</v>
      </c>
      <c r="F67" s="60"/>
      <c r="G67" s="60"/>
      <c r="H67" s="61">
        <v>8</v>
      </c>
      <c r="I67" s="62"/>
      <c r="J67" s="62">
        <f t="shared" si="0"/>
        <v>0</v>
      </c>
      <c r="K67" s="76"/>
    </row>
    <row r="68" spans="1:11" s="57" customFormat="1" x14ac:dyDescent="0.25">
      <c r="A68" s="58" t="s">
        <v>140</v>
      </c>
      <c r="B68" s="59" t="s">
        <v>162</v>
      </c>
      <c r="C68" s="63"/>
      <c r="D68" s="60">
        <v>1</v>
      </c>
      <c r="E68" s="60"/>
      <c r="F68" s="60"/>
      <c r="G68" s="60"/>
      <c r="H68" s="61">
        <v>2</v>
      </c>
      <c r="I68" s="62"/>
      <c r="J68" s="62">
        <f t="shared" si="0"/>
        <v>0</v>
      </c>
      <c r="K68" s="76"/>
    </row>
    <row r="69" spans="1:11" s="57" customFormat="1" x14ac:dyDescent="0.25">
      <c r="A69" s="58" t="s">
        <v>140</v>
      </c>
      <c r="B69" s="59" t="s">
        <v>220</v>
      </c>
      <c r="C69" s="63"/>
      <c r="D69" s="60">
        <v>1</v>
      </c>
      <c r="E69" s="60"/>
      <c r="F69" s="60"/>
      <c r="G69" s="60"/>
      <c r="H69" s="61">
        <v>2</v>
      </c>
      <c r="I69" s="62"/>
      <c r="J69" s="62">
        <f t="shared" si="0"/>
        <v>0</v>
      </c>
      <c r="K69" s="76"/>
    </row>
    <row r="70" spans="1:11" s="57" customFormat="1" x14ac:dyDescent="0.25">
      <c r="A70" s="58" t="s">
        <v>112</v>
      </c>
      <c r="B70" s="59" t="s">
        <v>138</v>
      </c>
      <c r="C70" s="63"/>
      <c r="D70" s="60"/>
      <c r="E70" s="60">
        <v>1</v>
      </c>
      <c r="F70" s="60"/>
      <c r="G70" s="60"/>
      <c r="H70" s="61">
        <v>2</v>
      </c>
      <c r="I70" s="62"/>
      <c r="J70" s="62">
        <f t="shared" si="0"/>
        <v>0</v>
      </c>
      <c r="K70" s="76"/>
    </row>
    <row r="71" spans="1:11" s="57" customFormat="1" x14ac:dyDescent="0.25">
      <c r="A71" s="58" t="s">
        <v>165</v>
      </c>
      <c r="B71" s="59" t="s">
        <v>178</v>
      </c>
      <c r="C71" s="63"/>
      <c r="D71" s="60"/>
      <c r="E71" s="60">
        <v>1</v>
      </c>
      <c r="F71" s="60"/>
      <c r="G71" s="60"/>
      <c r="H71" s="61">
        <v>2</v>
      </c>
      <c r="I71" s="62"/>
      <c r="J71" s="62">
        <f t="shared" si="0"/>
        <v>0</v>
      </c>
      <c r="K71" s="76"/>
    </row>
    <row r="72" spans="1:11" s="57" customFormat="1" x14ac:dyDescent="0.25">
      <c r="A72" s="58" t="s">
        <v>112</v>
      </c>
      <c r="B72" s="59" t="s">
        <v>134</v>
      </c>
      <c r="C72" s="63"/>
      <c r="D72" s="60">
        <v>1</v>
      </c>
      <c r="E72" s="60"/>
      <c r="F72" s="60"/>
      <c r="G72" s="60"/>
      <c r="H72" s="61">
        <v>2</v>
      </c>
      <c r="I72" s="62"/>
      <c r="J72" s="62">
        <f t="shared" ref="J72:J103" si="1">SUM($C72:$G72)*I72</f>
        <v>0</v>
      </c>
      <c r="K72" s="76"/>
    </row>
    <row r="73" spans="1:11" s="57" customFormat="1" x14ac:dyDescent="0.25">
      <c r="A73" s="58" t="s">
        <v>112</v>
      </c>
      <c r="B73" s="59" t="s">
        <v>135</v>
      </c>
      <c r="C73" s="63"/>
      <c r="D73" s="60"/>
      <c r="E73" s="60">
        <v>1</v>
      </c>
      <c r="F73" s="60"/>
      <c r="G73" s="60"/>
      <c r="H73" s="61">
        <v>2</v>
      </c>
      <c r="I73" s="62"/>
      <c r="J73" s="62">
        <f t="shared" si="1"/>
        <v>0</v>
      </c>
      <c r="K73" s="76"/>
    </row>
    <row r="74" spans="1:11" s="57" customFormat="1" x14ac:dyDescent="0.25">
      <c r="A74" s="58" t="s">
        <v>112</v>
      </c>
      <c r="B74" s="59" t="s">
        <v>128</v>
      </c>
      <c r="C74" s="63"/>
      <c r="D74" s="60"/>
      <c r="E74" s="60">
        <v>2</v>
      </c>
      <c r="F74" s="60"/>
      <c r="G74" s="60"/>
      <c r="H74" s="61">
        <v>2</v>
      </c>
      <c r="I74" s="62"/>
      <c r="J74" s="62">
        <f t="shared" si="1"/>
        <v>0</v>
      </c>
      <c r="K74" s="76"/>
    </row>
    <row r="75" spans="1:11" s="57" customFormat="1" x14ac:dyDescent="0.25">
      <c r="A75" s="58" t="s">
        <v>112</v>
      </c>
      <c r="B75" s="59" t="s">
        <v>127</v>
      </c>
      <c r="C75" s="63"/>
      <c r="D75" s="60"/>
      <c r="E75" s="60">
        <v>1</v>
      </c>
      <c r="F75" s="60"/>
      <c r="G75" s="60"/>
      <c r="H75" s="61">
        <v>2</v>
      </c>
      <c r="I75" s="62"/>
      <c r="J75" s="62">
        <f t="shared" si="1"/>
        <v>0</v>
      </c>
      <c r="K75" s="76"/>
    </row>
    <row r="76" spans="1:11" s="57" customFormat="1" x14ac:dyDescent="0.25">
      <c r="A76" s="58" t="s">
        <v>112</v>
      </c>
      <c r="B76" s="59" t="s">
        <v>125</v>
      </c>
      <c r="C76" s="63"/>
      <c r="D76" s="60"/>
      <c r="E76" s="60">
        <v>1</v>
      </c>
      <c r="F76" s="60"/>
      <c r="G76" s="60"/>
      <c r="H76" s="61">
        <v>2</v>
      </c>
      <c r="I76" s="62"/>
      <c r="J76" s="62">
        <f t="shared" si="1"/>
        <v>0</v>
      </c>
      <c r="K76" s="76"/>
    </row>
    <row r="77" spans="1:11" s="57" customFormat="1" x14ac:dyDescent="0.25">
      <c r="A77" s="58" t="s">
        <v>112</v>
      </c>
      <c r="B77" s="59" t="s">
        <v>124</v>
      </c>
      <c r="C77" s="63"/>
      <c r="D77" s="60"/>
      <c r="E77" s="60">
        <v>1</v>
      </c>
      <c r="F77" s="60"/>
      <c r="G77" s="60"/>
      <c r="H77" s="61">
        <v>2</v>
      </c>
      <c r="I77" s="62"/>
      <c r="J77" s="62">
        <f t="shared" si="1"/>
        <v>0</v>
      </c>
      <c r="K77" s="76"/>
    </row>
    <row r="78" spans="1:11" s="57" customFormat="1" x14ac:dyDescent="0.25">
      <c r="A78" s="58" t="s">
        <v>112</v>
      </c>
      <c r="B78" s="59" t="s">
        <v>126</v>
      </c>
      <c r="C78" s="63"/>
      <c r="D78" s="60"/>
      <c r="E78" s="60">
        <v>1</v>
      </c>
      <c r="F78" s="60"/>
      <c r="G78" s="60"/>
      <c r="H78" s="61">
        <v>2</v>
      </c>
      <c r="I78" s="62"/>
      <c r="J78" s="62">
        <f t="shared" si="1"/>
        <v>0</v>
      </c>
      <c r="K78" s="76"/>
    </row>
    <row r="79" spans="1:11" s="57" customFormat="1" x14ac:dyDescent="0.25">
      <c r="A79" s="58" t="s">
        <v>112</v>
      </c>
      <c r="B79" s="59" t="s">
        <v>139</v>
      </c>
      <c r="C79" s="63"/>
      <c r="D79" s="60">
        <v>2</v>
      </c>
      <c r="E79" s="60"/>
      <c r="F79" s="60"/>
      <c r="G79" s="60"/>
      <c r="H79" s="61">
        <v>2</v>
      </c>
      <c r="I79" s="62"/>
      <c r="J79" s="62">
        <f t="shared" si="1"/>
        <v>0</v>
      </c>
      <c r="K79" s="76"/>
    </row>
    <row r="80" spans="1:11" s="57" customFormat="1" x14ac:dyDescent="0.25">
      <c r="A80" s="58" t="s">
        <v>112</v>
      </c>
      <c r="B80" s="59" t="s">
        <v>221</v>
      </c>
      <c r="C80" s="63"/>
      <c r="D80" s="60"/>
      <c r="E80" s="60">
        <v>2</v>
      </c>
      <c r="F80" s="60"/>
      <c r="G80" s="60"/>
      <c r="H80" s="61">
        <v>2</v>
      </c>
      <c r="I80" s="62"/>
      <c r="J80" s="62">
        <f t="shared" si="1"/>
        <v>0</v>
      </c>
      <c r="K80" s="76"/>
    </row>
    <row r="81" spans="1:11" s="57" customFormat="1" x14ac:dyDescent="0.25">
      <c r="A81" s="58" t="s">
        <v>112</v>
      </c>
      <c r="B81" s="59" t="s">
        <v>136</v>
      </c>
      <c r="C81" s="63"/>
      <c r="D81" s="60"/>
      <c r="E81" s="60">
        <v>1</v>
      </c>
      <c r="F81" s="60"/>
      <c r="G81" s="60"/>
      <c r="H81" s="61">
        <v>2</v>
      </c>
      <c r="I81" s="62"/>
      <c r="J81" s="62">
        <f t="shared" si="1"/>
        <v>0</v>
      </c>
      <c r="K81" s="76"/>
    </row>
    <row r="82" spans="1:11" s="57" customFormat="1" x14ac:dyDescent="0.25">
      <c r="A82" s="58" t="s">
        <v>140</v>
      </c>
      <c r="B82" s="59" t="s">
        <v>195</v>
      </c>
      <c r="C82" s="63">
        <v>1</v>
      </c>
      <c r="D82" s="60">
        <v>1</v>
      </c>
      <c r="E82" s="60"/>
      <c r="F82" s="60"/>
      <c r="G82" s="60"/>
      <c r="H82" s="61">
        <v>4</v>
      </c>
      <c r="I82" s="62"/>
      <c r="J82" s="62">
        <f t="shared" si="1"/>
        <v>0</v>
      </c>
      <c r="K82" s="76"/>
    </row>
    <row r="83" spans="1:11" s="57" customFormat="1" x14ac:dyDescent="0.25">
      <c r="A83" s="58" t="s">
        <v>140</v>
      </c>
      <c r="B83" s="59" t="s">
        <v>148</v>
      </c>
      <c r="C83" s="63">
        <v>1</v>
      </c>
      <c r="D83" s="60">
        <v>1</v>
      </c>
      <c r="E83" s="60"/>
      <c r="F83" s="60"/>
      <c r="G83" s="60"/>
      <c r="H83" s="61">
        <v>4</v>
      </c>
      <c r="I83" s="62"/>
      <c r="J83" s="62">
        <f t="shared" si="1"/>
        <v>0</v>
      </c>
      <c r="K83" s="76"/>
    </row>
    <row r="84" spans="1:11" s="57" customFormat="1" x14ac:dyDescent="0.25">
      <c r="A84" s="58" t="s">
        <v>140</v>
      </c>
      <c r="B84" s="59" t="s">
        <v>142</v>
      </c>
      <c r="C84" s="63"/>
      <c r="D84" s="60">
        <v>1</v>
      </c>
      <c r="E84" s="60">
        <v>1</v>
      </c>
      <c r="F84" s="60"/>
      <c r="G84" s="60"/>
      <c r="H84" s="61">
        <v>4</v>
      </c>
      <c r="I84" s="62"/>
      <c r="J84" s="62">
        <f t="shared" si="1"/>
        <v>0</v>
      </c>
      <c r="K84" s="76"/>
    </row>
    <row r="85" spans="1:11" s="57" customFormat="1" x14ac:dyDescent="0.25">
      <c r="A85" s="58" t="s">
        <v>140</v>
      </c>
      <c r="B85" s="59" t="s">
        <v>143</v>
      </c>
      <c r="C85" s="63"/>
      <c r="D85" s="60">
        <v>1</v>
      </c>
      <c r="E85" s="60"/>
      <c r="F85" s="60"/>
      <c r="G85" s="60"/>
      <c r="H85" s="61">
        <v>4</v>
      </c>
      <c r="I85" s="62"/>
      <c r="J85" s="62">
        <f t="shared" si="1"/>
        <v>0</v>
      </c>
      <c r="K85" s="76"/>
    </row>
    <row r="86" spans="1:11" s="57" customFormat="1" x14ac:dyDescent="0.25">
      <c r="A86" s="58" t="s">
        <v>140</v>
      </c>
      <c r="B86" s="59" t="s">
        <v>144</v>
      </c>
      <c r="C86" s="60"/>
      <c r="D86" s="60">
        <v>2</v>
      </c>
      <c r="E86" s="60"/>
      <c r="F86" s="60"/>
      <c r="G86" s="60"/>
      <c r="H86" s="61">
        <v>4</v>
      </c>
      <c r="I86" s="62"/>
      <c r="J86" s="62">
        <f t="shared" si="1"/>
        <v>0</v>
      </c>
      <c r="K86" s="76"/>
    </row>
    <row r="87" spans="1:11" s="57" customFormat="1" x14ac:dyDescent="0.25">
      <c r="A87" s="58" t="s">
        <v>112</v>
      </c>
      <c r="B87" s="59" t="s">
        <v>131</v>
      </c>
      <c r="C87" s="60"/>
      <c r="D87" s="60">
        <v>1</v>
      </c>
      <c r="E87" s="60"/>
      <c r="F87" s="60">
        <v>1</v>
      </c>
      <c r="G87" s="60"/>
      <c r="H87" s="61">
        <v>2</v>
      </c>
      <c r="I87" s="62"/>
      <c r="J87" s="62">
        <f t="shared" si="1"/>
        <v>0</v>
      </c>
      <c r="K87" s="76"/>
    </row>
    <row r="88" spans="1:11" s="57" customFormat="1" x14ac:dyDescent="0.25">
      <c r="A88" s="58" t="s">
        <v>112</v>
      </c>
      <c r="B88" s="59" t="s">
        <v>222</v>
      </c>
      <c r="C88" s="63"/>
      <c r="D88" s="60"/>
      <c r="E88" s="60">
        <v>1</v>
      </c>
      <c r="F88" s="60"/>
      <c r="G88" s="60"/>
      <c r="H88" s="61">
        <v>2</v>
      </c>
      <c r="I88" s="62"/>
      <c r="J88" s="62">
        <f t="shared" si="1"/>
        <v>0</v>
      </c>
      <c r="K88" s="76"/>
    </row>
    <row r="89" spans="1:11" s="57" customFormat="1" x14ac:dyDescent="0.25">
      <c r="A89" s="58" t="s">
        <v>185</v>
      </c>
      <c r="B89" s="59" t="s">
        <v>223</v>
      </c>
      <c r="C89" s="63"/>
      <c r="D89" s="60"/>
      <c r="E89" s="60">
        <v>2</v>
      </c>
      <c r="F89" s="60"/>
      <c r="G89" s="60"/>
      <c r="H89" s="61">
        <v>4</v>
      </c>
      <c r="I89" s="62"/>
      <c r="J89" s="62">
        <f t="shared" si="1"/>
        <v>0</v>
      </c>
      <c r="K89" s="76"/>
    </row>
    <row r="90" spans="1:11" s="57" customFormat="1" x14ac:dyDescent="0.25">
      <c r="A90" s="58" t="s">
        <v>185</v>
      </c>
      <c r="B90" s="59" t="s">
        <v>187</v>
      </c>
      <c r="C90" s="63"/>
      <c r="D90" s="60"/>
      <c r="E90" s="60">
        <v>2</v>
      </c>
      <c r="F90" s="60"/>
      <c r="G90" s="60"/>
      <c r="H90" s="61">
        <v>4</v>
      </c>
      <c r="I90" s="62"/>
      <c r="J90" s="62">
        <f t="shared" si="1"/>
        <v>0</v>
      </c>
      <c r="K90" s="76"/>
    </row>
    <row r="91" spans="1:11" s="57" customFormat="1" x14ac:dyDescent="0.25">
      <c r="A91" s="58" t="s">
        <v>185</v>
      </c>
      <c r="B91" s="59" t="s">
        <v>224</v>
      </c>
      <c r="C91" s="63"/>
      <c r="D91" s="60"/>
      <c r="E91" s="60">
        <v>2</v>
      </c>
      <c r="F91" s="60"/>
      <c r="G91" s="60"/>
      <c r="H91" s="61">
        <v>4</v>
      </c>
      <c r="I91" s="62"/>
      <c r="J91" s="62">
        <f t="shared" si="1"/>
        <v>0</v>
      </c>
      <c r="K91" s="76"/>
    </row>
    <row r="92" spans="1:11" s="57" customFormat="1" x14ac:dyDescent="0.25">
      <c r="A92" s="58" t="s">
        <v>140</v>
      </c>
      <c r="B92" s="59" t="s">
        <v>157</v>
      </c>
      <c r="C92" s="63"/>
      <c r="D92" s="60"/>
      <c r="E92" s="60">
        <v>1</v>
      </c>
      <c r="F92" s="60"/>
      <c r="G92" s="60"/>
      <c r="H92" s="61">
        <v>2</v>
      </c>
      <c r="I92" s="62"/>
      <c r="J92" s="62">
        <f t="shared" si="1"/>
        <v>0</v>
      </c>
      <c r="K92" s="76"/>
    </row>
    <row r="93" spans="1:11" s="57" customFormat="1" x14ac:dyDescent="0.25">
      <c r="A93" s="58" t="s">
        <v>140</v>
      </c>
      <c r="B93" s="59" t="s">
        <v>155</v>
      </c>
      <c r="C93" s="63"/>
      <c r="D93" s="60"/>
      <c r="E93" s="60">
        <v>1</v>
      </c>
      <c r="F93" s="60"/>
      <c r="G93" s="60"/>
      <c r="H93" s="61">
        <v>2</v>
      </c>
      <c r="I93" s="62"/>
      <c r="J93" s="62">
        <f t="shared" si="1"/>
        <v>0</v>
      </c>
      <c r="K93" s="76"/>
    </row>
    <row r="94" spans="1:11" s="57" customFormat="1" x14ac:dyDescent="0.25">
      <c r="A94" s="58" t="s">
        <v>165</v>
      </c>
      <c r="B94" s="59" t="s">
        <v>176</v>
      </c>
      <c r="C94" s="63"/>
      <c r="D94" s="60"/>
      <c r="E94" s="60">
        <v>1</v>
      </c>
      <c r="F94" s="60"/>
      <c r="G94" s="60"/>
      <c r="H94" s="61">
        <v>2</v>
      </c>
      <c r="I94" s="62"/>
      <c r="J94" s="62">
        <f t="shared" si="1"/>
        <v>0</v>
      </c>
      <c r="K94" s="76"/>
    </row>
    <row r="95" spans="1:11" s="57" customFormat="1" x14ac:dyDescent="0.25">
      <c r="A95" s="58" t="s">
        <v>112</v>
      </c>
      <c r="B95" s="59" t="s">
        <v>130</v>
      </c>
      <c r="C95" s="63"/>
      <c r="D95" s="60">
        <v>1</v>
      </c>
      <c r="E95" s="60"/>
      <c r="F95" s="60"/>
      <c r="G95" s="60"/>
      <c r="H95" s="61">
        <v>2</v>
      </c>
      <c r="I95" s="62"/>
      <c r="J95" s="62">
        <f t="shared" si="1"/>
        <v>0</v>
      </c>
      <c r="K95" s="76"/>
    </row>
    <row r="96" spans="1:11" s="57" customFormat="1" x14ac:dyDescent="0.25">
      <c r="A96" s="58" t="s">
        <v>185</v>
      </c>
      <c r="B96" s="59" t="s">
        <v>189</v>
      </c>
      <c r="C96" s="63"/>
      <c r="D96" s="60"/>
      <c r="E96" s="60">
        <v>1</v>
      </c>
      <c r="F96" s="60"/>
      <c r="G96" s="60"/>
      <c r="H96" s="61">
        <v>2</v>
      </c>
      <c r="I96" s="62"/>
      <c r="J96" s="62">
        <f t="shared" si="1"/>
        <v>0</v>
      </c>
      <c r="K96" s="76"/>
    </row>
    <row r="97" spans="1:11" s="57" customFormat="1" x14ac:dyDescent="0.25">
      <c r="A97" s="58" t="s">
        <v>112</v>
      </c>
      <c r="B97" s="59" t="s">
        <v>120</v>
      </c>
      <c r="C97" s="63">
        <v>1</v>
      </c>
      <c r="D97" s="60"/>
      <c r="E97" s="60"/>
      <c r="F97" s="60"/>
      <c r="G97" s="60"/>
      <c r="H97" s="61">
        <v>2</v>
      </c>
      <c r="I97" s="62"/>
      <c r="J97" s="62">
        <f t="shared" si="1"/>
        <v>0</v>
      </c>
      <c r="K97" s="76"/>
    </row>
    <row r="98" spans="1:11" s="57" customFormat="1" x14ac:dyDescent="0.25">
      <c r="A98" s="58" t="s">
        <v>165</v>
      </c>
      <c r="B98" s="59" t="s">
        <v>179</v>
      </c>
      <c r="C98" s="63"/>
      <c r="D98" s="60"/>
      <c r="E98" s="60">
        <v>1</v>
      </c>
      <c r="F98" s="60"/>
      <c r="G98" s="60"/>
      <c r="H98" s="61">
        <v>2</v>
      </c>
      <c r="I98" s="62"/>
      <c r="J98" s="62">
        <f t="shared" si="1"/>
        <v>0</v>
      </c>
      <c r="K98" s="76"/>
    </row>
    <row r="99" spans="1:11" s="57" customFormat="1" x14ac:dyDescent="0.25">
      <c r="A99" s="58" t="s">
        <v>185</v>
      </c>
      <c r="B99" s="59" t="s">
        <v>225</v>
      </c>
      <c r="C99" s="60"/>
      <c r="D99" s="60"/>
      <c r="E99" s="60">
        <v>2</v>
      </c>
      <c r="F99" s="60"/>
      <c r="G99" s="60"/>
      <c r="H99" s="61">
        <v>4</v>
      </c>
      <c r="I99" s="62"/>
      <c r="J99" s="62">
        <f t="shared" si="1"/>
        <v>0</v>
      </c>
      <c r="K99" s="76"/>
    </row>
    <row r="100" spans="1:11" s="57" customFormat="1" x14ac:dyDescent="0.25">
      <c r="A100" s="58" t="s">
        <v>185</v>
      </c>
      <c r="B100" s="59" t="s">
        <v>226</v>
      </c>
      <c r="C100" s="60"/>
      <c r="D100" s="60"/>
      <c r="E100" s="60">
        <v>4</v>
      </c>
      <c r="F100" s="60"/>
      <c r="G100" s="60"/>
      <c r="H100" s="61">
        <v>4</v>
      </c>
      <c r="I100" s="62"/>
      <c r="J100" s="62">
        <f t="shared" si="1"/>
        <v>0</v>
      </c>
      <c r="K100" s="76"/>
    </row>
    <row r="101" spans="1:11" s="57" customFormat="1" x14ac:dyDescent="0.25">
      <c r="A101" s="58" t="s">
        <v>185</v>
      </c>
      <c r="B101" s="59" t="s">
        <v>186</v>
      </c>
      <c r="C101" s="60"/>
      <c r="D101" s="60">
        <v>2</v>
      </c>
      <c r="E101" s="60"/>
      <c r="F101" s="60"/>
      <c r="G101" s="60"/>
      <c r="H101" s="61">
        <v>4</v>
      </c>
      <c r="I101" s="62"/>
      <c r="J101" s="62">
        <f t="shared" si="1"/>
        <v>0</v>
      </c>
      <c r="K101" s="76"/>
    </row>
    <row r="102" spans="1:11" s="57" customFormat="1" x14ac:dyDescent="0.25">
      <c r="A102" s="58" t="s">
        <v>185</v>
      </c>
      <c r="B102" s="59" t="s">
        <v>227</v>
      </c>
      <c r="C102" s="60"/>
      <c r="D102" s="60"/>
      <c r="E102" s="60">
        <v>2</v>
      </c>
      <c r="F102" s="60"/>
      <c r="G102" s="60">
        <v>2</v>
      </c>
      <c r="H102" s="61">
        <v>4</v>
      </c>
      <c r="I102" s="62"/>
      <c r="J102" s="62">
        <f t="shared" si="1"/>
        <v>0</v>
      </c>
      <c r="K102" s="76"/>
    </row>
    <row r="103" spans="1:11" s="57" customFormat="1" x14ac:dyDescent="0.25">
      <c r="A103" s="58" t="s">
        <v>112</v>
      </c>
      <c r="B103" s="59" t="s">
        <v>122</v>
      </c>
      <c r="C103" s="63"/>
      <c r="D103" s="60"/>
      <c r="E103" s="60">
        <v>2</v>
      </c>
      <c r="F103" s="60"/>
      <c r="G103" s="60"/>
      <c r="H103" s="61">
        <v>2</v>
      </c>
      <c r="I103" s="62"/>
      <c r="J103" s="62">
        <f t="shared" si="1"/>
        <v>0</v>
      </c>
      <c r="K103" s="76"/>
    </row>
    <row r="104" spans="1:11" s="64" customFormat="1" x14ac:dyDescent="0.25">
      <c r="A104" s="58" t="s">
        <v>185</v>
      </c>
      <c r="B104" s="59" t="s">
        <v>228</v>
      </c>
      <c r="C104" s="63"/>
      <c r="D104" s="60">
        <v>1</v>
      </c>
      <c r="E104" s="60">
        <v>1</v>
      </c>
      <c r="F104" s="60"/>
      <c r="G104" s="60"/>
      <c r="H104" s="61">
        <v>2</v>
      </c>
      <c r="I104" s="62"/>
      <c r="J104" s="62">
        <f t="shared" ref="J104:J135" si="2">SUM($C104:$G104)*I104</f>
        <v>0</v>
      </c>
      <c r="K104" s="76"/>
    </row>
    <row r="105" spans="1:11" s="57" customFormat="1" x14ac:dyDescent="0.25">
      <c r="A105" s="58" t="s">
        <v>185</v>
      </c>
      <c r="B105" s="59" t="s">
        <v>229</v>
      </c>
      <c r="C105" s="63"/>
      <c r="D105" s="60">
        <v>2</v>
      </c>
      <c r="E105" s="60"/>
      <c r="F105" s="60"/>
      <c r="G105" s="60"/>
      <c r="H105" s="61">
        <v>2</v>
      </c>
      <c r="I105" s="62"/>
      <c r="J105" s="62">
        <f t="shared" si="2"/>
        <v>0</v>
      </c>
      <c r="K105" s="76"/>
    </row>
    <row r="106" spans="1:11" s="57" customFormat="1" x14ac:dyDescent="0.25">
      <c r="A106" s="58" t="s">
        <v>112</v>
      </c>
      <c r="B106" s="59" t="s">
        <v>121</v>
      </c>
      <c r="C106" s="63">
        <v>1</v>
      </c>
      <c r="D106" s="60"/>
      <c r="E106" s="60"/>
      <c r="F106" s="60"/>
      <c r="G106" s="60"/>
      <c r="H106" s="61">
        <v>2</v>
      </c>
      <c r="I106" s="62"/>
      <c r="J106" s="62">
        <f t="shared" si="2"/>
        <v>0</v>
      </c>
      <c r="K106" s="76"/>
    </row>
    <row r="107" spans="1:11" s="57" customFormat="1" x14ac:dyDescent="0.25">
      <c r="A107" s="58" t="s">
        <v>140</v>
      </c>
      <c r="B107" s="59" t="s">
        <v>150</v>
      </c>
      <c r="C107" s="60"/>
      <c r="D107" s="60"/>
      <c r="E107" s="60">
        <v>2</v>
      </c>
      <c r="F107" s="60"/>
      <c r="G107" s="60"/>
      <c r="H107" s="61">
        <v>4</v>
      </c>
      <c r="I107" s="62"/>
      <c r="J107" s="62">
        <f t="shared" si="2"/>
        <v>0</v>
      </c>
      <c r="K107" s="76"/>
    </row>
    <row r="108" spans="1:11" s="57" customFormat="1" x14ac:dyDescent="0.25">
      <c r="A108" s="58" t="s">
        <v>140</v>
      </c>
      <c r="B108" s="59" t="s">
        <v>149</v>
      </c>
      <c r="C108" s="63"/>
      <c r="D108" s="60"/>
      <c r="E108" s="60">
        <v>2</v>
      </c>
      <c r="F108" s="60"/>
      <c r="G108" s="60"/>
      <c r="H108" s="61">
        <v>4</v>
      </c>
      <c r="I108" s="62"/>
      <c r="J108" s="62">
        <f t="shared" si="2"/>
        <v>0</v>
      </c>
      <c r="K108" s="76"/>
    </row>
    <row r="109" spans="1:11" s="57" customFormat="1" x14ac:dyDescent="0.25">
      <c r="A109" s="58" t="s">
        <v>112</v>
      </c>
      <c r="B109" s="59" t="s">
        <v>137</v>
      </c>
      <c r="C109" s="63"/>
      <c r="D109" s="60"/>
      <c r="E109" s="60">
        <v>1</v>
      </c>
      <c r="F109" s="60"/>
      <c r="G109" s="60"/>
      <c r="H109" s="61">
        <v>2</v>
      </c>
      <c r="I109" s="62"/>
      <c r="J109" s="62">
        <f t="shared" si="2"/>
        <v>0</v>
      </c>
      <c r="K109" s="76"/>
    </row>
    <row r="110" spans="1:11" s="57" customFormat="1" x14ac:dyDescent="0.25">
      <c r="A110" s="58" t="s">
        <v>112</v>
      </c>
      <c r="B110" s="59" t="s">
        <v>133</v>
      </c>
      <c r="C110" s="60"/>
      <c r="D110" s="60">
        <v>1</v>
      </c>
      <c r="E110" s="60"/>
      <c r="F110" s="60"/>
      <c r="G110" s="60"/>
      <c r="H110" s="61">
        <v>2</v>
      </c>
      <c r="I110" s="62"/>
      <c r="J110" s="62">
        <f t="shared" si="2"/>
        <v>0</v>
      </c>
      <c r="K110" s="76"/>
    </row>
    <row r="111" spans="1:11" s="57" customFormat="1" x14ac:dyDescent="0.25">
      <c r="A111" s="58" t="s">
        <v>140</v>
      </c>
      <c r="B111" s="59" t="s">
        <v>156</v>
      </c>
      <c r="C111" s="63"/>
      <c r="D111" s="60"/>
      <c r="E111" s="60">
        <v>2</v>
      </c>
      <c r="F111" s="60"/>
      <c r="G111" s="60"/>
      <c r="H111" s="61">
        <v>2</v>
      </c>
      <c r="I111" s="62"/>
      <c r="J111" s="62">
        <f t="shared" si="2"/>
        <v>0</v>
      </c>
      <c r="K111" s="76"/>
    </row>
    <row r="112" spans="1:11" s="57" customFormat="1" x14ac:dyDescent="0.25">
      <c r="A112" s="58" t="s">
        <v>140</v>
      </c>
      <c r="B112" s="59" t="s">
        <v>161</v>
      </c>
      <c r="C112" s="63"/>
      <c r="D112" s="60"/>
      <c r="E112" s="60">
        <v>1</v>
      </c>
      <c r="F112" s="60"/>
      <c r="G112" s="60"/>
      <c r="H112" s="61">
        <v>2</v>
      </c>
      <c r="I112" s="62"/>
      <c r="J112" s="62">
        <f t="shared" si="2"/>
        <v>0</v>
      </c>
      <c r="K112" s="76"/>
    </row>
    <row r="113" spans="1:11" s="57" customFormat="1" x14ac:dyDescent="0.25">
      <c r="A113" s="58" t="s">
        <v>112</v>
      </c>
      <c r="B113" s="59" t="s">
        <v>230</v>
      </c>
      <c r="C113" s="63"/>
      <c r="D113" s="60">
        <v>2</v>
      </c>
      <c r="E113" s="60"/>
      <c r="F113" s="60"/>
      <c r="G113" s="60"/>
      <c r="H113" s="61">
        <v>2</v>
      </c>
      <c r="I113" s="62"/>
      <c r="J113" s="62">
        <f t="shared" si="2"/>
        <v>0</v>
      </c>
      <c r="K113" s="76"/>
    </row>
    <row r="114" spans="1:11" s="57" customFormat="1" x14ac:dyDescent="0.25">
      <c r="A114" s="58" t="s">
        <v>112</v>
      </c>
      <c r="B114" s="59" t="s">
        <v>119</v>
      </c>
      <c r="C114" s="60"/>
      <c r="D114" s="60">
        <v>1</v>
      </c>
      <c r="E114" s="60"/>
      <c r="F114" s="60"/>
      <c r="G114" s="60"/>
      <c r="H114" s="61">
        <v>4</v>
      </c>
      <c r="I114" s="62"/>
      <c r="J114" s="62">
        <f t="shared" si="2"/>
        <v>0</v>
      </c>
      <c r="K114" s="76"/>
    </row>
    <row r="115" spans="1:11" s="57" customFormat="1" x14ac:dyDescent="0.25">
      <c r="A115" s="58" t="s">
        <v>112</v>
      </c>
      <c r="B115" s="59" t="s">
        <v>196</v>
      </c>
      <c r="C115" s="63">
        <v>1</v>
      </c>
      <c r="D115" s="60"/>
      <c r="E115" s="60"/>
      <c r="F115" s="60"/>
      <c r="G115" s="60"/>
      <c r="H115" s="61">
        <v>2</v>
      </c>
      <c r="I115" s="62"/>
      <c r="J115" s="62">
        <f t="shared" si="2"/>
        <v>0</v>
      </c>
      <c r="K115" s="76"/>
    </row>
    <row r="116" spans="1:11" s="57" customFormat="1" x14ac:dyDescent="0.25">
      <c r="A116" s="58" t="s">
        <v>140</v>
      </c>
      <c r="B116" s="59" t="s">
        <v>153</v>
      </c>
      <c r="C116" s="63"/>
      <c r="D116" s="60"/>
      <c r="E116" s="60">
        <v>1</v>
      </c>
      <c r="F116" s="60"/>
      <c r="G116" s="60"/>
      <c r="H116" s="61">
        <v>4</v>
      </c>
      <c r="I116" s="62"/>
      <c r="J116" s="62">
        <f t="shared" si="2"/>
        <v>0</v>
      </c>
      <c r="K116" s="76"/>
    </row>
    <row r="117" spans="1:11" s="57" customFormat="1" x14ac:dyDescent="0.25">
      <c r="A117" s="58" t="s">
        <v>140</v>
      </c>
      <c r="B117" s="59" t="s">
        <v>154</v>
      </c>
      <c r="C117" s="63"/>
      <c r="D117" s="60"/>
      <c r="E117" s="60">
        <v>1</v>
      </c>
      <c r="F117" s="60"/>
      <c r="G117" s="60"/>
      <c r="H117" s="61">
        <v>4</v>
      </c>
      <c r="I117" s="62"/>
      <c r="J117" s="62">
        <f t="shared" si="2"/>
        <v>0</v>
      </c>
      <c r="K117" s="76"/>
    </row>
    <row r="118" spans="1:11" s="57" customFormat="1" x14ac:dyDescent="0.25">
      <c r="A118" s="58" t="s">
        <v>165</v>
      </c>
      <c r="B118" s="59" t="s">
        <v>184</v>
      </c>
      <c r="C118" s="63"/>
      <c r="D118" s="60">
        <v>1</v>
      </c>
      <c r="E118" s="60">
        <v>1</v>
      </c>
      <c r="F118" s="60"/>
      <c r="G118" s="60"/>
      <c r="H118" s="61">
        <v>2</v>
      </c>
      <c r="I118" s="62"/>
      <c r="J118" s="62">
        <f t="shared" si="2"/>
        <v>0</v>
      </c>
      <c r="K118" s="76"/>
    </row>
    <row r="119" spans="1:11" s="57" customFormat="1" x14ac:dyDescent="0.25">
      <c r="A119" s="58" t="s">
        <v>165</v>
      </c>
      <c r="B119" s="59" t="s">
        <v>175</v>
      </c>
      <c r="C119" s="63"/>
      <c r="D119" s="60"/>
      <c r="E119" s="60">
        <v>1</v>
      </c>
      <c r="F119" s="60"/>
      <c r="G119" s="60"/>
      <c r="H119" s="61">
        <v>2</v>
      </c>
      <c r="I119" s="62"/>
      <c r="J119" s="62">
        <f t="shared" si="2"/>
        <v>0</v>
      </c>
      <c r="K119" s="76"/>
    </row>
    <row r="120" spans="1:11" s="57" customFormat="1" x14ac:dyDescent="0.25">
      <c r="A120" s="58" t="s">
        <v>112</v>
      </c>
      <c r="B120" s="59" t="s">
        <v>114</v>
      </c>
      <c r="C120" s="63"/>
      <c r="D120" s="60"/>
      <c r="E120" s="60">
        <v>2</v>
      </c>
      <c r="F120" s="60"/>
      <c r="G120" s="60"/>
      <c r="H120" s="61">
        <v>4</v>
      </c>
      <c r="I120" s="62"/>
      <c r="J120" s="62">
        <f t="shared" si="2"/>
        <v>0</v>
      </c>
      <c r="K120" s="76"/>
    </row>
    <row r="121" spans="1:11" s="57" customFormat="1" x14ac:dyDescent="0.25">
      <c r="A121" s="58" t="s">
        <v>112</v>
      </c>
      <c r="B121" s="59" t="s">
        <v>231</v>
      </c>
      <c r="C121" s="63"/>
      <c r="D121" s="60"/>
      <c r="E121" s="60">
        <v>1</v>
      </c>
      <c r="F121" s="60"/>
      <c r="G121" s="60"/>
      <c r="H121" s="61">
        <v>4</v>
      </c>
      <c r="I121" s="62"/>
      <c r="J121" s="62">
        <f t="shared" si="2"/>
        <v>0</v>
      </c>
      <c r="K121" s="76"/>
    </row>
    <row r="122" spans="1:11" s="57" customFormat="1" x14ac:dyDescent="0.25">
      <c r="A122" s="58" t="s">
        <v>112</v>
      </c>
      <c r="B122" s="59" t="s">
        <v>115</v>
      </c>
      <c r="C122" s="63"/>
      <c r="D122" s="60"/>
      <c r="E122" s="60">
        <v>2</v>
      </c>
      <c r="F122" s="60"/>
      <c r="G122" s="60"/>
      <c r="H122" s="61">
        <v>4</v>
      </c>
      <c r="I122" s="62"/>
      <c r="J122" s="62">
        <f t="shared" si="2"/>
        <v>0</v>
      </c>
      <c r="K122" s="76"/>
    </row>
    <row r="123" spans="1:11" s="57" customFormat="1" x14ac:dyDescent="0.25">
      <c r="A123" s="58" t="s">
        <v>112</v>
      </c>
      <c r="B123" s="59" t="s">
        <v>113</v>
      </c>
      <c r="C123" s="60"/>
      <c r="D123" s="60"/>
      <c r="E123" s="60">
        <v>2</v>
      </c>
      <c r="F123" s="60"/>
      <c r="G123" s="60"/>
      <c r="H123" s="61">
        <v>4</v>
      </c>
      <c r="I123" s="62"/>
      <c r="J123" s="62">
        <f t="shared" si="2"/>
        <v>0</v>
      </c>
      <c r="K123" s="76"/>
    </row>
    <row r="124" spans="1:11" s="57" customFormat="1" x14ac:dyDescent="0.25">
      <c r="A124" s="58" t="s">
        <v>185</v>
      </c>
      <c r="B124" s="59" t="s">
        <v>188</v>
      </c>
      <c r="C124" s="63">
        <v>2</v>
      </c>
      <c r="D124" s="60"/>
      <c r="E124" s="60"/>
      <c r="F124" s="60"/>
      <c r="G124" s="60"/>
      <c r="H124" s="61">
        <v>4</v>
      </c>
      <c r="I124" s="62"/>
      <c r="J124" s="62">
        <f t="shared" si="2"/>
        <v>0</v>
      </c>
      <c r="K124" s="76"/>
    </row>
    <row r="125" spans="1:11" s="57" customFormat="1" x14ac:dyDescent="0.25">
      <c r="A125" s="58" t="s">
        <v>140</v>
      </c>
      <c r="B125" s="59" t="s">
        <v>141</v>
      </c>
      <c r="C125" s="63"/>
      <c r="D125" s="60">
        <v>1</v>
      </c>
      <c r="E125" s="60">
        <v>1</v>
      </c>
      <c r="F125" s="60"/>
      <c r="G125" s="60"/>
      <c r="H125" s="61">
        <v>4</v>
      </c>
      <c r="I125" s="62"/>
      <c r="J125" s="62">
        <f t="shared" si="2"/>
        <v>0</v>
      </c>
      <c r="K125" s="76"/>
    </row>
    <row r="126" spans="1:11" s="57" customFormat="1" x14ac:dyDescent="0.25">
      <c r="A126" s="58" t="s">
        <v>140</v>
      </c>
      <c r="B126" s="59" t="s">
        <v>159</v>
      </c>
      <c r="C126" s="63">
        <v>1</v>
      </c>
      <c r="D126" s="60"/>
      <c r="E126" s="60"/>
      <c r="F126" s="60"/>
      <c r="G126" s="60"/>
      <c r="H126" s="61">
        <v>2</v>
      </c>
      <c r="I126" s="62"/>
      <c r="J126" s="62">
        <f t="shared" si="2"/>
        <v>0</v>
      </c>
      <c r="K126" s="76"/>
    </row>
    <row r="127" spans="1:11" s="57" customFormat="1" x14ac:dyDescent="0.25">
      <c r="A127" s="58" t="s">
        <v>140</v>
      </c>
      <c r="B127" s="59" t="s">
        <v>145</v>
      </c>
      <c r="C127" s="63"/>
      <c r="D127" s="60">
        <v>1</v>
      </c>
      <c r="E127" s="60"/>
      <c r="F127" s="60"/>
      <c r="G127" s="60"/>
      <c r="H127" s="61">
        <v>4</v>
      </c>
      <c r="I127" s="62"/>
      <c r="J127" s="62">
        <f t="shared" si="2"/>
        <v>0</v>
      </c>
      <c r="K127" s="76"/>
    </row>
    <row r="128" spans="1:11" s="57" customFormat="1" x14ac:dyDescent="0.25">
      <c r="A128" s="58" t="s">
        <v>140</v>
      </c>
      <c r="B128" s="59" t="s">
        <v>146</v>
      </c>
      <c r="C128" s="63"/>
      <c r="D128" s="60"/>
      <c r="E128" s="60">
        <v>1</v>
      </c>
      <c r="F128" s="60"/>
      <c r="G128" s="60"/>
      <c r="H128" s="61">
        <v>4</v>
      </c>
      <c r="I128" s="62"/>
      <c r="J128" s="62">
        <f t="shared" si="2"/>
        <v>0</v>
      </c>
      <c r="K128" s="76"/>
    </row>
    <row r="129" spans="1:11" s="57" customFormat="1" x14ac:dyDescent="0.25">
      <c r="A129" s="58" t="s">
        <v>140</v>
      </c>
      <c r="B129" s="59" t="s">
        <v>147</v>
      </c>
      <c r="C129" s="63"/>
      <c r="D129" s="60">
        <v>2</v>
      </c>
      <c r="E129" s="60"/>
      <c r="F129" s="60"/>
      <c r="G129" s="60"/>
      <c r="H129" s="61">
        <v>4</v>
      </c>
      <c r="I129" s="62"/>
      <c r="J129" s="62">
        <f t="shared" si="2"/>
        <v>0</v>
      </c>
      <c r="K129" s="76"/>
    </row>
    <row r="130" spans="1:11" s="57" customFormat="1" x14ac:dyDescent="0.25">
      <c r="A130" s="58" t="s">
        <v>165</v>
      </c>
      <c r="B130" s="59" t="s">
        <v>177</v>
      </c>
      <c r="C130" s="63"/>
      <c r="D130" s="60">
        <v>1</v>
      </c>
      <c r="E130" s="60"/>
      <c r="F130" s="60"/>
      <c r="G130" s="60"/>
      <c r="H130" s="61">
        <v>2</v>
      </c>
      <c r="I130" s="62"/>
      <c r="J130" s="62">
        <f t="shared" si="2"/>
        <v>0</v>
      </c>
      <c r="K130" s="76"/>
    </row>
    <row r="131" spans="1:11" s="57" customFormat="1" x14ac:dyDescent="0.25">
      <c r="A131" s="58" t="s">
        <v>185</v>
      </c>
      <c r="B131" s="59" t="s">
        <v>191</v>
      </c>
      <c r="C131" s="63"/>
      <c r="D131" s="60"/>
      <c r="E131" s="60">
        <v>2</v>
      </c>
      <c r="F131" s="60"/>
      <c r="G131" s="60"/>
      <c r="H131" s="61">
        <v>2</v>
      </c>
      <c r="I131" s="62"/>
      <c r="J131" s="62">
        <f t="shared" si="2"/>
        <v>0</v>
      </c>
      <c r="K131" s="76"/>
    </row>
    <row r="132" spans="1:11" s="57" customFormat="1" x14ac:dyDescent="0.25">
      <c r="A132" s="58" t="s">
        <v>140</v>
      </c>
      <c r="B132" s="59" t="s">
        <v>163</v>
      </c>
      <c r="C132" s="63">
        <v>1</v>
      </c>
      <c r="D132" s="60"/>
      <c r="E132" s="60"/>
      <c r="F132" s="60"/>
      <c r="G132" s="60"/>
      <c r="H132" s="61">
        <v>2</v>
      </c>
      <c r="I132" s="62"/>
      <c r="J132" s="62">
        <f t="shared" si="2"/>
        <v>0</v>
      </c>
      <c r="K132" s="76"/>
    </row>
    <row r="133" spans="1:11" s="57" customFormat="1" x14ac:dyDescent="0.25">
      <c r="A133" s="58" t="s">
        <v>185</v>
      </c>
      <c r="B133" s="59" t="s">
        <v>193</v>
      </c>
      <c r="C133" s="63"/>
      <c r="D133" s="60">
        <v>1</v>
      </c>
      <c r="E133" s="60">
        <v>1</v>
      </c>
      <c r="F133" s="60"/>
      <c r="G133" s="60"/>
      <c r="H133" s="61">
        <v>2</v>
      </c>
      <c r="I133" s="62"/>
      <c r="J133" s="62">
        <f t="shared" si="2"/>
        <v>0</v>
      </c>
      <c r="K133" s="76"/>
    </row>
    <row r="134" spans="1:11" s="56" customFormat="1" ht="22.5" customHeight="1" x14ac:dyDescent="0.25">
      <c r="H134" s="65" t="s">
        <v>111</v>
      </c>
      <c r="I134" s="66"/>
      <c r="J134" s="74">
        <f>SUM(J40:J133)</f>
        <v>0</v>
      </c>
    </row>
    <row r="135" spans="1:11" s="56" customFormat="1" ht="22.5" customHeight="1" x14ac:dyDescent="0.25">
      <c r="H135" s="67" t="s">
        <v>194</v>
      </c>
      <c r="I135" s="66"/>
      <c r="J135" s="75">
        <f>J134*12</f>
        <v>0</v>
      </c>
    </row>
    <row r="136" spans="1:11" ht="12.75" customHeight="1" x14ac:dyDescent="0.2"/>
    <row r="137" spans="1:11" ht="12.75" customHeight="1" x14ac:dyDescent="0.2"/>
    <row r="146" spans="1:2" x14ac:dyDescent="0.2">
      <c r="A146" s="71"/>
      <c r="B146" s="71"/>
    </row>
    <row r="147" spans="1:2" x14ac:dyDescent="0.2">
      <c r="A147" s="71"/>
      <c r="B147" s="71"/>
    </row>
    <row r="148" spans="1:2" x14ac:dyDescent="0.2">
      <c r="A148" s="71"/>
      <c r="B148" s="71"/>
    </row>
  </sheetData>
  <sheetProtection password="C79F" sheet="1" objects="1" scenarios="1" formatCells="0" formatColumns="0" formatRows="0" autoFilter="0"/>
  <protectedRanges>
    <protectedRange sqref="K40:K133 I40:I133 I3:K37" name="Диапазон1"/>
  </protectedRanges>
  <autoFilter ref="A39:K133">
    <sortState ref="A22:K117">
      <sortCondition ref="B21:B115"/>
    </sortState>
  </autoFilter>
  <mergeCells count="107"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I1:K1"/>
    <mergeCell ref="B1:H1"/>
    <mergeCell ref="B2:H2"/>
    <mergeCell ref="B6:H6"/>
    <mergeCell ref="B7:H7"/>
    <mergeCell ref="I6:K6"/>
    <mergeCell ref="I7:K7"/>
    <mergeCell ref="B3:H3"/>
    <mergeCell ref="B4:H4"/>
    <mergeCell ref="B5:H5"/>
    <mergeCell ref="I3:K3"/>
    <mergeCell ref="I4:K4"/>
    <mergeCell ref="I5:K5"/>
    <mergeCell ref="I2:K2"/>
    <mergeCell ref="A38:A39"/>
    <mergeCell ref="C38:G38"/>
    <mergeCell ref="B38:B39"/>
    <mergeCell ref="K38:K39"/>
    <mergeCell ref="H38:H39"/>
    <mergeCell ref="B8:H8"/>
    <mergeCell ref="I12:K12"/>
    <mergeCell ref="I13:K13"/>
    <mergeCell ref="I14:K14"/>
    <mergeCell ref="I15:K15"/>
    <mergeCell ref="I8:K8"/>
    <mergeCell ref="I9:K9"/>
    <mergeCell ref="I10:K10"/>
    <mergeCell ref="I11:K11"/>
    <mergeCell ref="B9:H9"/>
    <mergeCell ref="B10:H10"/>
    <mergeCell ref="I17:K17"/>
    <mergeCell ref="I16:K16"/>
    <mergeCell ref="I18:K18"/>
    <mergeCell ref="I21:K21"/>
    <mergeCell ref="I19:K19"/>
    <mergeCell ref="I20:K20"/>
    <mergeCell ref="B21:H21"/>
    <mergeCell ref="B11:H11"/>
    <mergeCell ref="I22:K22"/>
    <mergeCell ref="I28:K28"/>
    <mergeCell ref="I29:K29"/>
    <mergeCell ref="I30:K30"/>
    <mergeCell ref="I31:K31"/>
    <mergeCell ref="I23:K23"/>
    <mergeCell ref="I24:K24"/>
    <mergeCell ref="I27:K27"/>
    <mergeCell ref="I26:K26"/>
    <mergeCell ref="I25:K25"/>
    <mergeCell ref="B30:D30"/>
    <mergeCell ref="B31:D31"/>
    <mergeCell ref="B32:D32"/>
    <mergeCell ref="I36:K36"/>
    <mergeCell ref="I37:K37"/>
    <mergeCell ref="I33:K33"/>
    <mergeCell ref="I34:K34"/>
    <mergeCell ref="I35:K35"/>
    <mergeCell ref="I32:K32"/>
    <mergeCell ref="B33:D37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B22:D22"/>
    <mergeCell ref="B23:D23"/>
    <mergeCell ref="B24:D24"/>
    <mergeCell ref="B25:D25"/>
    <mergeCell ref="B26:D26"/>
    <mergeCell ref="B27:D27"/>
    <mergeCell ref="B28:D28"/>
    <mergeCell ref="B29:D29"/>
    <mergeCell ref="E36:F36"/>
    <mergeCell ref="E37:F37"/>
    <mergeCell ref="G36:H36"/>
    <mergeCell ref="G37:H37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conditionalFormatting sqref="I3:I17 I21:I32">
    <cfRule type="containsBlanks" dxfId="9" priority="19">
      <formula>LEN(TRIM(I3))=0</formula>
    </cfRule>
  </conditionalFormatting>
  <conditionalFormatting sqref="I18">
    <cfRule type="containsBlanks" dxfId="8" priority="15">
      <formula>LEN(TRIM(I18))=0</formula>
    </cfRule>
  </conditionalFormatting>
  <conditionalFormatting sqref="I19">
    <cfRule type="containsBlanks" dxfId="7" priority="9">
      <formula>LEN(TRIM(I19))=0</formula>
    </cfRule>
  </conditionalFormatting>
  <conditionalFormatting sqref="I20">
    <cfRule type="containsBlanks" dxfId="6" priority="8">
      <formula>LEN(TRIM(I20))=0</formula>
    </cfRule>
  </conditionalFormatting>
  <conditionalFormatting sqref="I33:I37">
    <cfRule type="containsBlanks" dxfId="5" priority="6">
      <formula>LEN(TRIM(I33))=0</formula>
    </cfRule>
  </conditionalFormatting>
  <conditionalFormatting sqref="G22:G32">
    <cfRule type="expression" dxfId="4" priority="20">
      <formula>IF(I22=0,0,1)=1</formula>
    </cfRule>
  </conditionalFormatting>
  <conditionalFormatting sqref="K40:K133 I40:I133">
    <cfRule type="containsBlanks" dxfId="2" priority="3">
      <formula>LEN(TRIM(I40))=0</formula>
    </cfRule>
  </conditionalFormatting>
  <pageMargins left="0.39370078740157483" right="0.39370078740157483" top="0.39370078740157483" bottom="0.39370078740157483" header="0.19685039370078741" footer="0.19685039370078741"/>
  <pageSetup paperSize="9" scale="59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4" t="s">
        <v>89</v>
      </c>
      <c r="B1" s="43"/>
      <c r="C1" s="23" t="str">
        <f>CONCATENATE("Вхідний № ",RIGHT(LEFT($C$19,10),3),"/_______")</f>
        <v>Вхідний № 286/_______</v>
      </c>
    </row>
    <row r="2" spans="1:3" s="11" customFormat="1" x14ac:dyDescent="0.25">
      <c r="A2" s="45">
        <f>WORKDAY(Документація!$B$45,-1)</f>
        <v>42979</v>
      </c>
      <c r="B2" s="42"/>
      <c r="C2" s="14"/>
    </row>
    <row r="3" spans="1:3" s="11" customFormat="1" x14ac:dyDescent="0.25">
      <c r="A3" s="5"/>
      <c r="B3" s="4"/>
      <c r="C3" s="14" t="s">
        <v>52</v>
      </c>
    </row>
    <row r="4" spans="1:3" ht="67.5" customHeight="1" x14ac:dyDescent="0.25">
      <c r="A4" s="21" t="s">
        <v>0</v>
      </c>
      <c r="B4" s="132">
        <f>'Додаток 1'!$I$3</f>
        <v>0</v>
      </c>
      <c r="C4" s="132"/>
    </row>
    <row r="5" spans="1:3" ht="18" customHeight="1" x14ac:dyDescent="0.25">
      <c r="A5" s="6"/>
      <c r="B5" s="133">
        <f>'Додаток 1'!$I$8</f>
        <v>0</v>
      </c>
      <c r="C5" s="133"/>
    </row>
    <row r="6" spans="1:3" x14ac:dyDescent="0.25">
      <c r="A6" s="14" t="s">
        <v>51</v>
      </c>
      <c r="B6" s="133">
        <f>'Додаток 1'!$I$10</f>
        <v>0</v>
      </c>
      <c r="C6" s="133"/>
    </row>
    <row r="7" spans="1:3" s="2" customFormat="1" ht="18" customHeight="1" x14ac:dyDescent="0.25">
      <c r="A7" s="38"/>
      <c r="B7" s="134">
        <f>'Додаток 1'!$I$11</f>
        <v>0</v>
      </c>
      <c r="C7" s="134"/>
    </row>
    <row r="8" spans="1:3" s="11" customFormat="1" ht="18" customHeight="1" x14ac:dyDescent="0.25">
      <c r="A8" s="38"/>
      <c r="B8" s="133">
        <f>'Додаток 1'!$I$12</f>
        <v>0</v>
      </c>
      <c r="C8" s="133"/>
    </row>
    <row r="9" spans="1:3" s="11" customFormat="1" ht="18" customHeight="1" x14ac:dyDescent="0.25">
      <c r="A9" s="15"/>
      <c r="B9" s="40"/>
      <c r="C9" s="41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30" t="s">
        <v>38</v>
      </c>
      <c r="C11" s="130"/>
    </row>
    <row r="12" spans="1:3" ht="131.25" customHeight="1" x14ac:dyDescent="0.25">
      <c r="A12" s="7"/>
      <c r="B12" s="131" t="str">
        <f>Документація!$B$3</f>
        <v>Оренда і обслуговування брудозахисних килимів</v>
      </c>
      <c r="C12" s="131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37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92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tender-286@foxtrot.kiev.ua</v>
      </c>
    </row>
    <row r="20" spans="3:3" x14ac:dyDescent="0.25">
      <c r="C20" s="24" t="s">
        <v>73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2017-08-19T10:25:34Z</dcterms:modified>
</cp:coreProperties>
</file>