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494"/>
  </bookViews>
  <sheets>
    <sheet name="Документація" sheetId="2" r:id="rId1"/>
    <sheet name="Додаток 1" sheetId="14" r:id="rId2"/>
    <sheet name="Додаток 2" sheetId="13" r:id="rId3"/>
    <sheet name="Титульний лист конверта" sheetId="1" r:id="rId4"/>
  </sheets>
  <definedNames>
    <definedName name="_xlnm._FilterDatabase" localSheetId="1" hidden="1">'Додаток 1'!$A$28:$AD$129</definedName>
    <definedName name="_xlnm.Print_Titles" localSheetId="1">'Додаток 1'!$28:$28</definedName>
    <definedName name="_xlnm.Print_Area" localSheetId="1">'Додаток 1'!$A$1:$AD$129</definedName>
    <definedName name="_xlnm.Print_Area" localSheetId="2">'Додаток 2'!$A$1:$C$15</definedName>
    <definedName name="_xlnm.Print_Area" localSheetId="0">Документація!$A$1:$B$86</definedName>
  </definedNames>
  <calcPr calcId="162913"/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A3" i="13" l="1"/>
  <c r="A3" i="14" l="1"/>
  <c r="AA29" i="14"/>
  <c r="AD29" i="14" s="1"/>
  <c r="AA30" i="14"/>
  <c r="AD30" i="14" s="1"/>
  <c r="AA31" i="14"/>
  <c r="AD31" i="14" s="1"/>
  <c r="AA32" i="14"/>
  <c r="AD32" i="14" s="1"/>
  <c r="AA33" i="14"/>
  <c r="AD33" i="14" s="1"/>
  <c r="AA34" i="14"/>
  <c r="AD34" i="14" s="1"/>
  <c r="AA35" i="14"/>
  <c r="AD35" i="14" s="1"/>
  <c r="AA36" i="14"/>
  <c r="AD36" i="14" s="1"/>
  <c r="AA37" i="14"/>
  <c r="AD37" i="14" s="1"/>
  <c r="AA38" i="14"/>
  <c r="AD38" i="14" s="1"/>
  <c r="AA39" i="14"/>
  <c r="AD39" i="14" s="1"/>
  <c r="AA40" i="14"/>
  <c r="AD40" i="14" s="1"/>
  <c r="AA41" i="14"/>
  <c r="AD41" i="14" s="1"/>
  <c r="AA42" i="14"/>
  <c r="AD42" i="14" s="1"/>
  <c r="AA43" i="14"/>
  <c r="AD43" i="14" s="1"/>
  <c r="AA44" i="14"/>
  <c r="AD44" i="14" s="1"/>
  <c r="AA45" i="14"/>
  <c r="AD45" i="14" s="1"/>
  <c r="AA46" i="14"/>
  <c r="AD46" i="14" s="1"/>
  <c r="AA47" i="14"/>
  <c r="AD47" i="14" s="1"/>
  <c r="AA48" i="14"/>
  <c r="AD48" i="14" s="1"/>
  <c r="AA49" i="14"/>
  <c r="AD49" i="14" s="1"/>
  <c r="AA50" i="14"/>
  <c r="AD50" i="14" s="1"/>
  <c r="AA51" i="14"/>
  <c r="AD51" i="14" s="1"/>
  <c r="AA52" i="14"/>
  <c r="AD52" i="14" s="1"/>
  <c r="AA53" i="14"/>
  <c r="AD53" i="14" s="1"/>
  <c r="AA54" i="14"/>
  <c r="AD54" i="14" s="1"/>
  <c r="AA55" i="14"/>
  <c r="AD55" i="14" s="1"/>
  <c r="AA56" i="14"/>
  <c r="AD56" i="14" s="1"/>
  <c r="AA57" i="14"/>
  <c r="AD57" i="14" s="1"/>
  <c r="AA58" i="14"/>
  <c r="AD58" i="14" s="1"/>
  <c r="AA59" i="14"/>
  <c r="AD59" i="14" s="1"/>
  <c r="AA60" i="14"/>
  <c r="AD60" i="14" s="1"/>
  <c r="AA61" i="14"/>
  <c r="AD61" i="14" s="1"/>
  <c r="AA62" i="14"/>
  <c r="AD62" i="14" s="1"/>
  <c r="AA63" i="14"/>
  <c r="AD63" i="14" s="1"/>
  <c r="AA64" i="14"/>
  <c r="AD64" i="14" s="1"/>
  <c r="AA65" i="14"/>
  <c r="AD65" i="14" s="1"/>
  <c r="AA66" i="14"/>
  <c r="AD66" i="14" s="1"/>
  <c r="AA67" i="14"/>
  <c r="AD67" i="14" s="1"/>
  <c r="AA68" i="14"/>
  <c r="AD68" i="14" s="1"/>
  <c r="AA69" i="14"/>
  <c r="AD69" i="14" s="1"/>
  <c r="AA70" i="14"/>
  <c r="AD70" i="14" s="1"/>
  <c r="AA71" i="14"/>
  <c r="AD71" i="14" s="1"/>
  <c r="AA72" i="14"/>
  <c r="AD72" i="14" s="1"/>
  <c r="AA73" i="14"/>
  <c r="AD73" i="14" s="1"/>
  <c r="AA74" i="14"/>
  <c r="AD74" i="14" s="1"/>
  <c r="AA75" i="14"/>
  <c r="AD75" i="14" s="1"/>
  <c r="AA76" i="14"/>
  <c r="AD76" i="14" s="1"/>
  <c r="AA77" i="14"/>
  <c r="AD77" i="14" s="1"/>
  <c r="AA78" i="14"/>
  <c r="AD78" i="14" s="1"/>
  <c r="AA79" i="14"/>
  <c r="AD79" i="14" s="1"/>
  <c r="AA80" i="14"/>
  <c r="AD80" i="14" s="1"/>
  <c r="AA81" i="14"/>
  <c r="AD81" i="14" s="1"/>
  <c r="AA82" i="14"/>
  <c r="AD82" i="14" s="1"/>
  <c r="AA83" i="14"/>
  <c r="AD83" i="14" s="1"/>
  <c r="AA84" i="14"/>
  <c r="AD84" i="14" s="1"/>
  <c r="AA85" i="14"/>
  <c r="AD85" i="14" s="1"/>
  <c r="AA86" i="14"/>
  <c r="AD86" i="14" s="1"/>
  <c r="AA87" i="14"/>
  <c r="AD87" i="14" s="1"/>
  <c r="AA88" i="14"/>
  <c r="AD88" i="14" s="1"/>
  <c r="AA89" i="14"/>
  <c r="AD89" i="14" s="1"/>
  <c r="AA90" i="14"/>
  <c r="AD90" i="14" s="1"/>
  <c r="AA91" i="14"/>
  <c r="AD91" i="14" s="1"/>
  <c r="AA92" i="14"/>
  <c r="AD92" i="14" s="1"/>
  <c r="AA93" i="14"/>
  <c r="AD93" i="14" s="1"/>
  <c r="AA94" i="14"/>
  <c r="AD94" i="14" s="1"/>
  <c r="AA95" i="14"/>
  <c r="AD95" i="14" s="1"/>
  <c r="AA96" i="14"/>
  <c r="AD96" i="14" s="1"/>
  <c r="AA97" i="14"/>
  <c r="AD97" i="14" s="1"/>
  <c r="AA98" i="14"/>
  <c r="AD98" i="14" s="1"/>
  <c r="AA99" i="14"/>
  <c r="AD99" i="14" s="1"/>
  <c r="AA100" i="14"/>
  <c r="AD100" i="14" s="1"/>
  <c r="AA101" i="14"/>
  <c r="AD101" i="14" s="1"/>
  <c r="AA102" i="14"/>
  <c r="AD102" i="14" s="1"/>
  <c r="AA103" i="14"/>
  <c r="AD103" i="14" s="1"/>
  <c r="AA104" i="14"/>
  <c r="AD104" i="14" s="1"/>
  <c r="AA105" i="14"/>
  <c r="AD105" i="14" s="1"/>
  <c r="AA106" i="14"/>
  <c r="AD106" i="14" s="1"/>
  <c r="AA107" i="14"/>
  <c r="AD107" i="14" s="1"/>
  <c r="AA108" i="14"/>
  <c r="AD108" i="14" s="1"/>
  <c r="AA109" i="14"/>
  <c r="AD109" i="14" s="1"/>
  <c r="AA110" i="14"/>
  <c r="AD110" i="14" s="1"/>
  <c r="AA111" i="14"/>
  <c r="AD111" i="14" s="1"/>
  <c r="AA112" i="14"/>
  <c r="AD112" i="14" s="1"/>
  <c r="AA113" i="14"/>
  <c r="AD113" i="14" s="1"/>
  <c r="AA114" i="14"/>
  <c r="AD114" i="14" s="1"/>
  <c r="AA115" i="14"/>
  <c r="AD115" i="14" s="1"/>
  <c r="AA116" i="14"/>
  <c r="AD116" i="14" s="1"/>
  <c r="AA117" i="14"/>
  <c r="AD117" i="14" s="1"/>
  <c r="AA118" i="14"/>
  <c r="AD118" i="14" s="1"/>
  <c r="AA119" i="14"/>
  <c r="AD119" i="14" s="1"/>
  <c r="AA120" i="14"/>
  <c r="AD120" i="14" s="1"/>
  <c r="AA121" i="14"/>
  <c r="AD121" i="14" s="1"/>
  <c r="AA122" i="14"/>
  <c r="AD122" i="14" s="1"/>
  <c r="AA123" i="14"/>
  <c r="AD123" i="14" s="1"/>
  <c r="AA124" i="14"/>
  <c r="AD124" i="14" s="1"/>
  <c r="AA125" i="14"/>
  <c r="AD125" i="14" s="1"/>
  <c r="AA126" i="14"/>
  <c r="AD126" i="14" s="1"/>
  <c r="AA127" i="14"/>
  <c r="AD127" i="14" s="1"/>
  <c r="AA128" i="14"/>
  <c r="AD128" i="14" s="1"/>
  <c r="AD129" i="14" l="1"/>
  <c r="A2" i="1"/>
  <c r="B57" i="2" l="1"/>
  <c r="B12" i="1" l="1"/>
  <c r="C15" i="1" l="1"/>
  <c r="C1" i="1" s="1"/>
</calcChain>
</file>

<file path=xl/sharedStrings.xml><?xml version="1.0" encoding="utf-8"?>
<sst xmlns="http://schemas.openxmlformats.org/spreadsheetml/2006/main" count="366" uniqueCount="208">
  <si>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</si>
  <si>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</si>
  <si>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</si>
  <si>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</si>
  <si>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</si>
  <si>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</si>
  <si>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</si>
  <si>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</si>
  <si>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</si>
  <si>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</si>
  <si>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</si>
  <si>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</si>
  <si>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</si>
  <si>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</si>
  <si>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</si>
  <si>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</si>
  <si>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</si>
  <si>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</si>
  <si>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</si>
  <si>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</si>
  <si>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</si>
  <si>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</si>
  <si>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</si>
  <si>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</si>
  <si>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</si>
  <si>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</si>
  <si>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</si>
  <si>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</si>
  <si>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</si>
  <si>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</si>
  <si>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</si>
  <si>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</si>
  <si>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</si>
  <si>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</si>
  <si>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</si>
  <si>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</si>
  <si>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</si>
  <si>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</si>
  <si>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</si>
  <si>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</si>
  <si>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</si>
  <si>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</si>
  <si>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</si>
  <si>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</si>
  <si>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</si>
  <si>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</si>
  <si>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</si>
  <si>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</si>
  <si>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</si>
  <si>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</si>
  <si>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</si>
  <si>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</si>
  <si>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</si>
  <si>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</si>
  <si>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</si>
  <si>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</si>
  <si>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</si>
  <si>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</si>
  <si>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</si>
  <si>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</si>
  <si>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</si>
  <si>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</si>
  <si>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</si>
  <si>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</si>
  <si>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</si>
  <si>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</si>
  <si>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</si>
  <si>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</si>
  <si>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</si>
  <si>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</si>
  <si>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</si>
  <si>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</si>
  <si>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</si>
  <si>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</si>
  <si>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</si>
  <si>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</si>
  <si>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</si>
  <si>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</si>
  <si>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</si>
  <si>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</si>
  <si>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</si>
  <si>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</si>
  <si>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</si>
  <si>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</si>
  <si>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</si>
  <si>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</si>
  <si>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</si>
  <si>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Критеріям вибору переможця є ціна.</t>
  </si>
  <si>
    <t>Договір має відповідати всім умовам, які були прийняті в акцептованій пропозиції Учасника.</t>
  </si>
  <si>
    <r>
      <rPr>
        <sz val="12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2"/>
        <color theme="10"/>
        <rFont val="Arial"/>
        <family val="2"/>
        <charset val="204"/>
      </rPr>
      <t>Титульний лист</t>
    </r>
    <r>
      <rPr>
        <sz val="12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</si>
  <si>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запечатаному конверті</t>
    </r>
    <r>
      <rPr>
        <sz val="12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</si>
  <si>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електронному вигляді</t>
    </r>
    <r>
      <rPr>
        <sz val="12"/>
        <color theme="1"/>
        <rFont val="Arial"/>
        <family val="2"/>
        <charset val="204"/>
      </rPr>
      <t>:</t>
    </r>
  </si>
  <si>
    <t>Термін подачі пропозиції включно до</t>
  </si>
  <si>
    <t>Зареєстровані на території України;</t>
  </si>
  <si>
    <t>Мають досвід в даному напрямку не менше ніж 1 рік;</t>
  </si>
  <si>
    <t>Надають документи, зазначені в п. 3.2. даної Документації процедури закупівлі.</t>
  </si>
  <si>
    <t xml:space="preserve">Організації, що не мають діючих договорів на період співробітництва з прямими конкурентами компанії «Фокстрот – техніка для дому». </t>
  </si>
  <si>
    <t>Проект договору додається.</t>
  </si>
  <si>
    <t>Умови закупівлі</t>
  </si>
  <si>
    <t>-Витяг з реєстру платників ПДВ;</t>
  </si>
  <si>
    <t>-Витяг з єдиного державного реєстру підприємств та організацій;</t>
  </si>
  <si>
    <t>-Довідка про включення до ЄДРПОУ;</t>
  </si>
  <si>
    <t>-Документ, що засвідчує повноваження керівника (виписка з статуту, тощо);</t>
  </si>
  <si>
    <t>-Лист у довільній формі щодо наявності відповідного обладнання, власної матеріально-технічної бази;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</si>
  <si>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</si>
  <si>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Оригінал пропозиції в друкованому вигляді подається особисто або кур’єрською службою на адресу: м.Київ, 04112, вул. Дорогожицька,1, галерея 1, кімната 1.</t>
  </si>
  <si>
    <t>Січень 2019</t>
  </si>
  <si>
    <t>Грудень 2018</t>
  </si>
  <si>
    <t>Листопад 2018</t>
  </si>
  <si>
    <t>Жовтень 2018</t>
  </si>
  <si>
    <t>Вересень 2018</t>
  </si>
  <si>
    <t>Серпень 2018</t>
  </si>
  <si>
    <t>Липень 2018</t>
  </si>
  <si>
    <t>Червень 2018</t>
  </si>
  <si>
    <t>Травень 2018</t>
  </si>
  <si>
    <t>Квітень 2018</t>
  </si>
  <si>
    <t>Березень 2018</t>
  </si>
  <si>
    <t>Лютий 2018</t>
  </si>
  <si>
    <t>OTS</t>
  </si>
  <si>
    <t>Матеріал</t>
  </si>
  <si>
    <t>Світло</t>
  </si>
  <si>
    <t>Тип</t>
  </si>
  <si>
    <t>Місто</t>
  </si>
  <si>
    <t>№</t>
  </si>
  <si>
    <t>вул. Дорогожицька,1, м. Київ, 04112</t>
  </si>
  <si>
    <t>Дніпро</t>
  </si>
  <si>
    <t>Київ</t>
  </si>
  <si>
    <t>Львів</t>
  </si>
  <si>
    <t>Одеса</t>
  </si>
  <si>
    <t>-Лист у довільній формі щодо наявність працівників відповідної кваліфікації;</t>
  </si>
  <si>
    <r>
      <rPr>
        <b/>
        <sz val="10"/>
        <color theme="1"/>
        <rFont val="Arial"/>
        <family val="2"/>
        <charset val="204"/>
      </rPr>
      <t xml:space="preserve">Умови оплати: </t>
    </r>
    <r>
      <rPr>
        <sz val="10"/>
        <color theme="1"/>
        <rFont val="Arial"/>
        <family val="2"/>
        <charset val="204"/>
      </rPr>
      <t>після підписання повного комплекту документів бухгалтерської звітності, зареєстровану податкову накладну та надання повного фотозвіту.</t>
    </r>
  </si>
  <si>
    <t>Додаток 1. Комерційна пропозиція</t>
  </si>
  <si>
    <t>-Лист у довільній формі щодо наявності спеціалізованого софту Doors для моніторингу у зовнішньої реклами.</t>
  </si>
  <si>
    <t>tender-343@foxtrot.kiev.ua</t>
  </si>
  <si>
    <t>Папір (блю - бек)</t>
  </si>
  <si>
    <t>Херсон</t>
  </si>
  <si>
    <t>Харків</t>
  </si>
  <si>
    <t>Миколаїв</t>
  </si>
  <si>
    <t>Кривий Ріг</t>
  </si>
  <si>
    <t>Запоріжжя</t>
  </si>
  <si>
    <t>Бровари</t>
  </si>
  <si>
    <t>Вартість додаткового переклеювання, грн. з ПДВ</t>
  </si>
  <si>
    <t>Код Doors</t>
  </si>
  <si>
    <t>GRP</t>
  </si>
  <si>
    <t>Підрядник</t>
  </si>
  <si>
    <t>Схема</t>
  </si>
  <si>
    <t>Фото</t>
  </si>
  <si>
    <t>Сторона</t>
  </si>
  <si>
    <r>
      <t xml:space="preserve">Всього вартість на рік, грн. з ПДВ </t>
    </r>
    <r>
      <rPr>
        <sz val="14"/>
        <rFont val="Arial"/>
        <family val="2"/>
        <charset val="204"/>
      </rPr>
      <t>з агентською комісією</t>
    </r>
  </si>
  <si>
    <t>вул. Київська, 316 ТРЦ Термінал</t>
  </si>
  <si>
    <t>вул. Набережна Перемоги, 86-А</t>
  </si>
  <si>
    <t>вул. Мишуги, 4</t>
  </si>
  <si>
    <t>просп. Оболонський, 21Б</t>
  </si>
  <si>
    <t>бульв. Чоколівський, 19</t>
  </si>
  <si>
    <t>вул. Антоновича, 50</t>
  </si>
  <si>
    <t>вул. Гната Хоткевича, 1-В</t>
  </si>
  <si>
    <t>вул. Гната Юри, 20</t>
  </si>
  <si>
    <t>просп. Визволителів, 17</t>
  </si>
  <si>
    <t>вул. Лермонтова, 26а</t>
  </si>
  <si>
    <t>просп. Металургів, 36/3</t>
  </si>
  <si>
    <t>просп. Чорновола, 57</t>
  </si>
  <si>
    <t>вул. Княгині Ольги, 106</t>
  </si>
  <si>
    <t>просп. Червоної Калини, 62</t>
  </si>
  <si>
    <t>просп. Маршала Жукова, 2</t>
  </si>
  <si>
    <t>вул. Дніпропетровська дорога, 125б</t>
  </si>
  <si>
    <t>вул. Новощепний ряд, 2</t>
  </si>
  <si>
    <t>вул. Пантелеймонівська, 88/1</t>
  </si>
  <si>
    <t>просп. Академіка Глушка (Димитрова), 19</t>
  </si>
  <si>
    <t>вул. Вернадського, 2, літ А-3</t>
  </si>
  <si>
    <t>просп. Перемоги, 62-З</t>
  </si>
  <si>
    <t>просп. Тракторобудівників, 59/56</t>
  </si>
  <si>
    <t>вул. Пастера, 6а</t>
  </si>
  <si>
    <t>просп. Степана Бандери, 21</t>
  </si>
  <si>
    <t>вул. В.Гетьмана, 6 (літери Б)</t>
  </si>
  <si>
    <t>вул. Кульпарківська, 226а</t>
  </si>
  <si>
    <t>вул. Стрийська, 30</t>
  </si>
  <si>
    <t>вул. Городоцька, 16</t>
  </si>
  <si>
    <t>просп. Центральний, 259/1</t>
  </si>
  <si>
    <t>просп. Центральний, 27Б / 1</t>
  </si>
  <si>
    <t>просп. Соборний, 53</t>
  </si>
  <si>
    <t>просп. Героїв Сталінграда, 136/8</t>
  </si>
  <si>
    <t>вул. Залаегерсег, 18</t>
  </si>
  <si>
    <r>
      <rPr>
        <b/>
        <sz val="10"/>
        <color theme="1"/>
        <rFont val="Arial"/>
        <family val="2"/>
        <charset val="204"/>
      </rPr>
      <t xml:space="preserve">Сервісне обслуговування
</t>
    </r>
    <r>
      <rPr>
        <sz val="10"/>
        <color theme="1"/>
        <rFont val="Arial"/>
        <family val="2"/>
        <charset val="204"/>
      </rPr>
      <t>Після переклеювання реклами на конструкціях з типом матеріалу блю-бек, підрядник надає гарантійний строк не менше 1 місяця, в межах якого гарантує:
  - безкоштовну переклейку сюжетів в разі пошкоджень будь-якого роду;
  - безкоштовні друк і переклеювання в разі виявлення неякісної поклейки.</t>
    </r>
  </si>
  <si>
    <t>Рем-комплект може бути надрукован в розмірі не більше 5% від загальної кількості замовленого друку в місяцях з квітня по вересень, і не більше 10% в місяцях з жовтня по березень.</t>
  </si>
  <si>
    <t>Адреса магазину Фокстрот</t>
  </si>
  <si>
    <t>Адреса площини</t>
  </si>
  <si>
    <t xml:space="preserve">Запропонована учасником адресна програма фіксується на період дії договору. </t>
  </si>
  <si>
    <r>
      <rPr>
        <b/>
        <sz val="10"/>
        <color theme="1"/>
        <rFont val="Arial"/>
        <family val="2"/>
        <charset val="204"/>
      </rPr>
      <t>Фіксація вартості послуг</t>
    </r>
    <r>
      <rPr>
        <sz val="10"/>
        <color theme="1"/>
        <rFont val="Arial"/>
        <family val="2"/>
        <charset val="204"/>
      </rPr>
      <t xml:space="preserve"> в гривнях на весь період дії договору.</t>
    </r>
  </si>
  <si>
    <t>Код площини</t>
  </si>
  <si>
    <t>Вартість друку за 1 кв.м, грн з ПДВ</t>
  </si>
  <si>
    <t>Вартість друку одного постеру, грн. з ПДВ</t>
  </si>
  <si>
    <t>Всього грн. з ПДВ</t>
  </si>
  <si>
    <t>Підрядник зобов'язується надавати повний фотозвіт не пізніше ніж через 5 робочих днів після переклеювання. Фотозвіт повинен бути наданий у друкованому вигляді та на 2-ох дисках CD/DVD. Фотозвіт, в якому не вистачає однієї або декількох позицій, є неповним і не буде прийнятий Замовником.</t>
  </si>
  <si>
    <t>Розміщення реклами на стандартних зовнішніх носіях</t>
  </si>
  <si>
    <t>- Додаток 2. Вартість друку.</t>
  </si>
  <si>
    <t>Додаток 2. Ціна друку за 1 кв.м</t>
  </si>
  <si>
    <t>Формат та порядок рядків і стовпців змінювати не можна. 
Додавати або видаляти стовбці чи рядки не можна.</t>
  </si>
  <si>
    <t>Переможцем процедури закупівлі буде обраний той Учасник, пропозиція якого відповідає вимогам Замовника до предмету закупівлі, які викладені у даній документації, з мінімальною ціною.</t>
  </si>
  <si>
    <r>
      <rPr>
        <sz val="12"/>
        <rFont val="Arial"/>
        <family val="2"/>
        <charset val="204"/>
      </rPr>
      <t>Технічне завдання для Учасника, перелік адрес магазинів Фокстрот, умови оплати та інші умови закупівлі зазначені розміщені в</t>
    </r>
    <r>
      <rPr>
        <u/>
        <sz val="12"/>
        <color theme="10"/>
        <rFont val="Arial"/>
        <family val="2"/>
        <charset val="204"/>
      </rPr>
      <t xml:space="preserve"> Додатку 1</t>
    </r>
    <r>
      <rPr>
        <sz val="12"/>
        <rFont val="Arial"/>
        <family val="2"/>
        <charset val="204"/>
      </rPr>
      <t>.</t>
    </r>
  </si>
  <si>
    <r>
      <rPr>
        <sz val="12"/>
        <rFont val="Arial"/>
        <family val="2"/>
        <charset val="204"/>
      </rPr>
      <t xml:space="preserve">Ціну друку за 1 кв.м  учасник має вказати в </t>
    </r>
    <r>
      <rPr>
        <u/>
        <sz val="12"/>
        <color theme="10"/>
        <rFont val="Arial"/>
        <family val="2"/>
        <charset val="204"/>
      </rPr>
      <t>Додатку 2</t>
    </r>
    <r>
      <rPr>
        <sz val="12"/>
        <rFont val="Arial"/>
        <family val="2"/>
        <charset val="204"/>
      </rPr>
      <t>.</t>
    </r>
  </si>
  <si>
    <t>Ціна друку повинна включати всі додаткові витрати по сортуванню, упаковці тощо.</t>
  </si>
  <si>
    <t>Учасник формує Комерційну пропозицію в форматі Додатку 1 шляхом заповнення промаркованих полів.</t>
  </si>
  <si>
    <t>Мета закупівлі: вибір підрядника для надання послуг виготовлення, розміщення і обслуговування реклами на стандартних зовнішніх носіях розміром 6*3</t>
  </si>
  <si>
    <t xml:space="preserve">Замовник залишає за собою право збільшувати або зменшувати постійну адресну програму, попередивши Виконавця за місяць до початку експонування. </t>
  </si>
  <si>
    <r>
      <t xml:space="preserve">Вартість оренди </t>
    </r>
    <r>
      <rPr>
        <b/>
        <sz val="10"/>
        <color theme="1"/>
        <rFont val="Arial"/>
        <family val="2"/>
        <charset val="204"/>
      </rPr>
      <t>за рік, грн. з ПДВ</t>
    </r>
  </si>
  <si>
    <t>Будь-які листи щодо додаткових умов розрахунку вартості послуг, знижок, націнок і.т.д. при розгляді пропозицій враховуватись не будуть. Вся інформація має бути врахована та вказана в комерційній пропозиції учасника.</t>
  </si>
  <si>
    <t>Учасник має запропонувати адресну програму стандартних площин розміром 6*3 в прив’язці до зазначених адрес магазинів. На кожну адресу магазину має бути запропоновано три стандартних площини.</t>
  </si>
  <si>
    <t>Для збільшення масштабу при друку комерційної пропозиції учасник може приховати колонки G:Z.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</si>
</sst>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FC22]d\ mmmm\ yyyy&quot; р.&quot;;@"/>
    <numFmt numFmtId="166" formatCode="#,##0.00_₴"/>
    <numFmt numFmtId="168" formatCode="_-* #,##0.00\ _г_р_н_._-;\-* #,##0.00\ _г_р_н_._-;_-* &quot;-&quot;??\ _г_р_н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1" fillId="0" borderId="0" applyNumberFormat="0" applyFill="0" applyBorder="0" applyAlignment="0" applyProtection="0"/>
    <xf numFmtId="0" fontId="15" fillId="0" borderId="0"/>
    <xf numFmtId="0" fontId="16" fillId="0" borderId="0"/>
    <xf numFmtId="0" fontId="7" fillId="0" borderId="0"/>
    <xf numFmtId="164" fontId="7" fillId="0" borderId="0" applyFont="0" applyFill="0" applyBorder="0" applyAlignment="0" applyProtection="0"/>
    <xf numFmtId="0" fontId="21" fillId="0" borderId="0"/>
    <xf numFmtId="0" fontId="7" fillId="0" borderId="0"/>
    <xf numFmtId="0" fontId="14" fillId="0" borderId="0"/>
    <xf numFmtId="0" fontId="6" fillId="0" borderId="0"/>
    <xf numFmtId="0" fontId="6" fillId="0" borderId="0"/>
    <xf numFmtId="0" fontId="15" fillId="0" borderId="0"/>
    <xf numFmtId="0" fontId="25" fillId="0" borderId="0"/>
    <xf numFmtId="0" fontId="5" fillId="0" borderId="0"/>
    <xf numFmtId="0" fontId="26" fillId="0" borderId="0"/>
    <xf numFmtId="0" fontId="2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5" fillId="0" borderId="0"/>
    <xf numFmtId="164" fontId="2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9" fillId="0" borderId="0" xfId="4" applyFont="1" applyAlignment="1">
      <alignment vertical="center"/>
    </xf>
    <xf numFmtId="0" fontId="28" fillId="0" borderId="0" xfId="0" applyFont="1" applyBorder="1" applyAlignment="1">
      <alignment vertical="top"/>
    </xf>
    <xf numFmtId="0" fontId="29" fillId="0" borderId="4" xfId="1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4" xfId="0" quotePrefix="1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9" fillId="0" borderId="2" xfId="1" applyFont="1" applyBorder="1" applyAlignment="1">
      <alignment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9" fillId="0" borderId="2" xfId="1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165" fontId="33" fillId="0" borderId="0" xfId="0" applyNumberFormat="1" applyFont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8" fillId="0" borderId="0" xfId="19" applyFont="1" applyFill="1" applyBorder="1" applyAlignment="1">
      <alignment vertical="center"/>
    </xf>
    <xf numFmtId="0" fontId="20" fillId="0" borderId="0" xfId="0" applyFont="1"/>
    <xf numFmtId="0" fontId="36" fillId="0" borderId="0" xfId="0" applyFont="1"/>
    <xf numFmtId="0" fontId="35" fillId="0" borderId="1" xfId="19" applyFont="1" applyFill="1" applyBorder="1" applyAlignment="1">
      <alignment horizontal="center" vertical="center" wrapText="1"/>
    </xf>
    <xf numFmtId="0" fontId="36" fillId="0" borderId="1" xfId="19" applyFont="1" applyFill="1" applyBorder="1" applyAlignment="1">
      <alignment horizontal="left" vertical="center"/>
    </xf>
    <xf numFmtId="168" fontId="22" fillId="0" borderId="1" xfId="20" applyNumberFormat="1" applyFont="1" applyFill="1" applyBorder="1" applyAlignment="1">
      <alignment horizontal="left" vertical="center"/>
    </xf>
    <xf numFmtId="0" fontId="39" fillId="0" borderId="0" xfId="22" applyFont="1" applyFill="1" applyAlignment="1">
      <alignment vertical="center"/>
    </xf>
    <xf numFmtId="0" fontId="28" fillId="0" borderId="2" xfId="0" quotePrefix="1" applyFont="1" applyBorder="1" applyAlignment="1">
      <alignment vertical="top" wrapText="1"/>
    </xf>
    <xf numFmtId="0" fontId="30" fillId="0" borderId="4" xfId="0" quotePrefix="1" applyFont="1" applyBorder="1" applyAlignment="1">
      <alignment vertical="center" wrapText="1"/>
    </xf>
    <xf numFmtId="0" fontId="19" fillId="0" borderId="0" xfId="23" applyFont="1" applyFill="1" applyAlignment="1">
      <alignment vertical="center"/>
    </xf>
    <xf numFmtId="0" fontId="19" fillId="0" borderId="0" xfId="23" applyFont="1" applyFill="1" applyAlignment="1">
      <alignment horizontal="left" vertical="center"/>
    </xf>
    <xf numFmtId="166" fontId="19" fillId="0" borderId="0" xfId="23" applyNumberFormat="1" applyFont="1" applyFill="1" applyAlignment="1">
      <alignment vertical="center"/>
    </xf>
    <xf numFmtId="0" fontId="19" fillId="0" borderId="0" xfId="23" applyFont="1" applyFill="1" applyBorder="1" applyAlignment="1">
      <alignment horizontal="left" vertical="center"/>
    </xf>
    <xf numFmtId="0" fontId="18" fillId="0" borderId="1" xfId="23" applyFont="1" applyFill="1" applyBorder="1" applyAlignment="1">
      <alignment horizontal="center" vertical="center" wrapText="1"/>
    </xf>
    <xf numFmtId="49" fontId="23" fillId="0" borderId="1" xfId="20" applyNumberFormat="1" applyFont="1" applyFill="1" applyBorder="1" applyAlignment="1">
      <alignment horizontal="center" vertical="center" wrapText="1"/>
    </xf>
    <xf numFmtId="166" fontId="18" fillId="0" borderId="1" xfId="23" applyNumberFormat="1" applyFont="1" applyFill="1" applyBorder="1" applyAlignment="1">
      <alignment horizontal="center" vertical="center" wrapText="1"/>
    </xf>
    <xf numFmtId="0" fontId="19" fillId="0" borderId="1" xfId="23" applyFont="1" applyFill="1" applyBorder="1" applyAlignment="1">
      <alignment horizontal="center" vertical="center"/>
    </xf>
    <xf numFmtId="164" fontId="19" fillId="0" borderId="1" xfId="21" applyFont="1" applyFill="1" applyBorder="1" applyAlignment="1">
      <alignment horizontal="center" vertical="center"/>
    </xf>
    <xf numFmtId="0" fontId="34" fillId="0" borderId="0" xfId="23" applyFont="1" applyFill="1" applyAlignment="1">
      <alignment horizontal="left" vertical="center"/>
    </xf>
    <xf numFmtId="0" fontId="37" fillId="0" borderId="0" xfId="24" applyFont="1" applyFill="1" applyBorder="1" applyAlignment="1">
      <alignment horizontal="left" vertical="center"/>
    </xf>
    <xf numFmtId="0" fontId="18" fillId="0" borderId="1" xfId="23" applyFont="1" applyFill="1" applyBorder="1" applyAlignment="1">
      <alignment horizontal="left" vertical="center" wrapText="1"/>
    </xf>
    <xf numFmtId="0" fontId="23" fillId="0" borderId="1" xfId="23" applyFont="1" applyFill="1" applyBorder="1" applyAlignment="1">
      <alignment horizontal="left" vertical="center" wrapText="1"/>
    </xf>
    <xf numFmtId="1" fontId="23" fillId="0" borderId="1" xfId="23" applyNumberFormat="1" applyFont="1" applyFill="1" applyBorder="1" applyAlignment="1">
      <alignment horizontal="left" vertical="center" wrapText="1"/>
    </xf>
    <xf numFmtId="2" fontId="23" fillId="0" borderId="1" xfId="23" applyNumberFormat="1" applyFont="1" applyFill="1" applyBorder="1" applyAlignment="1">
      <alignment horizontal="left" vertical="center" wrapText="1"/>
    </xf>
    <xf numFmtId="0" fontId="19" fillId="0" borderId="1" xfId="23" applyFont="1" applyFill="1" applyBorder="1" applyAlignment="1">
      <alignment horizontal="left" vertical="center"/>
    </xf>
    <xf numFmtId="0" fontId="42" fillId="0" borderId="1" xfId="23" applyFont="1" applyFill="1" applyBorder="1" applyAlignment="1">
      <alignment horizontal="left" vertical="center"/>
    </xf>
    <xf numFmtId="0" fontId="36" fillId="0" borderId="0" xfId="23" applyFont="1" applyFill="1" applyAlignment="1">
      <alignment horizontal="center" vertical="center"/>
    </xf>
    <xf numFmtId="164" fontId="36" fillId="0" borderId="10" xfId="21" applyFont="1" applyFill="1" applyBorder="1" applyAlignment="1">
      <alignment horizontal="center" vertical="center"/>
    </xf>
    <xf numFmtId="164" fontId="19" fillId="0" borderId="3" xfId="21" applyFont="1" applyFill="1" applyBorder="1" applyAlignment="1">
      <alignment horizontal="center" vertical="center"/>
    </xf>
    <xf numFmtId="0" fontId="43" fillId="0" borderId="4" xfId="0" quotePrefix="1" applyFont="1" applyBorder="1" applyAlignment="1">
      <alignment horizontal="left" vertical="top" wrapText="1"/>
    </xf>
    <xf numFmtId="0" fontId="38" fillId="0" borderId="1" xfId="22" applyFont="1" applyFill="1" applyBorder="1" applyAlignment="1">
      <alignment vertical="center"/>
    </xf>
    <xf numFmtId="49" fontId="23" fillId="0" borderId="1" xfId="2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top" wrapText="1"/>
    </xf>
    <xf numFmtId="0" fontId="41" fillId="3" borderId="1" xfId="24" applyFont="1" applyFill="1" applyBorder="1" applyAlignment="1">
      <alignment horizontal="right" vertical="center" indent="1"/>
    </xf>
    <xf numFmtId="0" fontId="23" fillId="2" borderId="1" xfId="8" applyFont="1" applyFill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23" fillId="2" borderId="8" xfId="8" applyFont="1" applyFill="1" applyBorder="1" applyAlignment="1">
      <alignment vertical="center" wrapText="1"/>
    </xf>
    <xf numFmtId="0" fontId="23" fillId="2" borderId="9" xfId="8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8" applyFont="1" applyFill="1" applyBorder="1" applyAlignment="1">
      <alignment vertical="center" wrapText="1"/>
    </xf>
    <xf numFmtId="0" fontId="23" fillId="2" borderId="1" xfId="8" applyFont="1" applyFill="1" applyBorder="1" applyAlignment="1">
      <alignment vertical="center" wrapText="1"/>
    </xf>
    <xf numFmtId="0" fontId="19" fillId="0" borderId="1" xfId="23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22" fillId="0" borderId="1" xfId="21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top" wrapText="1"/>
    </xf>
    <xf numFmtId="49" fontId="11" fillId="0" borderId="1" xfId="1" applyNumberFormat="1" applyFill="1" applyBorder="1" applyAlignment="1">
      <alignment horizontal="left" vertical="center"/>
    </xf>
  </cellXfs>
  <cellStyles count="25">
    <cellStyle name="Excel Built-in Normal" xfId="14"/>
    <cellStyle name="Normal 2 2" xfId="6"/>
    <cellStyle name="Normal_62C79F3C" xfId="11"/>
    <cellStyle name="TableStyleLight1" xfId="12"/>
    <cellStyle name="Гиперссылка" xfId="1" builtinId="8"/>
    <cellStyle name="Обычный" xfId="0" builtinId="0"/>
    <cellStyle name="Обычный 10" xfId="19"/>
    <cellStyle name="Обычный 10 2" xfId="23"/>
    <cellStyle name="Обычный 12" xfId="7"/>
    <cellStyle name="Обычный 14" xfId="10"/>
    <cellStyle name="Обычный 2" xfId="2"/>
    <cellStyle name="Обычный 3" xfId="4"/>
    <cellStyle name="Обычный 3 2" xfId="17"/>
    <cellStyle name="Обычный 3 3" xfId="22"/>
    <cellStyle name="Обычный 3 4" xfId="24"/>
    <cellStyle name="Обычный 31" xfId="15"/>
    <cellStyle name="Обычный 4" xfId="9"/>
    <cellStyle name="Обычный 4 2" xfId="18"/>
    <cellStyle name="Обычный 5" xfId="13"/>
    <cellStyle name="Обычный 8" xfId="16"/>
    <cellStyle name="Обычный_1.3. Шаблон спецификации" xfId="8"/>
    <cellStyle name="Обычный_Average GIP,OTS-1" xfId="20"/>
    <cellStyle name="Стиль 1" xfId="3"/>
    <cellStyle name="Финансовый 2" xfId="5"/>
    <cellStyle name="Финансовый 3" xfId="21"/>
  </cellStyles>
  <dxfs count="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000099"/>
      <color rgb="FFCCFFCC"/>
      <color rgb="FF0000FF"/>
      <color rgb="FF99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343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2"/>
  <sheetViews>
    <sheetView showGridLines="0" showZeros="0" tabSelected="1" defaultGridColor="0" colorId="22" zoomScale="85" zoomScaleNormal="85" zoomScaleSheetLayoutView="85" workbookViewId="0">
      <selection activeCell="B3" sqref="B3"/>
    </sheetView>
  </sheetViews>
  <sheetFormatPr defaultColWidth="9.140625" defaultRowHeight="15" x14ac:dyDescent="0.25"/>
  <cols>
    <col min="1" max="1" width="38.5703125" style="32" customWidth="1"/>
    <col min="2" max="2" width="124.5703125" style="34" customWidth="1"/>
    <col min="3" max="16384" width="9.140625" style="20"/>
  </cols>
  <sheetData>
    <row r="1" spans="1:2" ht="20.25" x14ac:dyDescent="0.25">
      <c r="A1" s="74" t="s">
        <v>38</v>
      </c>
      <c r="B1" s="74"/>
    </row>
    <row r="2" spans="1:2" ht="15.75" x14ac:dyDescent="0.25">
      <c r="A2" s="76" t="s">
        <v>74</v>
      </c>
      <c r="B2" s="77"/>
    </row>
    <row r="3" spans="1:2" ht="20.25" x14ac:dyDescent="0.25">
      <c r="A3" s="79" t="s">
        <v>75</v>
      </c>
      <c r="B3" s="36" t="s">
        <v>193</v>
      </c>
    </row>
    <row r="4" spans="1:2" x14ac:dyDescent="0.25">
      <c r="A4" s="80"/>
      <c r="B4" s="23"/>
    </row>
    <row r="5" spans="1:2" ht="30" x14ac:dyDescent="0.25">
      <c r="A5" s="80"/>
      <c r="B5" s="41" t="s">
        <v>202</v>
      </c>
    </row>
    <row r="6" spans="1:2" ht="30" x14ac:dyDescent="0.25">
      <c r="A6" s="80"/>
      <c r="B6" s="21" t="s">
        <v>198</v>
      </c>
    </row>
    <row r="7" spans="1:2" ht="32.25" customHeight="1" x14ac:dyDescent="0.25">
      <c r="A7" s="80"/>
      <c r="B7" s="41" t="s">
        <v>206</v>
      </c>
    </row>
    <row r="8" spans="1:2" x14ac:dyDescent="0.25">
      <c r="A8" s="80"/>
      <c r="B8" s="41" t="s">
        <v>201</v>
      </c>
    </row>
    <row r="9" spans="1:2" x14ac:dyDescent="0.25">
      <c r="A9" s="80"/>
      <c r="B9" s="41" t="s">
        <v>186</v>
      </c>
    </row>
    <row r="10" spans="1:2" ht="30" x14ac:dyDescent="0.25">
      <c r="A10" s="80"/>
      <c r="B10" s="41" t="s">
        <v>203</v>
      </c>
    </row>
    <row r="11" spans="1:2" x14ac:dyDescent="0.25">
      <c r="A11" s="80"/>
      <c r="B11" s="21" t="s">
        <v>199</v>
      </c>
    </row>
    <row r="12" spans="1:2" x14ac:dyDescent="0.25">
      <c r="A12" s="80"/>
      <c r="B12" s="50" t="s">
        <v>200</v>
      </c>
    </row>
    <row r="13" spans="1:2" ht="48.75" customHeight="1" x14ac:dyDescent="0.25">
      <c r="A13" s="84"/>
      <c r="B13" s="49" t="s">
        <v>205</v>
      </c>
    </row>
    <row r="14" spans="1:2" x14ac:dyDescent="0.25">
      <c r="A14" s="81" t="s">
        <v>76</v>
      </c>
      <c r="B14" s="23" t="s">
        <v>6</v>
      </c>
    </row>
    <row r="15" spans="1:2" x14ac:dyDescent="0.25">
      <c r="A15" s="82"/>
      <c r="B15" s="23" t="s">
        <v>124</v>
      </c>
    </row>
    <row r="16" spans="1:2" x14ac:dyDescent="0.25">
      <c r="A16" s="82"/>
      <c r="B16" s="23" t="s">
        <v>37</v>
      </c>
    </row>
    <row r="17" spans="1:2" x14ac:dyDescent="0.25">
      <c r="A17" s="82"/>
      <c r="B17" s="21" t="s">
        <v>133</v>
      </c>
    </row>
    <row r="18" spans="1:2" x14ac:dyDescent="0.25">
      <c r="A18" s="82"/>
      <c r="B18" s="23" t="s">
        <v>7</v>
      </c>
    </row>
    <row r="19" spans="1:2" x14ac:dyDescent="0.25">
      <c r="A19" s="83"/>
      <c r="B19" s="24" t="s">
        <v>8</v>
      </c>
    </row>
    <row r="20" spans="1:2" ht="15.75" x14ac:dyDescent="0.25">
      <c r="A20" s="76" t="s">
        <v>69</v>
      </c>
      <c r="B20" s="78"/>
    </row>
    <row r="21" spans="1:2" ht="30" x14ac:dyDescent="0.25">
      <c r="A21" s="75" t="s">
        <v>9</v>
      </c>
      <c r="B21" s="22" t="s">
        <v>10</v>
      </c>
    </row>
    <row r="22" spans="1:2" x14ac:dyDescent="0.25">
      <c r="A22" s="75"/>
      <c r="B22" s="21" t="s">
        <v>36</v>
      </c>
    </row>
    <row r="23" spans="1:2" x14ac:dyDescent="0.25">
      <c r="A23" s="75"/>
      <c r="B23" s="24" t="s">
        <v>55</v>
      </c>
    </row>
    <row r="24" spans="1:2" ht="15.75" x14ac:dyDescent="0.25">
      <c r="A24" s="76" t="s">
        <v>70</v>
      </c>
      <c r="B24" s="78"/>
    </row>
    <row r="25" spans="1:2" x14ac:dyDescent="0.25">
      <c r="A25" s="75" t="s">
        <v>11</v>
      </c>
      <c r="B25" s="22" t="s">
        <v>12</v>
      </c>
    </row>
    <row r="26" spans="1:2" ht="30" x14ac:dyDescent="0.25">
      <c r="A26" s="75"/>
      <c r="B26" s="23" t="s">
        <v>13</v>
      </c>
    </row>
    <row r="27" spans="1:2" x14ac:dyDescent="0.25">
      <c r="A27" s="75"/>
      <c r="B27" s="23" t="s">
        <v>14</v>
      </c>
    </row>
    <row r="28" spans="1:2" x14ac:dyDescent="0.25">
      <c r="A28" s="75"/>
      <c r="B28" s="25" t="s">
        <v>58</v>
      </c>
    </row>
    <row r="29" spans="1:2" x14ac:dyDescent="0.25">
      <c r="A29" s="75"/>
      <c r="B29" s="25" t="s">
        <v>59</v>
      </c>
    </row>
    <row r="30" spans="1:2" x14ac:dyDescent="0.25">
      <c r="A30" s="75"/>
      <c r="B30" s="25" t="s">
        <v>60</v>
      </c>
    </row>
    <row r="31" spans="1:2" ht="30" x14ac:dyDescent="0.25">
      <c r="A31" s="75"/>
      <c r="B31" s="21" t="s">
        <v>89</v>
      </c>
    </row>
    <row r="32" spans="1:2" ht="15.75" x14ac:dyDescent="0.25">
      <c r="A32" s="81" t="s">
        <v>15</v>
      </c>
      <c r="B32" s="22" t="s">
        <v>90</v>
      </c>
    </row>
    <row r="33" spans="1:2" x14ac:dyDescent="0.25">
      <c r="A33" s="82"/>
      <c r="B33" s="26" t="s">
        <v>85</v>
      </c>
    </row>
    <row r="34" spans="1:2" x14ac:dyDescent="0.25">
      <c r="A34" s="82"/>
      <c r="B34" s="71" t="s">
        <v>207</v>
      </c>
    </row>
    <row r="35" spans="1:2" ht="15.75" x14ac:dyDescent="0.25">
      <c r="A35" s="82"/>
      <c r="B35" s="23" t="s">
        <v>91</v>
      </c>
    </row>
    <row r="36" spans="1:2" x14ac:dyDescent="0.25">
      <c r="A36" s="82"/>
      <c r="B36" s="25" t="s">
        <v>86</v>
      </c>
    </row>
    <row r="37" spans="1:2" ht="30" x14ac:dyDescent="0.25">
      <c r="A37" s="82"/>
      <c r="B37" s="71" t="s">
        <v>196</v>
      </c>
    </row>
    <row r="38" spans="1:2" x14ac:dyDescent="0.25">
      <c r="A38" s="82"/>
      <c r="B38" s="26" t="s">
        <v>194</v>
      </c>
    </row>
    <row r="39" spans="1:2" x14ac:dyDescent="0.25">
      <c r="A39" s="82"/>
      <c r="B39" s="26" t="s">
        <v>99</v>
      </c>
    </row>
    <row r="40" spans="1:2" x14ac:dyDescent="0.25">
      <c r="A40" s="82"/>
      <c r="B40" s="26" t="s">
        <v>100</v>
      </c>
    </row>
    <row r="41" spans="1:2" x14ac:dyDescent="0.25">
      <c r="A41" s="82"/>
      <c r="B41" s="26" t="s">
        <v>101</v>
      </c>
    </row>
    <row r="42" spans="1:2" x14ac:dyDescent="0.25">
      <c r="A42" s="82"/>
      <c r="B42" s="26" t="s">
        <v>102</v>
      </c>
    </row>
    <row r="43" spans="1:2" x14ac:dyDescent="0.25">
      <c r="A43" s="82"/>
      <c r="B43" s="26" t="s">
        <v>103</v>
      </c>
    </row>
    <row r="44" spans="1:2" x14ac:dyDescent="0.25">
      <c r="A44" s="82"/>
      <c r="B44" s="26" t="s">
        <v>129</v>
      </c>
    </row>
    <row r="45" spans="1:2" x14ac:dyDescent="0.25">
      <c r="A45" s="82"/>
      <c r="B45" s="26" t="s">
        <v>132</v>
      </c>
    </row>
    <row r="46" spans="1:2" x14ac:dyDescent="0.25">
      <c r="A46" s="82"/>
      <c r="B46" s="26"/>
    </row>
    <row r="47" spans="1:2" ht="47.25" x14ac:dyDescent="0.25">
      <c r="A47" s="39" t="s">
        <v>16</v>
      </c>
      <c r="B47" s="27" t="s">
        <v>104</v>
      </c>
    </row>
    <row r="48" spans="1:2" x14ac:dyDescent="0.25">
      <c r="A48" s="85" t="s">
        <v>17</v>
      </c>
      <c r="B48" s="22" t="s">
        <v>35</v>
      </c>
    </row>
    <row r="49" spans="1:2" x14ac:dyDescent="0.25">
      <c r="A49" s="86"/>
      <c r="B49" s="25" t="s">
        <v>93</v>
      </c>
    </row>
    <row r="50" spans="1:2" x14ac:dyDescent="0.25">
      <c r="A50" s="86"/>
      <c r="B50" s="25" t="s">
        <v>94</v>
      </c>
    </row>
    <row r="51" spans="1:2" x14ac:dyDescent="0.25">
      <c r="A51" s="86"/>
      <c r="B51" s="25" t="s">
        <v>95</v>
      </c>
    </row>
    <row r="52" spans="1:2" ht="30" x14ac:dyDescent="0.25">
      <c r="A52" s="87"/>
      <c r="B52" s="25" t="s">
        <v>96</v>
      </c>
    </row>
    <row r="53" spans="1:2" ht="15.75" x14ac:dyDescent="0.25">
      <c r="A53" s="76" t="s">
        <v>71</v>
      </c>
      <c r="B53" s="76"/>
    </row>
    <row r="54" spans="1:2" x14ac:dyDescent="0.25">
      <c r="A54" s="75" t="s">
        <v>18</v>
      </c>
      <c r="B54" s="22" t="s">
        <v>19</v>
      </c>
    </row>
    <row r="55" spans="1:2" ht="30" x14ac:dyDescent="0.25">
      <c r="A55" s="75"/>
      <c r="B55" s="23" t="s">
        <v>105</v>
      </c>
    </row>
    <row r="56" spans="1:2" ht="30" x14ac:dyDescent="0.25">
      <c r="A56" s="75"/>
      <c r="B56" s="23" t="s">
        <v>57</v>
      </c>
    </row>
    <row r="57" spans="1:2" x14ac:dyDescent="0.25">
      <c r="A57" s="75"/>
      <c r="B57" s="28" t="str">
        <f>$B$17</f>
        <v>tender-343@foxtrot.kiev.ua</v>
      </c>
    </row>
    <row r="58" spans="1:2" x14ac:dyDescent="0.25">
      <c r="A58" s="75" t="s">
        <v>20</v>
      </c>
      <c r="B58" s="22" t="s">
        <v>40</v>
      </c>
    </row>
    <row r="59" spans="1:2" ht="15.75" x14ac:dyDescent="0.25">
      <c r="A59" s="75"/>
      <c r="B59" s="29">
        <v>43096</v>
      </c>
    </row>
    <row r="60" spans="1:2" ht="64.5" customHeight="1" x14ac:dyDescent="0.25">
      <c r="A60" s="79" t="s">
        <v>21</v>
      </c>
      <c r="B60" s="22" t="s">
        <v>22</v>
      </c>
    </row>
    <row r="61" spans="1:2" x14ac:dyDescent="0.25">
      <c r="A61" s="80"/>
      <c r="B61" s="23" t="s">
        <v>23</v>
      </c>
    </row>
    <row r="62" spans="1:2" x14ac:dyDescent="0.25">
      <c r="A62" s="80"/>
      <c r="B62" s="23" t="s">
        <v>24</v>
      </c>
    </row>
    <row r="63" spans="1:2" ht="15.75" x14ac:dyDescent="0.25">
      <c r="A63" s="76" t="s">
        <v>72</v>
      </c>
      <c r="B63" s="77"/>
    </row>
    <row r="64" spans="1:2" x14ac:dyDescent="0.25">
      <c r="A64" s="79" t="s">
        <v>25</v>
      </c>
      <c r="B64" s="30" t="s">
        <v>87</v>
      </c>
    </row>
    <row r="65" spans="1:2" ht="30" x14ac:dyDescent="0.25">
      <c r="A65" s="80"/>
      <c r="B65" s="25" t="s">
        <v>197</v>
      </c>
    </row>
    <row r="66" spans="1:2" ht="30" x14ac:dyDescent="0.25">
      <c r="A66" s="80"/>
      <c r="B66" s="25" t="s">
        <v>56</v>
      </c>
    </row>
    <row r="67" spans="1:2" x14ac:dyDescent="0.25">
      <c r="A67" s="84"/>
      <c r="B67" s="31" t="s">
        <v>65</v>
      </c>
    </row>
    <row r="68" spans="1:2" ht="45" x14ac:dyDescent="0.25">
      <c r="A68" s="40" t="s">
        <v>26</v>
      </c>
      <c r="B68" s="23" t="s">
        <v>27</v>
      </c>
    </row>
    <row r="69" spans="1:2" x14ac:dyDescent="0.25">
      <c r="A69" s="75" t="s">
        <v>28</v>
      </c>
      <c r="B69" s="22" t="s">
        <v>29</v>
      </c>
    </row>
    <row r="70" spans="1:2" x14ac:dyDescent="0.25">
      <c r="A70" s="75"/>
      <c r="B70" s="25" t="s">
        <v>61</v>
      </c>
    </row>
    <row r="71" spans="1:2" x14ac:dyDescent="0.25">
      <c r="A71" s="75"/>
      <c r="B71" s="25" t="s">
        <v>62</v>
      </c>
    </row>
    <row r="72" spans="1:2" ht="30" x14ac:dyDescent="0.25">
      <c r="A72" s="75"/>
      <c r="B72" s="24" t="s">
        <v>53</v>
      </c>
    </row>
    <row r="73" spans="1:2" x14ac:dyDescent="0.25">
      <c r="A73" s="75" t="s">
        <v>30</v>
      </c>
      <c r="B73" s="22" t="s">
        <v>31</v>
      </c>
    </row>
    <row r="74" spans="1:2" x14ac:dyDescent="0.25">
      <c r="A74" s="75"/>
      <c r="B74" s="25" t="s">
        <v>63</v>
      </c>
    </row>
    <row r="75" spans="1:2" x14ac:dyDescent="0.25">
      <c r="A75" s="75"/>
      <c r="B75" s="25" t="s">
        <v>64</v>
      </c>
    </row>
    <row r="76" spans="1:2" ht="30" x14ac:dyDescent="0.25">
      <c r="A76" s="75"/>
      <c r="B76" s="24" t="s">
        <v>32</v>
      </c>
    </row>
    <row r="77" spans="1:2" ht="15.75" x14ac:dyDescent="0.25">
      <c r="A77" s="76" t="s">
        <v>73</v>
      </c>
      <c r="B77" s="88"/>
    </row>
    <row r="78" spans="1:2" ht="31.5" x14ac:dyDescent="0.25">
      <c r="A78" s="39" t="s">
        <v>33</v>
      </c>
      <c r="B78" s="27" t="s">
        <v>54</v>
      </c>
    </row>
    <row r="79" spans="1:2" x14ac:dyDescent="0.25">
      <c r="A79" s="75" t="s">
        <v>34</v>
      </c>
      <c r="B79" s="22"/>
    </row>
    <row r="80" spans="1:2" x14ac:dyDescent="0.25">
      <c r="A80" s="75"/>
      <c r="B80" s="25" t="s">
        <v>88</v>
      </c>
    </row>
    <row r="81" spans="1:2" x14ac:dyDescent="0.25">
      <c r="A81" s="75"/>
      <c r="B81" s="25" t="s">
        <v>97</v>
      </c>
    </row>
    <row r="82" spans="1:2" x14ac:dyDescent="0.25">
      <c r="A82" s="75"/>
      <c r="B82" s="24"/>
    </row>
    <row r="83" spans="1:2" x14ac:dyDescent="0.25">
      <c r="B83" s="33"/>
    </row>
    <row r="84" spans="1:2" x14ac:dyDescent="0.25">
      <c r="B84" s="34" t="s">
        <v>67</v>
      </c>
    </row>
    <row r="85" spans="1:2" x14ac:dyDescent="0.25">
      <c r="B85" s="35" t="s">
        <v>68</v>
      </c>
    </row>
    <row r="86" spans="1:2" x14ac:dyDescent="0.25">
      <c r="B86" s="33"/>
    </row>
    <row r="87" spans="1:2" x14ac:dyDescent="0.25">
      <c r="B87" s="33"/>
    </row>
    <row r="88" spans="1:2" x14ac:dyDescent="0.25">
      <c r="B88" s="33"/>
    </row>
    <row r="89" spans="1:2" x14ac:dyDescent="0.25">
      <c r="B89" s="33"/>
    </row>
    <row r="90" spans="1:2" x14ac:dyDescent="0.25">
      <c r="B90" s="33"/>
    </row>
    <row r="91" spans="1:2" x14ac:dyDescent="0.25">
      <c r="A91" s="20"/>
      <c r="B91" s="33"/>
    </row>
    <row r="92" spans="1:2" x14ac:dyDescent="0.25">
      <c r="A92" s="20"/>
      <c r="B92" s="33"/>
    </row>
    <row r="93" spans="1:2" x14ac:dyDescent="0.25">
      <c r="A93" s="20"/>
      <c r="B93" s="33"/>
    </row>
    <row r="94" spans="1:2" x14ac:dyDescent="0.25">
      <c r="A94" s="20"/>
      <c r="B94" s="33"/>
    </row>
    <row r="95" spans="1:2" x14ac:dyDescent="0.25">
      <c r="A95" s="20"/>
      <c r="B95" s="33"/>
    </row>
    <row r="96" spans="1:2" x14ac:dyDescent="0.25">
      <c r="A96" s="20"/>
      <c r="B96" s="33"/>
    </row>
    <row r="97" spans="1:2" x14ac:dyDescent="0.25">
      <c r="A97" s="20"/>
      <c r="B97" s="33"/>
    </row>
    <row r="98" spans="1:2" x14ac:dyDescent="0.25">
      <c r="A98" s="20"/>
      <c r="B98" s="33"/>
    </row>
    <row r="99" spans="1:2" x14ac:dyDescent="0.25">
      <c r="A99" s="20"/>
      <c r="B99" s="33"/>
    </row>
    <row r="101" spans="1:2" x14ac:dyDescent="0.25">
      <c r="A101" s="20"/>
      <c r="B101" s="33"/>
    </row>
    <row r="102" spans="1:2" x14ac:dyDescent="0.25">
      <c r="A102" s="20"/>
      <c r="B102" s="33"/>
    </row>
  </sheetData>
  <mergeCells count="20">
    <mergeCell ref="A79:A82"/>
    <mergeCell ref="A69:A72"/>
    <mergeCell ref="A73:A76"/>
    <mergeCell ref="A77:B77"/>
    <mergeCell ref="A58:A59"/>
    <mergeCell ref="A64:A67"/>
    <mergeCell ref="A1:B1"/>
    <mergeCell ref="A25:A31"/>
    <mergeCell ref="A63:B63"/>
    <mergeCell ref="A53:B53"/>
    <mergeCell ref="A54:A57"/>
    <mergeCell ref="A20:B20"/>
    <mergeCell ref="A21:A23"/>
    <mergeCell ref="A24:B24"/>
    <mergeCell ref="A60:A62"/>
    <mergeCell ref="A2:B2"/>
    <mergeCell ref="A14:A19"/>
    <mergeCell ref="A3:A13"/>
    <mergeCell ref="A32:A46"/>
    <mergeCell ref="A48:A52"/>
  </mergeCells>
  <conditionalFormatting sqref="B59">
    <cfRule type="containsBlanks" dxfId="8" priority="4">
      <formula>LEN(TRIM(B59))=0</formula>
    </cfRule>
  </conditionalFormatting>
  <dataValidations count="1">
    <dataValidation allowBlank="1" showInputMessage="1" showErrorMessage="1" promptTitle="Наступний день" prompt="після подачі пропозицій." sqref="B59"/>
  </dataValidations>
  <hyperlinks>
    <hyperlink ref="B22" r:id="rId1"/>
    <hyperlink ref="B31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7" r:id="rId2"/>
    <hyperlink ref="B57" r:id="rId3" display="tender-______@foxtrot.kiev.ua"/>
    <hyperlink ref="B85" r:id="rId4"/>
    <hyperlink ref="B6" location="'Додаток 1'!A1" display="Перелік робіт по адмініструванню серверів наданий в Додатку 1."/>
    <hyperlink ref="B17" r:id="rId5"/>
    <hyperlink ref="B11" location="'Додаток 2'!A1" display="Вартість друку учасники мають вказати в Додатку 2."/>
  </hyperlinks>
  <pageMargins left="0.19685039370078741" right="0.19685039370078741" top="0.19685039370078741" bottom="0.19685039370078741" header="0" footer="0.11811023622047244"/>
  <pageSetup paperSize="9" scale="64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6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9"/>
  <sheetViews>
    <sheetView showGridLines="0" showZeros="0" defaultGridColor="0" colorId="22" zoomScale="85" zoomScaleNormal="85" workbookViewId="0">
      <selection activeCell="D19" sqref="D19:AD19"/>
    </sheetView>
  </sheetViews>
  <sheetFormatPr defaultRowHeight="14.25" outlineLevelRow="1" outlineLevelCol="1" x14ac:dyDescent="0.25"/>
  <cols>
    <col min="1" max="1" width="4.42578125" style="51" customWidth="1"/>
    <col min="2" max="2" width="11" style="52" customWidth="1"/>
    <col min="3" max="3" width="32.5703125" style="52" bestFit="1" customWidth="1"/>
    <col min="4" max="4" width="41.28515625" style="52" customWidth="1"/>
    <col min="5" max="5" width="10.28515625" style="52" customWidth="1"/>
    <col min="6" max="6" width="16.42578125" style="52" customWidth="1"/>
    <col min="7" max="7" width="8.85546875" style="52" customWidth="1" outlineLevel="1"/>
    <col min="8" max="10" width="7.5703125" style="52" customWidth="1" outlineLevel="1"/>
    <col min="11" max="11" width="11.5703125" style="52" customWidth="1" outlineLevel="1"/>
    <col min="12" max="12" width="7.140625" style="52" customWidth="1" outlineLevel="1"/>
    <col min="13" max="13" width="6.42578125" style="52" customWidth="1" outlineLevel="1"/>
    <col min="14" max="14" width="8" style="52" customWidth="1" outlineLevel="1"/>
    <col min="15" max="26" width="11.42578125" style="51" customWidth="1" outlineLevel="1"/>
    <col min="27" max="27" width="23.28515625" style="53" customWidth="1"/>
    <col min="28" max="28" width="18" style="53" customWidth="1"/>
    <col min="29" max="29" width="14" style="53" customWidth="1"/>
    <col min="30" max="30" width="22.42578125" style="68" bestFit="1" customWidth="1"/>
    <col min="31" max="16384" width="9.140625" style="51"/>
  </cols>
  <sheetData>
    <row r="1" spans="1:30" ht="18" x14ac:dyDescent="0.25">
      <c r="A1" s="60" t="s">
        <v>131</v>
      </c>
      <c r="B1" s="51"/>
    </row>
    <row r="2" spans="1:30" ht="18" x14ac:dyDescent="0.25">
      <c r="A2" s="60"/>
      <c r="B2" s="51"/>
    </row>
    <row r="3" spans="1:30" ht="15" x14ac:dyDescent="0.25">
      <c r="A3" s="42" t="str">
        <f>Документація!B3</f>
        <v>Розміщення реклами на стандартних зовнішніх носіях</v>
      </c>
      <c r="D3" s="54"/>
      <c r="E3" s="54"/>
      <c r="F3" s="54"/>
      <c r="G3" s="54"/>
      <c r="H3" s="61"/>
      <c r="I3" s="54"/>
      <c r="J3" s="54"/>
      <c r="K3" s="54"/>
      <c r="L3" s="54"/>
      <c r="M3" s="54"/>
      <c r="N3" s="54"/>
    </row>
    <row r="5" spans="1:30" ht="12.75" x14ac:dyDescent="0.25">
      <c r="A5" s="98" t="s">
        <v>77</v>
      </c>
      <c r="B5" s="98"/>
      <c r="C5" s="98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19" customFormat="1" ht="12.75" customHeight="1" outlineLevel="1" x14ac:dyDescent="0.25">
      <c r="A6" s="95" t="s">
        <v>42</v>
      </c>
      <c r="B6" s="95"/>
      <c r="C6" s="95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1:30" s="19" customFormat="1" ht="12.75" customHeight="1" outlineLevel="1" x14ac:dyDescent="0.25">
      <c r="A7" s="95" t="s">
        <v>43</v>
      </c>
      <c r="B7" s="95"/>
      <c r="C7" s="95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0" s="19" customFormat="1" ht="12.75" customHeight="1" outlineLevel="1" x14ac:dyDescent="0.25">
      <c r="A8" s="95" t="s">
        <v>44</v>
      </c>
      <c r="B8" s="95"/>
      <c r="C8" s="95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</row>
    <row r="9" spans="1:30" s="19" customFormat="1" ht="12.75" customHeight="1" outlineLevel="1" x14ac:dyDescent="0.25">
      <c r="A9" s="95" t="s">
        <v>45</v>
      </c>
      <c r="B9" s="95"/>
      <c r="C9" s="95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1:30" s="19" customFormat="1" ht="12.75" customHeight="1" outlineLevel="1" x14ac:dyDescent="0.25">
      <c r="A10" s="95" t="s">
        <v>46</v>
      </c>
      <c r="B10" s="95"/>
      <c r="C10" s="95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</row>
    <row r="11" spans="1:30" s="19" customFormat="1" ht="12.75" customHeight="1" outlineLevel="1" x14ac:dyDescent="0.25">
      <c r="A11" s="95" t="s">
        <v>78</v>
      </c>
      <c r="B11" s="95"/>
      <c r="C11" s="95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</row>
    <row r="12" spans="1:30" s="19" customFormat="1" ht="12.75" outlineLevel="1" x14ac:dyDescent="0.25">
      <c r="A12" s="95" t="s">
        <v>79</v>
      </c>
      <c r="B12" s="95"/>
      <c r="C12" s="95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</row>
    <row r="13" spans="1:30" s="19" customFormat="1" ht="12.75" outlineLevel="1" x14ac:dyDescent="0.25">
      <c r="A13" s="95" t="s">
        <v>80</v>
      </c>
      <c r="B13" s="95"/>
      <c r="C13" s="95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</row>
    <row r="14" spans="1:30" s="19" customFormat="1" ht="15" outlineLevel="1" x14ac:dyDescent="0.25">
      <c r="A14" s="95" t="s">
        <v>81</v>
      </c>
      <c r="B14" s="95"/>
      <c r="C14" s="95"/>
      <c r="D14" s="104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0" s="19" customFormat="1" ht="12.75" outlineLevel="1" x14ac:dyDescent="0.25">
      <c r="A15" s="95" t="s">
        <v>82</v>
      </c>
      <c r="B15" s="95"/>
      <c r="C15" s="95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s="19" customFormat="1" ht="12.75" outlineLevel="1" x14ac:dyDescent="0.25">
      <c r="A16" s="95" t="s">
        <v>47</v>
      </c>
      <c r="B16" s="95"/>
      <c r="C16" s="95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</row>
    <row r="17" spans="1:30" s="19" customFormat="1" ht="12.75" outlineLevel="1" x14ac:dyDescent="0.25">
      <c r="A17" s="95" t="s">
        <v>52</v>
      </c>
      <c r="B17" s="95"/>
      <c r="C17" s="95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1:30" s="19" customFormat="1" ht="12.75" outlineLevel="1" x14ac:dyDescent="0.25">
      <c r="A18" s="95" t="s">
        <v>48</v>
      </c>
      <c r="B18" s="95"/>
      <c r="C18" s="95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1:30" s="19" customFormat="1" ht="12.75" outlineLevel="1" x14ac:dyDescent="0.25">
      <c r="A19" s="95" t="s">
        <v>49</v>
      </c>
      <c r="B19" s="95"/>
      <c r="C19" s="9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</row>
    <row r="20" spans="1:30" s="19" customFormat="1" ht="12.75" outlineLevel="1" x14ac:dyDescent="0.25">
      <c r="A20" s="96" t="s">
        <v>83</v>
      </c>
      <c r="B20" s="96"/>
      <c r="C20" s="96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</row>
    <row r="21" spans="1:30" s="19" customFormat="1" ht="12.75" customHeight="1" x14ac:dyDescent="0.25">
      <c r="A21" s="97" t="s">
        <v>98</v>
      </c>
      <c r="B21" s="97"/>
      <c r="C21" s="97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s="19" customFormat="1" ht="78.75" customHeight="1" outlineLevel="1" x14ac:dyDescent="0.25">
      <c r="A22" s="91" t="s">
        <v>192</v>
      </c>
      <c r="B22" s="91"/>
      <c r="C22" s="9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</row>
    <row r="23" spans="1:30" s="19" customFormat="1" ht="114" customHeight="1" outlineLevel="1" x14ac:dyDescent="0.25">
      <c r="A23" s="91" t="s">
        <v>182</v>
      </c>
      <c r="B23" s="91"/>
      <c r="C23" s="9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</row>
    <row r="24" spans="1:30" s="19" customFormat="1" ht="50.25" customHeight="1" outlineLevel="1" x14ac:dyDescent="0.25">
      <c r="A24" s="91" t="s">
        <v>183</v>
      </c>
      <c r="B24" s="91"/>
      <c r="C24" s="9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</row>
    <row r="25" spans="1:30" s="19" customFormat="1" ht="41.25" customHeight="1" outlineLevel="1" x14ac:dyDescent="0.25">
      <c r="A25" s="91" t="s">
        <v>130</v>
      </c>
      <c r="B25" s="91"/>
      <c r="C25" s="9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  <row r="26" spans="1:30" s="19" customFormat="1" ht="28.5" customHeight="1" outlineLevel="1" x14ac:dyDescent="0.25">
      <c r="A26" s="92" t="s">
        <v>187</v>
      </c>
      <c r="B26" s="92"/>
      <c r="C26" s="9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1:30" s="19" customFormat="1" ht="12.75" customHeight="1" x14ac:dyDescent="0.25">
      <c r="A27" s="93" t="s">
        <v>84</v>
      </c>
      <c r="B27" s="94"/>
      <c r="C27" s="9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51" x14ac:dyDescent="0.25">
      <c r="A28" s="55" t="s">
        <v>123</v>
      </c>
      <c r="B28" s="62" t="s">
        <v>122</v>
      </c>
      <c r="C28" s="63" t="s">
        <v>184</v>
      </c>
      <c r="D28" s="62" t="s">
        <v>185</v>
      </c>
      <c r="E28" s="62" t="s">
        <v>188</v>
      </c>
      <c r="F28" s="62" t="s">
        <v>121</v>
      </c>
      <c r="G28" s="62" t="s">
        <v>147</v>
      </c>
      <c r="H28" s="62" t="s">
        <v>120</v>
      </c>
      <c r="I28" s="62" t="s">
        <v>146</v>
      </c>
      <c r="J28" s="62" t="s">
        <v>145</v>
      </c>
      <c r="K28" s="62" t="s">
        <v>144</v>
      </c>
      <c r="L28" s="64" t="s">
        <v>118</v>
      </c>
      <c r="M28" s="65" t="s">
        <v>143</v>
      </c>
      <c r="N28" s="62" t="s">
        <v>142</v>
      </c>
      <c r="O28" s="56" t="s">
        <v>117</v>
      </c>
      <c r="P28" s="56" t="s">
        <v>116</v>
      </c>
      <c r="Q28" s="56" t="s">
        <v>115</v>
      </c>
      <c r="R28" s="56" t="s">
        <v>114</v>
      </c>
      <c r="S28" s="56" t="s">
        <v>113</v>
      </c>
      <c r="T28" s="56" t="s">
        <v>112</v>
      </c>
      <c r="U28" s="56" t="s">
        <v>111</v>
      </c>
      <c r="V28" s="56" t="s">
        <v>110</v>
      </c>
      <c r="W28" s="56" t="s">
        <v>109</v>
      </c>
      <c r="X28" s="56" t="s">
        <v>108</v>
      </c>
      <c r="Y28" s="56" t="s">
        <v>107</v>
      </c>
      <c r="Z28" s="56" t="s">
        <v>106</v>
      </c>
      <c r="AA28" s="57" t="s">
        <v>204</v>
      </c>
      <c r="AB28" s="57" t="s">
        <v>141</v>
      </c>
      <c r="AC28" s="57" t="s">
        <v>190</v>
      </c>
      <c r="AD28" s="57" t="s">
        <v>191</v>
      </c>
    </row>
    <row r="29" spans="1:30" ht="12.75" x14ac:dyDescent="0.25">
      <c r="A29" s="58">
        <v>1</v>
      </c>
      <c r="B29" s="66" t="s">
        <v>140</v>
      </c>
      <c r="C29" s="67" t="s">
        <v>149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>
        <f t="shared" ref="AA29:AA60" si="0">SUM(O29:Z29)</f>
        <v>0</v>
      </c>
      <c r="AB29" s="59"/>
      <c r="AC29" s="59"/>
      <c r="AD29" s="59">
        <f>AA29+(AB29*6)+(AC29*18)</f>
        <v>0</v>
      </c>
    </row>
    <row r="30" spans="1:30" ht="12.75" x14ac:dyDescent="0.25">
      <c r="A30" s="58">
        <v>2</v>
      </c>
      <c r="B30" s="66" t="s">
        <v>140</v>
      </c>
      <c r="C30" s="67" t="s">
        <v>149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>
        <f t="shared" si="0"/>
        <v>0</v>
      </c>
      <c r="AB30" s="59"/>
      <c r="AC30" s="59"/>
      <c r="AD30" s="59">
        <f t="shared" ref="AD30:AD60" si="1">AA30+(AB30*6)+(AC30*18)</f>
        <v>0</v>
      </c>
    </row>
    <row r="31" spans="1:30" ht="12.75" x14ac:dyDescent="0.25">
      <c r="A31" s="58">
        <v>3</v>
      </c>
      <c r="B31" s="66" t="s">
        <v>140</v>
      </c>
      <c r="C31" s="67" t="s">
        <v>149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>
        <f t="shared" si="0"/>
        <v>0</v>
      </c>
      <c r="AB31" s="59"/>
      <c r="AC31" s="59"/>
      <c r="AD31" s="59">
        <f t="shared" si="1"/>
        <v>0</v>
      </c>
    </row>
    <row r="32" spans="1:30" ht="12.75" x14ac:dyDescent="0.25">
      <c r="A32" s="58">
        <v>4</v>
      </c>
      <c r="B32" s="66" t="s">
        <v>125</v>
      </c>
      <c r="C32" s="67" t="s">
        <v>150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>
        <f t="shared" si="0"/>
        <v>0</v>
      </c>
      <c r="AB32" s="59"/>
      <c r="AC32" s="59"/>
      <c r="AD32" s="59">
        <f t="shared" si="1"/>
        <v>0</v>
      </c>
    </row>
    <row r="33" spans="1:30" ht="12.75" x14ac:dyDescent="0.25">
      <c r="A33" s="58">
        <v>5</v>
      </c>
      <c r="B33" s="66" t="s">
        <v>125</v>
      </c>
      <c r="C33" s="67" t="s">
        <v>150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>
        <f t="shared" si="0"/>
        <v>0</v>
      </c>
      <c r="AB33" s="59"/>
      <c r="AC33" s="59"/>
      <c r="AD33" s="59">
        <f t="shared" si="1"/>
        <v>0</v>
      </c>
    </row>
    <row r="34" spans="1:30" ht="12.75" x14ac:dyDescent="0.25">
      <c r="A34" s="58">
        <v>6</v>
      </c>
      <c r="B34" s="66" t="s">
        <v>125</v>
      </c>
      <c r="C34" s="67" t="s">
        <v>150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>
        <f t="shared" si="0"/>
        <v>0</v>
      </c>
      <c r="AB34" s="59"/>
      <c r="AC34" s="59"/>
      <c r="AD34" s="59">
        <f t="shared" si="1"/>
        <v>0</v>
      </c>
    </row>
    <row r="35" spans="1:30" ht="12.75" x14ac:dyDescent="0.25">
      <c r="A35" s="58">
        <v>7</v>
      </c>
      <c r="B35" s="66" t="s">
        <v>125</v>
      </c>
      <c r="C35" s="67" t="s">
        <v>171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>
        <f t="shared" si="0"/>
        <v>0</v>
      </c>
      <c r="AB35" s="59"/>
      <c r="AC35" s="59"/>
      <c r="AD35" s="59">
        <f t="shared" si="1"/>
        <v>0</v>
      </c>
    </row>
    <row r="36" spans="1:30" ht="12.75" x14ac:dyDescent="0.25">
      <c r="A36" s="58">
        <v>8</v>
      </c>
      <c r="B36" s="66" t="s">
        <v>125</v>
      </c>
      <c r="C36" s="67" t="s">
        <v>171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>
        <f t="shared" si="0"/>
        <v>0</v>
      </c>
      <c r="AB36" s="59"/>
      <c r="AC36" s="59"/>
      <c r="AD36" s="59">
        <f t="shared" si="1"/>
        <v>0</v>
      </c>
    </row>
    <row r="37" spans="1:30" ht="12.75" x14ac:dyDescent="0.25">
      <c r="A37" s="58">
        <v>9</v>
      </c>
      <c r="B37" s="66" t="s">
        <v>125</v>
      </c>
      <c r="C37" s="67" t="s">
        <v>171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>
        <f t="shared" si="0"/>
        <v>0</v>
      </c>
      <c r="AB37" s="59"/>
      <c r="AC37" s="59"/>
      <c r="AD37" s="59">
        <f t="shared" si="1"/>
        <v>0</v>
      </c>
    </row>
    <row r="38" spans="1:30" ht="12.75" x14ac:dyDescent="0.25">
      <c r="A38" s="58">
        <v>10</v>
      </c>
      <c r="B38" s="66" t="s">
        <v>139</v>
      </c>
      <c r="C38" s="67" t="s">
        <v>179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>
        <f t="shared" si="0"/>
        <v>0</v>
      </c>
      <c r="AB38" s="59"/>
      <c r="AC38" s="59"/>
      <c r="AD38" s="59">
        <f t="shared" si="1"/>
        <v>0</v>
      </c>
    </row>
    <row r="39" spans="1:30" ht="12.75" x14ac:dyDescent="0.25">
      <c r="A39" s="58">
        <v>11</v>
      </c>
      <c r="B39" s="66" t="s">
        <v>139</v>
      </c>
      <c r="C39" s="67" t="s">
        <v>179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>
        <f t="shared" si="0"/>
        <v>0</v>
      </c>
      <c r="AB39" s="59"/>
      <c r="AC39" s="59"/>
      <c r="AD39" s="59">
        <f t="shared" si="1"/>
        <v>0</v>
      </c>
    </row>
    <row r="40" spans="1:30" ht="12.75" x14ac:dyDescent="0.25">
      <c r="A40" s="58">
        <v>12</v>
      </c>
      <c r="B40" s="66" t="s">
        <v>139</v>
      </c>
      <c r="C40" s="67" t="s">
        <v>179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>
        <f t="shared" si="0"/>
        <v>0</v>
      </c>
      <c r="AB40" s="59"/>
      <c r="AC40" s="59"/>
      <c r="AD40" s="59">
        <f t="shared" si="1"/>
        <v>0</v>
      </c>
    </row>
    <row r="41" spans="1:30" ht="12.75" x14ac:dyDescent="0.25">
      <c r="A41" s="58">
        <v>13</v>
      </c>
      <c r="B41" s="66" t="s">
        <v>126</v>
      </c>
      <c r="C41" s="67" t="s">
        <v>151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>
        <f t="shared" si="0"/>
        <v>0</v>
      </c>
      <c r="AB41" s="59"/>
      <c r="AC41" s="59"/>
      <c r="AD41" s="59">
        <f t="shared" si="1"/>
        <v>0</v>
      </c>
    </row>
    <row r="42" spans="1:30" ht="12.75" x14ac:dyDescent="0.25">
      <c r="A42" s="58">
        <v>14</v>
      </c>
      <c r="B42" s="66" t="s">
        <v>126</v>
      </c>
      <c r="C42" s="67" t="s">
        <v>151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>
        <f t="shared" si="0"/>
        <v>0</v>
      </c>
      <c r="AB42" s="59"/>
      <c r="AC42" s="59"/>
      <c r="AD42" s="59">
        <f t="shared" si="1"/>
        <v>0</v>
      </c>
    </row>
    <row r="43" spans="1:30" ht="12.75" x14ac:dyDescent="0.25">
      <c r="A43" s="58">
        <v>15</v>
      </c>
      <c r="B43" s="66" t="s">
        <v>126</v>
      </c>
      <c r="C43" s="67" t="s">
        <v>151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>
        <f t="shared" si="0"/>
        <v>0</v>
      </c>
      <c r="AB43" s="59"/>
      <c r="AC43" s="59"/>
      <c r="AD43" s="59">
        <f t="shared" si="1"/>
        <v>0</v>
      </c>
    </row>
    <row r="44" spans="1:30" ht="12.75" x14ac:dyDescent="0.25">
      <c r="A44" s="58">
        <v>16</v>
      </c>
      <c r="B44" s="66" t="s">
        <v>126</v>
      </c>
      <c r="C44" s="67" t="s">
        <v>172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>
        <f t="shared" si="0"/>
        <v>0</v>
      </c>
      <c r="AB44" s="59"/>
      <c r="AC44" s="59"/>
      <c r="AD44" s="59">
        <f t="shared" si="1"/>
        <v>0</v>
      </c>
    </row>
    <row r="45" spans="1:30" ht="12.75" x14ac:dyDescent="0.25">
      <c r="A45" s="58">
        <v>17</v>
      </c>
      <c r="B45" s="66" t="s">
        <v>126</v>
      </c>
      <c r="C45" s="67" t="s">
        <v>172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>
        <f t="shared" si="0"/>
        <v>0</v>
      </c>
      <c r="AB45" s="59"/>
      <c r="AC45" s="59"/>
      <c r="AD45" s="59">
        <f t="shared" si="1"/>
        <v>0</v>
      </c>
    </row>
    <row r="46" spans="1:30" ht="12.75" x14ac:dyDescent="0.25">
      <c r="A46" s="58">
        <v>18</v>
      </c>
      <c r="B46" s="66" t="s">
        <v>126</v>
      </c>
      <c r="C46" s="67" t="s">
        <v>172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>
        <f t="shared" si="0"/>
        <v>0</v>
      </c>
      <c r="AB46" s="59"/>
      <c r="AC46" s="59"/>
      <c r="AD46" s="59">
        <f t="shared" si="1"/>
        <v>0</v>
      </c>
    </row>
    <row r="47" spans="1:30" ht="12.75" x14ac:dyDescent="0.25">
      <c r="A47" s="58">
        <v>19</v>
      </c>
      <c r="B47" s="66" t="s">
        <v>126</v>
      </c>
      <c r="C47" s="67" t="s">
        <v>152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>
        <f t="shared" si="0"/>
        <v>0</v>
      </c>
      <c r="AB47" s="59"/>
      <c r="AC47" s="59"/>
      <c r="AD47" s="59">
        <f t="shared" si="1"/>
        <v>0</v>
      </c>
    </row>
    <row r="48" spans="1:30" ht="12.75" x14ac:dyDescent="0.25">
      <c r="A48" s="58">
        <v>20</v>
      </c>
      <c r="B48" s="66" t="s">
        <v>126</v>
      </c>
      <c r="C48" s="67" t="s">
        <v>152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>
        <f t="shared" si="0"/>
        <v>0</v>
      </c>
      <c r="AB48" s="59"/>
      <c r="AC48" s="59"/>
      <c r="AD48" s="59">
        <f t="shared" si="1"/>
        <v>0</v>
      </c>
    </row>
    <row r="49" spans="1:30" ht="12.75" x14ac:dyDescent="0.25">
      <c r="A49" s="58">
        <v>21</v>
      </c>
      <c r="B49" s="66" t="s">
        <v>126</v>
      </c>
      <c r="C49" s="67" t="s">
        <v>152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>
        <f t="shared" si="0"/>
        <v>0</v>
      </c>
      <c r="AB49" s="59"/>
      <c r="AC49" s="59"/>
      <c r="AD49" s="59">
        <f t="shared" si="1"/>
        <v>0</v>
      </c>
    </row>
    <row r="50" spans="1:30" ht="12.75" x14ac:dyDescent="0.25">
      <c r="A50" s="58">
        <v>22</v>
      </c>
      <c r="B50" s="66" t="s">
        <v>126</v>
      </c>
      <c r="C50" s="67" t="s">
        <v>152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>
        <f t="shared" si="0"/>
        <v>0</v>
      </c>
      <c r="AB50" s="59"/>
      <c r="AC50" s="59"/>
      <c r="AD50" s="59">
        <f t="shared" si="1"/>
        <v>0</v>
      </c>
    </row>
    <row r="51" spans="1:30" ht="12.75" x14ac:dyDescent="0.25">
      <c r="A51" s="58">
        <v>23</v>
      </c>
      <c r="B51" s="66" t="s">
        <v>126</v>
      </c>
      <c r="C51" s="67" t="s">
        <v>153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>
        <f t="shared" si="0"/>
        <v>0</v>
      </c>
      <c r="AB51" s="59"/>
      <c r="AC51" s="59"/>
      <c r="AD51" s="59">
        <f t="shared" si="1"/>
        <v>0</v>
      </c>
    </row>
    <row r="52" spans="1:30" ht="12.75" x14ac:dyDescent="0.25">
      <c r="A52" s="58">
        <v>24</v>
      </c>
      <c r="B52" s="66" t="s">
        <v>126</v>
      </c>
      <c r="C52" s="67" t="s">
        <v>153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>
        <f t="shared" si="0"/>
        <v>0</v>
      </c>
      <c r="AB52" s="59"/>
      <c r="AC52" s="59"/>
      <c r="AD52" s="59">
        <f t="shared" si="1"/>
        <v>0</v>
      </c>
    </row>
    <row r="53" spans="1:30" ht="12.75" x14ac:dyDescent="0.25">
      <c r="A53" s="58">
        <v>25</v>
      </c>
      <c r="B53" s="66" t="s">
        <v>126</v>
      </c>
      <c r="C53" s="67" t="s">
        <v>153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 t="shared" si="0"/>
        <v>0</v>
      </c>
      <c r="AB53" s="59"/>
      <c r="AC53" s="59"/>
      <c r="AD53" s="59">
        <f t="shared" si="1"/>
        <v>0</v>
      </c>
    </row>
    <row r="54" spans="1:30" ht="12.75" x14ac:dyDescent="0.25">
      <c r="A54" s="58">
        <v>26</v>
      </c>
      <c r="B54" s="66" t="s">
        <v>126</v>
      </c>
      <c r="C54" s="67" t="s">
        <v>154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>
        <f t="shared" si="0"/>
        <v>0</v>
      </c>
      <c r="AB54" s="59"/>
      <c r="AC54" s="59"/>
      <c r="AD54" s="59">
        <f t="shared" si="1"/>
        <v>0</v>
      </c>
    </row>
    <row r="55" spans="1:30" ht="12.75" x14ac:dyDescent="0.25">
      <c r="A55" s="58">
        <v>27</v>
      </c>
      <c r="B55" s="66" t="s">
        <v>126</v>
      </c>
      <c r="C55" s="67" t="s">
        <v>154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>
        <f t="shared" si="0"/>
        <v>0</v>
      </c>
      <c r="AB55" s="59"/>
      <c r="AC55" s="59"/>
      <c r="AD55" s="59">
        <f t="shared" si="1"/>
        <v>0</v>
      </c>
    </row>
    <row r="56" spans="1:30" ht="12.75" x14ac:dyDescent="0.25">
      <c r="A56" s="58">
        <v>28</v>
      </c>
      <c r="B56" s="66" t="s">
        <v>126</v>
      </c>
      <c r="C56" s="67" t="s">
        <v>154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>
        <f t="shared" si="0"/>
        <v>0</v>
      </c>
      <c r="AB56" s="59"/>
      <c r="AC56" s="59"/>
      <c r="AD56" s="59">
        <f t="shared" si="1"/>
        <v>0</v>
      </c>
    </row>
    <row r="57" spans="1:30" ht="12.75" x14ac:dyDescent="0.25">
      <c r="A57" s="58">
        <v>29</v>
      </c>
      <c r="B57" s="66" t="s">
        <v>126</v>
      </c>
      <c r="C57" s="67" t="s">
        <v>173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>
        <f t="shared" si="0"/>
        <v>0</v>
      </c>
      <c r="AB57" s="59"/>
      <c r="AC57" s="59"/>
      <c r="AD57" s="59">
        <f t="shared" si="1"/>
        <v>0</v>
      </c>
    </row>
    <row r="58" spans="1:30" ht="12.75" x14ac:dyDescent="0.25">
      <c r="A58" s="58">
        <v>30</v>
      </c>
      <c r="B58" s="66" t="s">
        <v>126</v>
      </c>
      <c r="C58" s="67" t="s">
        <v>173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>
        <f t="shared" si="0"/>
        <v>0</v>
      </c>
      <c r="AB58" s="59"/>
      <c r="AC58" s="59"/>
      <c r="AD58" s="59">
        <f t="shared" si="1"/>
        <v>0</v>
      </c>
    </row>
    <row r="59" spans="1:30" ht="12.75" x14ac:dyDescent="0.25">
      <c r="A59" s="58">
        <v>31</v>
      </c>
      <c r="B59" s="66" t="s">
        <v>126</v>
      </c>
      <c r="C59" s="67" t="s">
        <v>173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>
        <f t="shared" si="0"/>
        <v>0</v>
      </c>
      <c r="AB59" s="59"/>
      <c r="AC59" s="59"/>
      <c r="AD59" s="59">
        <f t="shared" si="1"/>
        <v>0</v>
      </c>
    </row>
    <row r="60" spans="1:30" ht="12.75" x14ac:dyDescent="0.25">
      <c r="A60" s="58">
        <v>32</v>
      </c>
      <c r="B60" s="66" t="s">
        <v>126</v>
      </c>
      <c r="C60" s="67" t="s">
        <v>155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>
        <f t="shared" si="0"/>
        <v>0</v>
      </c>
      <c r="AB60" s="59"/>
      <c r="AC60" s="59"/>
      <c r="AD60" s="59">
        <f t="shared" si="1"/>
        <v>0</v>
      </c>
    </row>
    <row r="61" spans="1:30" ht="12.75" x14ac:dyDescent="0.25">
      <c r="A61" s="58">
        <v>33</v>
      </c>
      <c r="B61" s="66" t="s">
        <v>126</v>
      </c>
      <c r="C61" s="67" t="s">
        <v>155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>
        <f t="shared" ref="AA61:AA92" si="2">SUM(O61:Z61)</f>
        <v>0</v>
      </c>
      <c r="AB61" s="59"/>
      <c r="AC61" s="59"/>
      <c r="AD61" s="59">
        <f t="shared" ref="AD61:AD92" si="3">AA61+(AB61*6)+(AC61*18)</f>
        <v>0</v>
      </c>
    </row>
    <row r="62" spans="1:30" ht="12.75" x14ac:dyDescent="0.25">
      <c r="A62" s="58">
        <v>34</v>
      </c>
      <c r="B62" s="66" t="s">
        <v>126</v>
      </c>
      <c r="C62" s="67" t="s">
        <v>155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>
        <f t="shared" si="2"/>
        <v>0</v>
      </c>
      <c r="AB62" s="59"/>
      <c r="AC62" s="59"/>
      <c r="AD62" s="59">
        <f t="shared" si="3"/>
        <v>0</v>
      </c>
    </row>
    <row r="63" spans="1:30" ht="12.75" x14ac:dyDescent="0.25">
      <c r="A63" s="58">
        <v>35</v>
      </c>
      <c r="B63" s="66" t="s">
        <v>126</v>
      </c>
      <c r="C63" s="67" t="s">
        <v>156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>
        <f t="shared" si="2"/>
        <v>0</v>
      </c>
      <c r="AB63" s="59"/>
      <c r="AC63" s="59"/>
      <c r="AD63" s="59">
        <f t="shared" si="3"/>
        <v>0</v>
      </c>
    </row>
    <row r="64" spans="1:30" ht="12.75" x14ac:dyDescent="0.25">
      <c r="A64" s="58">
        <v>36</v>
      </c>
      <c r="B64" s="66" t="s">
        <v>126</v>
      </c>
      <c r="C64" s="67" t="s">
        <v>156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>
        <f t="shared" si="2"/>
        <v>0</v>
      </c>
      <c r="AB64" s="59"/>
      <c r="AC64" s="59"/>
      <c r="AD64" s="59">
        <f t="shared" si="3"/>
        <v>0</v>
      </c>
    </row>
    <row r="65" spans="1:30" ht="12.75" x14ac:dyDescent="0.25">
      <c r="A65" s="58">
        <v>37</v>
      </c>
      <c r="B65" s="66" t="s">
        <v>126</v>
      </c>
      <c r="C65" s="67" t="s">
        <v>156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>
        <f t="shared" si="2"/>
        <v>0</v>
      </c>
      <c r="AB65" s="59"/>
      <c r="AC65" s="59"/>
      <c r="AD65" s="59">
        <f t="shared" si="3"/>
        <v>0</v>
      </c>
    </row>
    <row r="66" spans="1:30" ht="12.75" x14ac:dyDescent="0.25">
      <c r="A66" s="58">
        <v>38</v>
      </c>
      <c r="B66" s="66" t="s">
        <v>126</v>
      </c>
      <c r="C66" s="67" t="s">
        <v>157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>
        <f t="shared" si="2"/>
        <v>0</v>
      </c>
      <c r="AB66" s="59"/>
      <c r="AC66" s="59"/>
      <c r="AD66" s="59">
        <f t="shared" si="3"/>
        <v>0</v>
      </c>
    </row>
    <row r="67" spans="1:30" ht="12.75" x14ac:dyDescent="0.25">
      <c r="A67" s="58">
        <v>39</v>
      </c>
      <c r="B67" s="66" t="s">
        <v>126</v>
      </c>
      <c r="C67" s="67" t="s">
        <v>157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>
        <f t="shared" si="2"/>
        <v>0</v>
      </c>
      <c r="AB67" s="59"/>
      <c r="AC67" s="59"/>
      <c r="AD67" s="59">
        <f t="shared" si="3"/>
        <v>0</v>
      </c>
    </row>
    <row r="68" spans="1:30" ht="12.75" x14ac:dyDescent="0.25">
      <c r="A68" s="58">
        <v>40</v>
      </c>
      <c r="B68" s="66" t="s">
        <v>126</v>
      </c>
      <c r="C68" s="67" t="s">
        <v>157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>
        <f t="shared" si="2"/>
        <v>0</v>
      </c>
      <c r="AB68" s="59"/>
      <c r="AC68" s="59"/>
      <c r="AD68" s="59">
        <f t="shared" si="3"/>
        <v>0</v>
      </c>
    </row>
    <row r="69" spans="1:30" ht="12.75" x14ac:dyDescent="0.25">
      <c r="A69" s="58">
        <v>41</v>
      </c>
      <c r="B69" s="66" t="s">
        <v>138</v>
      </c>
      <c r="C69" s="67" t="s">
        <v>158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>
        <f t="shared" si="2"/>
        <v>0</v>
      </c>
      <c r="AB69" s="59"/>
      <c r="AC69" s="59"/>
      <c r="AD69" s="59">
        <f t="shared" si="3"/>
        <v>0</v>
      </c>
    </row>
    <row r="70" spans="1:30" ht="12.75" x14ac:dyDescent="0.25">
      <c r="A70" s="58">
        <v>42</v>
      </c>
      <c r="B70" s="66" t="s">
        <v>138</v>
      </c>
      <c r="C70" s="67" t="s">
        <v>158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>
        <f t="shared" si="2"/>
        <v>0</v>
      </c>
      <c r="AB70" s="59"/>
      <c r="AC70" s="59"/>
      <c r="AD70" s="59">
        <f t="shared" si="3"/>
        <v>0</v>
      </c>
    </row>
    <row r="71" spans="1:30" ht="12.75" x14ac:dyDescent="0.25">
      <c r="A71" s="58">
        <v>43</v>
      </c>
      <c r="B71" s="66" t="s">
        <v>138</v>
      </c>
      <c r="C71" s="67" t="s">
        <v>158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>
        <f t="shared" si="2"/>
        <v>0</v>
      </c>
      <c r="AB71" s="59"/>
      <c r="AC71" s="59"/>
      <c r="AD71" s="59">
        <f t="shared" si="3"/>
        <v>0</v>
      </c>
    </row>
    <row r="72" spans="1:30" ht="12.75" x14ac:dyDescent="0.25">
      <c r="A72" s="58">
        <v>44</v>
      </c>
      <c r="B72" s="66" t="s">
        <v>138</v>
      </c>
      <c r="C72" s="67" t="s">
        <v>159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>
        <f t="shared" si="2"/>
        <v>0</v>
      </c>
      <c r="AB72" s="59"/>
      <c r="AC72" s="59"/>
      <c r="AD72" s="59">
        <f t="shared" si="3"/>
        <v>0</v>
      </c>
    </row>
    <row r="73" spans="1:30" ht="12.75" x14ac:dyDescent="0.25">
      <c r="A73" s="58">
        <v>45</v>
      </c>
      <c r="B73" s="66" t="s">
        <v>138</v>
      </c>
      <c r="C73" s="67" t="s">
        <v>159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>
        <f t="shared" si="2"/>
        <v>0</v>
      </c>
      <c r="AB73" s="59"/>
      <c r="AC73" s="59"/>
      <c r="AD73" s="59">
        <f t="shared" si="3"/>
        <v>0</v>
      </c>
    </row>
    <row r="74" spans="1:30" ht="12.75" x14ac:dyDescent="0.25">
      <c r="A74" s="58">
        <v>46</v>
      </c>
      <c r="B74" s="66" t="s">
        <v>138</v>
      </c>
      <c r="C74" s="67" t="s">
        <v>159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>
        <f t="shared" si="2"/>
        <v>0</v>
      </c>
      <c r="AB74" s="59"/>
      <c r="AC74" s="59"/>
      <c r="AD74" s="59">
        <f t="shared" si="3"/>
        <v>0</v>
      </c>
    </row>
    <row r="75" spans="1:30" ht="12.75" x14ac:dyDescent="0.25">
      <c r="A75" s="58">
        <v>47</v>
      </c>
      <c r="B75" s="66" t="s">
        <v>127</v>
      </c>
      <c r="C75" s="67" t="s">
        <v>160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>
        <f t="shared" si="2"/>
        <v>0</v>
      </c>
      <c r="AB75" s="59"/>
      <c r="AC75" s="59"/>
      <c r="AD75" s="59">
        <f t="shared" si="3"/>
        <v>0</v>
      </c>
    </row>
    <row r="76" spans="1:30" ht="12.75" x14ac:dyDescent="0.25">
      <c r="A76" s="58">
        <v>48</v>
      </c>
      <c r="B76" s="66" t="s">
        <v>127</v>
      </c>
      <c r="C76" s="67" t="s">
        <v>160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>
        <f t="shared" si="2"/>
        <v>0</v>
      </c>
      <c r="AB76" s="59"/>
      <c r="AC76" s="59"/>
      <c r="AD76" s="59">
        <f t="shared" si="3"/>
        <v>0</v>
      </c>
    </row>
    <row r="77" spans="1:30" ht="12.75" x14ac:dyDescent="0.25">
      <c r="A77" s="58">
        <v>49</v>
      </c>
      <c r="B77" s="66" t="s">
        <v>127</v>
      </c>
      <c r="C77" s="67" t="s">
        <v>160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>
        <f t="shared" si="2"/>
        <v>0</v>
      </c>
      <c r="AB77" s="59"/>
      <c r="AC77" s="59"/>
      <c r="AD77" s="59">
        <f t="shared" si="3"/>
        <v>0</v>
      </c>
    </row>
    <row r="78" spans="1:30" ht="12.75" x14ac:dyDescent="0.25">
      <c r="A78" s="58">
        <v>50</v>
      </c>
      <c r="B78" s="66" t="s">
        <v>127</v>
      </c>
      <c r="C78" s="67" t="s">
        <v>161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>
        <f t="shared" si="2"/>
        <v>0</v>
      </c>
      <c r="AB78" s="59"/>
      <c r="AC78" s="59"/>
      <c r="AD78" s="59">
        <f t="shared" si="3"/>
        <v>0</v>
      </c>
    </row>
    <row r="79" spans="1:30" ht="12.75" x14ac:dyDescent="0.25">
      <c r="A79" s="58">
        <v>51</v>
      </c>
      <c r="B79" s="66" t="s">
        <v>127</v>
      </c>
      <c r="C79" s="67" t="s">
        <v>161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>
        <f t="shared" si="2"/>
        <v>0</v>
      </c>
      <c r="AB79" s="59"/>
      <c r="AC79" s="59"/>
      <c r="AD79" s="59">
        <f t="shared" si="3"/>
        <v>0</v>
      </c>
    </row>
    <row r="80" spans="1:30" ht="12.75" x14ac:dyDescent="0.25">
      <c r="A80" s="58">
        <v>52</v>
      </c>
      <c r="B80" s="66" t="s">
        <v>127</v>
      </c>
      <c r="C80" s="67" t="s">
        <v>161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>
        <f t="shared" si="2"/>
        <v>0</v>
      </c>
      <c r="AB80" s="59"/>
      <c r="AC80" s="59"/>
      <c r="AD80" s="59">
        <f t="shared" si="3"/>
        <v>0</v>
      </c>
    </row>
    <row r="81" spans="1:30" ht="12.75" x14ac:dyDescent="0.25">
      <c r="A81" s="58">
        <v>53</v>
      </c>
      <c r="B81" s="66" t="s">
        <v>127</v>
      </c>
      <c r="C81" s="67" t="s">
        <v>174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>
        <f t="shared" si="2"/>
        <v>0</v>
      </c>
      <c r="AB81" s="59"/>
      <c r="AC81" s="59"/>
      <c r="AD81" s="59">
        <f t="shared" si="3"/>
        <v>0</v>
      </c>
    </row>
    <row r="82" spans="1:30" ht="12.75" x14ac:dyDescent="0.25">
      <c r="A82" s="58">
        <v>54</v>
      </c>
      <c r="B82" s="66" t="s">
        <v>127</v>
      </c>
      <c r="C82" s="67" t="s">
        <v>174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>
        <f t="shared" si="2"/>
        <v>0</v>
      </c>
      <c r="AB82" s="59"/>
      <c r="AC82" s="59"/>
      <c r="AD82" s="59">
        <f t="shared" si="3"/>
        <v>0</v>
      </c>
    </row>
    <row r="83" spans="1:30" ht="12.75" x14ac:dyDescent="0.25">
      <c r="A83" s="58">
        <v>55</v>
      </c>
      <c r="B83" s="66" t="s">
        <v>127</v>
      </c>
      <c r="C83" s="67" t="s">
        <v>174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>
        <f t="shared" si="2"/>
        <v>0</v>
      </c>
      <c r="AB83" s="59"/>
      <c r="AC83" s="59"/>
      <c r="AD83" s="59">
        <f t="shared" si="3"/>
        <v>0</v>
      </c>
    </row>
    <row r="84" spans="1:30" ht="12.75" x14ac:dyDescent="0.25">
      <c r="A84" s="58">
        <v>56</v>
      </c>
      <c r="B84" s="66" t="s">
        <v>127</v>
      </c>
      <c r="C84" s="67" t="s">
        <v>175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>
        <f t="shared" si="2"/>
        <v>0</v>
      </c>
      <c r="AB84" s="59"/>
      <c r="AC84" s="59"/>
      <c r="AD84" s="59">
        <f t="shared" si="3"/>
        <v>0</v>
      </c>
    </row>
    <row r="85" spans="1:30" ht="12.75" x14ac:dyDescent="0.25">
      <c r="A85" s="58">
        <v>57</v>
      </c>
      <c r="B85" s="66" t="s">
        <v>127</v>
      </c>
      <c r="C85" s="67" t="s">
        <v>175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>
        <f t="shared" si="2"/>
        <v>0</v>
      </c>
      <c r="AB85" s="59"/>
      <c r="AC85" s="59"/>
      <c r="AD85" s="59">
        <f t="shared" si="3"/>
        <v>0</v>
      </c>
    </row>
    <row r="86" spans="1:30" ht="12.75" x14ac:dyDescent="0.25">
      <c r="A86" s="58">
        <v>58</v>
      </c>
      <c r="B86" s="66" t="s">
        <v>127</v>
      </c>
      <c r="C86" s="67" t="s">
        <v>175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>
        <f t="shared" si="2"/>
        <v>0</v>
      </c>
      <c r="AB86" s="59"/>
      <c r="AC86" s="59"/>
      <c r="AD86" s="59">
        <f t="shared" si="3"/>
        <v>0</v>
      </c>
    </row>
    <row r="87" spans="1:30" ht="12.75" x14ac:dyDescent="0.25">
      <c r="A87" s="58">
        <v>59</v>
      </c>
      <c r="B87" s="66" t="s">
        <v>127</v>
      </c>
      <c r="C87" s="67" t="s">
        <v>176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>
        <f t="shared" si="2"/>
        <v>0</v>
      </c>
      <c r="AB87" s="59"/>
      <c r="AC87" s="59"/>
      <c r="AD87" s="59">
        <f t="shared" si="3"/>
        <v>0</v>
      </c>
    </row>
    <row r="88" spans="1:30" ht="12.75" x14ac:dyDescent="0.25">
      <c r="A88" s="58">
        <v>60</v>
      </c>
      <c r="B88" s="66" t="s">
        <v>127</v>
      </c>
      <c r="C88" s="67" t="s">
        <v>176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>
        <f t="shared" si="2"/>
        <v>0</v>
      </c>
      <c r="AB88" s="59"/>
      <c r="AC88" s="59"/>
      <c r="AD88" s="59">
        <f t="shared" si="3"/>
        <v>0</v>
      </c>
    </row>
    <row r="89" spans="1:30" ht="12.75" x14ac:dyDescent="0.25">
      <c r="A89" s="58">
        <v>61</v>
      </c>
      <c r="B89" s="66" t="s">
        <v>127</v>
      </c>
      <c r="C89" s="67" t="s">
        <v>176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>
        <f t="shared" si="2"/>
        <v>0</v>
      </c>
      <c r="AB89" s="59"/>
      <c r="AC89" s="59"/>
      <c r="AD89" s="59">
        <f t="shared" si="3"/>
        <v>0</v>
      </c>
    </row>
    <row r="90" spans="1:30" ht="12.75" x14ac:dyDescent="0.25">
      <c r="A90" s="58">
        <v>62</v>
      </c>
      <c r="B90" s="66" t="s">
        <v>127</v>
      </c>
      <c r="C90" s="67" t="s">
        <v>162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>
        <f t="shared" si="2"/>
        <v>0</v>
      </c>
      <c r="AB90" s="59"/>
      <c r="AC90" s="59"/>
      <c r="AD90" s="59">
        <f t="shared" si="3"/>
        <v>0</v>
      </c>
    </row>
    <row r="91" spans="1:30" ht="12.75" x14ac:dyDescent="0.25">
      <c r="A91" s="58">
        <v>63</v>
      </c>
      <c r="B91" s="66" t="s">
        <v>127</v>
      </c>
      <c r="C91" s="67" t="s">
        <v>162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>
        <f t="shared" si="2"/>
        <v>0</v>
      </c>
      <c r="AB91" s="59"/>
      <c r="AC91" s="59"/>
      <c r="AD91" s="59">
        <f t="shared" si="3"/>
        <v>0</v>
      </c>
    </row>
    <row r="92" spans="1:30" ht="12.75" x14ac:dyDescent="0.25">
      <c r="A92" s="58">
        <v>64</v>
      </c>
      <c r="B92" s="66" t="s">
        <v>127</v>
      </c>
      <c r="C92" s="67" t="s">
        <v>162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>
        <f t="shared" si="2"/>
        <v>0</v>
      </c>
      <c r="AB92" s="59"/>
      <c r="AC92" s="59"/>
      <c r="AD92" s="59">
        <f t="shared" si="3"/>
        <v>0</v>
      </c>
    </row>
    <row r="93" spans="1:30" ht="12.75" x14ac:dyDescent="0.25">
      <c r="A93" s="58">
        <v>65</v>
      </c>
      <c r="B93" s="66" t="s">
        <v>137</v>
      </c>
      <c r="C93" s="67" t="s">
        <v>177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>
        <f t="shared" ref="AA93:AA124" si="4">SUM(O93:Z93)</f>
        <v>0</v>
      </c>
      <c r="AB93" s="59"/>
      <c r="AC93" s="59"/>
      <c r="AD93" s="59">
        <f t="shared" ref="AD93:AD124" si="5">AA93+(AB93*6)+(AC93*18)</f>
        <v>0</v>
      </c>
    </row>
    <row r="94" spans="1:30" ht="12.75" x14ac:dyDescent="0.25">
      <c r="A94" s="58">
        <v>66</v>
      </c>
      <c r="B94" s="66" t="s">
        <v>137</v>
      </c>
      <c r="C94" s="67" t="s">
        <v>177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>
        <f t="shared" si="4"/>
        <v>0</v>
      </c>
      <c r="AB94" s="59"/>
      <c r="AC94" s="59"/>
      <c r="AD94" s="59">
        <f t="shared" si="5"/>
        <v>0</v>
      </c>
    </row>
    <row r="95" spans="1:30" ht="12.75" x14ac:dyDescent="0.25">
      <c r="A95" s="58">
        <v>67</v>
      </c>
      <c r="B95" s="66" t="s">
        <v>137</v>
      </c>
      <c r="C95" s="67" t="s">
        <v>177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>
        <f t="shared" si="4"/>
        <v>0</v>
      </c>
      <c r="AB95" s="59"/>
      <c r="AC95" s="59"/>
      <c r="AD95" s="59">
        <f t="shared" si="5"/>
        <v>0</v>
      </c>
    </row>
    <row r="96" spans="1:30" ht="12.75" x14ac:dyDescent="0.25">
      <c r="A96" s="58">
        <v>68</v>
      </c>
      <c r="B96" s="66" t="s">
        <v>137</v>
      </c>
      <c r="C96" s="67" t="s">
        <v>178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>
        <f t="shared" si="4"/>
        <v>0</v>
      </c>
      <c r="AB96" s="59"/>
      <c r="AC96" s="59"/>
      <c r="AD96" s="59">
        <f t="shared" si="5"/>
        <v>0</v>
      </c>
    </row>
    <row r="97" spans="1:30" ht="12.75" x14ac:dyDescent="0.25">
      <c r="A97" s="58">
        <v>69</v>
      </c>
      <c r="B97" s="66" t="s">
        <v>137</v>
      </c>
      <c r="C97" s="67" t="s">
        <v>178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>
        <f t="shared" si="4"/>
        <v>0</v>
      </c>
      <c r="AB97" s="59"/>
      <c r="AC97" s="59"/>
      <c r="AD97" s="59">
        <f t="shared" si="5"/>
        <v>0</v>
      </c>
    </row>
    <row r="98" spans="1:30" ht="12.75" x14ac:dyDescent="0.25">
      <c r="A98" s="58">
        <v>70</v>
      </c>
      <c r="B98" s="66" t="s">
        <v>137</v>
      </c>
      <c r="C98" s="67" t="s">
        <v>178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>
        <f t="shared" si="4"/>
        <v>0</v>
      </c>
      <c r="AB98" s="59"/>
      <c r="AC98" s="59"/>
      <c r="AD98" s="59">
        <f t="shared" si="5"/>
        <v>0</v>
      </c>
    </row>
    <row r="99" spans="1:30" ht="12.75" x14ac:dyDescent="0.25">
      <c r="A99" s="58">
        <v>71</v>
      </c>
      <c r="B99" s="66" t="s">
        <v>128</v>
      </c>
      <c r="C99" s="67" t="s">
        <v>163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>
        <f t="shared" si="4"/>
        <v>0</v>
      </c>
      <c r="AB99" s="59"/>
      <c r="AC99" s="59"/>
      <c r="AD99" s="59">
        <f t="shared" si="5"/>
        <v>0</v>
      </c>
    </row>
    <row r="100" spans="1:30" ht="12.75" x14ac:dyDescent="0.25">
      <c r="A100" s="58">
        <v>72</v>
      </c>
      <c r="B100" s="66" t="s">
        <v>128</v>
      </c>
      <c r="C100" s="67" t="s">
        <v>163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>
        <f t="shared" si="4"/>
        <v>0</v>
      </c>
      <c r="AB100" s="59"/>
      <c r="AC100" s="59"/>
      <c r="AD100" s="59">
        <f t="shared" si="5"/>
        <v>0</v>
      </c>
    </row>
    <row r="101" spans="1:30" ht="12.75" x14ac:dyDescent="0.25">
      <c r="A101" s="58">
        <v>73</v>
      </c>
      <c r="B101" s="66" t="s">
        <v>128</v>
      </c>
      <c r="C101" s="67" t="s">
        <v>163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>
        <f t="shared" si="4"/>
        <v>0</v>
      </c>
      <c r="AB101" s="59"/>
      <c r="AC101" s="59"/>
      <c r="AD101" s="59">
        <f t="shared" si="5"/>
        <v>0</v>
      </c>
    </row>
    <row r="102" spans="1:30" ht="12.75" x14ac:dyDescent="0.25">
      <c r="A102" s="58">
        <v>74</v>
      </c>
      <c r="B102" s="66" t="s">
        <v>128</v>
      </c>
      <c r="C102" s="67" t="s">
        <v>164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>
        <f t="shared" si="4"/>
        <v>0</v>
      </c>
      <c r="AB102" s="59"/>
      <c r="AC102" s="59"/>
      <c r="AD102" s="59">
        <f t="shared" si="5"/>
        <v>0</v>
      </c>
    </row>
    <row r="103" spans="1:30" ht="12.75" x14ac:dyDescent="0.25">
      <c r="A103" s="58">
        <v>75</v>
      </c>
      <c r="B103" s="66" t="s">
        <v>128</v>
      </c>
      <c r="C103" s="67" t="s">
        <v>164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>
        <f t="shared" si="4"/>
        <v>0</v>
      </c>
      <c r="AB103" s="59"/>
      <c r="AC103" s="59"/>
      <c r="AD103" s="59">
        <f t="shared" si="5"/>
        <v>0</v>
      </c>
    </row>
    <row r="104" spans="1:30" ht="12.75" x14ac:dyDescent="0.25">
      <c r="A104" s="58">
        <v>76</v>
      </c>
      <c r="B104" s="66" t="s">
        <v>128</v>
      </c>
      <c r="C104" s="67" t="s">
        <v>164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>
        <f t="shared" si="4"/>
        <v>0</v>
      </c>
      <c r="AB104" s="59"/>
      <c r="AC104" s="59"/>
      <c r="AD104" s="59">
        <f t="shared" si="5"/>
        <v>0</v>
      </c>
    </row>
    <row r="105" spans="1:30" ht="12.75" x14ac:dyDescent="0.25">
      <c r="A105" s="58">
        <v>77</v>
      </c>
      <c r="B105" s="66" t="s">
        <v>128</v>
      </c>
      <c r="C105" s="67" t="s">
        <v>165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>
        <f t="shared" si="4"/>
        <v>0</v>
      </c>
      <c r="AB105" s="59"/>
      <c r="AC105" s="59"/>
      <c r="AD105" s="59">
        <f t="shared" si="5"/>
        <v>0</v>
      </c>
    </row>
    <row r="106" spans="1:30" ht="12.75" x14ac:dyDescent="0.25">
      <c r="A106" s="58">
        <v>78</v>
      </c>
      <c r="B106" s="66" t="s">
        <v>128</v>
      </c>
      <c r="C106" s="67" t="s">
        <v>165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>
        <f t="shared" si="4"/>
        <v>0</v>
      </c>
      <c r="AB106" s="59"/>
      <c r="AC106" s="59"/>
      <c r="AD106" s="59">
        <f t="shared" si="5"/>
        <v>0</v>
      </c>
    </row>
    <row r="107" spans="1:30" ht="12.75" x14ac:dyDescent="0.25">
      <c r="A107" s="58">
        <v>79</v>
      </c>
      <c r="B107" s="66" t="s">
        <v>128</v>
      </c>
      <c r="C107" s="67" t="s">
        <v>165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>
        <f t="shared" si="4"/>
        <v>0</v>
      </c>
      <c r="AB107" s="59"/>
      <c r="AC107" s="59"/>
      <c r="AD107" s="59">
        <f t="shared" si="5"/>
        <v>0</v>
      </c>
    </row>
    <row r="108" spans="1:30" ht="12.75" x14ac:dyDescent="0.25">
      <c r="A108" s="58">
        <v>80</v>
      </c>
      <c r="B108" s="66" t="s">
        <v>128</v>
      </c>
      <c r="C108" s="67" t="s">
        <v>166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>
        <f t="shared" si="4"/>
        <v>0</v>
      </c>
      <c r="AB108" s="59"/>
      <c r="AC108" s="59"/>
      <c r="AD108" s="59">
        <f t="shared" si="5"/>
        <v>0</v>
      </c>
    </row>
    <row r="109" spans="1:30" ht="12.75" x14ac:dyDescent="0.25">
      <c r="A109" s="58">
        <v>81</v>
      </c>
      <c r="B109" s="66" t="s">
        <v>128</v>
      </c>
      <c r="C109" s="67" t="s">
        <v>166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>
        <f t="shared" si="4"/>
        <v>0</v>
      </c>
      <c r="AB109" s="59"/>
      <c r="AC109" s="59"/>
      <c r="AD109" s="59">
        <f t="shared" si="5"/>
        <v>0</v>
      </c>
    </row>
    <row r="110" spans="1:30" ht="12.75" x14ac:dyDescent="0.25">
      <c r="A110" s="58">
        <v>82</v>
      </c>
      <c r="B110" s="66" t="s">
        <v>128</v>
      </c>
      <c r="C110" s="67" t="s">
        <v>166</v>
      </c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>
        <f t="shared" si="4"/>
        <v>0</v>
      </c>
      <c r="AB110" s="59"/>
      <c r="AC110" s="59"/>
      <c r="AD110" s="59">
        <f t="shared" si="5"/>
        <v>0</v>
      </c>
    </row>
    <row r="111" spans="1:30" ht="12.75" x14ac:dyDescent="0.25">
      <c r="A111" s="58">
        <v>83</v>
      </c>
      <c r="B111" s="66" t="s">
        <v>128</v>
      </c>
      <c r="C111" s="67" t="s">
        <v>167</v>
      </c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>
        <f t="shared" si="4"/>
        <v>0</v>
      </c>
      <c r="AB111" s="59"/>
      <c r="AC111" s="59"/>
      <c r="AD111" s="59">
        <f t="shared" si="5"/>
        <v>0</v>
      </c>
    </row>
    <row r="112" spans="1:30" ht="12.75" x14ac:dyDescent="0.25">
      <c r="A112" s="58">
        <v>84</v>
      </c>
      <c r="B112" s="66" t="s">
        <v>128</v>
      </c>
      <c r="C112" s="67" t="s">
        <v>167</v>
      </c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>
        <f t="shared" si="4"/>
        <v>0</v>
      </c>
      <c r="AB112" s="59"/>
      <c r="AC112" s="59"/>
      <c r="AD112" s="59">
        <f t="shared" si="5"/>
        <v>0</v>
      </c>
    </row>
    <row r="113" spans="1:30" ht="12.75" x14ac:dyDescent="0.25">
      <c r="A113" s="58">
        <v>85</v>
      </c>
      <c r="B113" s="66" t="s">
        <v>128</v>
      </c>
      <c r="C113" s="67" t="s">
        <v>167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>
        <f t="shared" si="4"/>
        <v>0</v>
      </c>
      <c r="AB113" s="59"/>
      <c r="AC113" s="59"/>
      <c r="AD113" s="59">
        <f t="shared" si="5"/>
        <v>0</v>
      </c>
    </row>
    <row r="114" spans="1:30" ht="12.75" x14ac:dyDescent="0.25">
      <c r="A114" s="58">
        <v>86</v>
      </c>
      <c r="B114" s="66" t="s">
        <v>136</v>
      </c>
      <c r="C114" s="67" t="s">
        <v>168</v>
      </c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>
        <f t="shared" si="4"/>
        <v>0</v>
      </c>
      <c r="AB114" s="59"/>
      <c r="AC114" s="59"/>
      <c r="AD114" s="59">
        <f t="shared" si="5"/>
        <v>0</v>
      </c>
    </row>
    <row r="115" spans="1:30" ht="12.75" x14ac:dyDescent="0.25">
      <c r="A115" s="58">
        <v>87</v>
      </c>
      <c r="B115" s="66" t="s">
        <v>136</v>
      </c>
      <c r="C115" s="67" t="s">
        <v>168</v>
      </c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>
        <f t="shared" si="4"/>
        <v>0</v>
      </c>
      <c r="AB115" s="59"/>
      <c r="AC115" s="59"/>
      <c r="AD115" s="59">
        <f t="shared" si="5"/>
        <v>0</v>
      </c>
    </row>
    <row r="116" spans="1:30" ht="12.75" x14ac:dyDescent="0.25">
      <c r="A116" s="58">
        <v>88</v>
      </c>
      <c r="B116" s="66" t="s">
        <v>136</v>
      </c>
      <c r="C116" s="67" t="s">
        <v>168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>
        <f t="shared" si="4"/>
        <v>0</v>
      </c>
      <c r="AB116" s="59"/>
      <c r="AC116" s="59"/>
      <c r="AD116" s="59">
        <f t="shared" si="5"/>
        <v>0</v>
      </c>
    </row>
    <row r="117" spans="1:30" ht="12.75" x14ac:dyDescent="0.25">
      <c r="A117" s="58">
        <v>89</v>
      </c>
      <c r="B117" s="66" t="s">
        <v>136</v>
      </c>
      <c r="C117" s="67" t="s">
        <v>169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>
        <f t="shared" si="4"/>
        <v>0</v>
      </c>
      <c r="AB117" s="59"/>
      <c r="AC117" s="59"/>
      <c r="AD117" s="59">
        <f t="shared" si="5"/>
        <v>0</v>
      </c>
    </row>
    <row r="118" spans="1:30" ht="12.75" x14ac:dyDescent="0.25">
      <c r="A118" s="58">
        <v>90</v>
      </c>
      <c r="B118" s="66" t="s">
        <v>136</v>
      </c>
      <c r="C118" s="67" t="s">
        <v>169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>
        <f t="shared" si="4"/>
        <v>0</v>
      </c>
      <c r="AB118" s="59"/>
      <c r="AC118" s="59"/>
      <c r="AD118" s="59">
        <f t="shared" si="5"/>
        <v>0</v>
      </c>
    </row>
    <row r="119" spans="1:30" ht="12.75" x14ac:dyDescent="0.25">
      <c r="A119" s="58">
        <v>91</v>
      </c>
      <c r="B119" s="66" t="s">
        <v>136</v>
      </c>
      <c r="C119" s="67" t="s">
        <v>169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>
        <f t="shared" si="4"/>
        <v>0</v>
      </c>
      <c r="AB119" s="59"/>
      <c r="AC119" s="59"/>
      <c r="AD119" s="59">
        <f t="shared" si="5"/>
        <v>0</v>
      </c>
    </row>
    <row r="120" spans="1:30" ht="12.75" x14ac:dyDescent="0.25">
      <c r="A120" s="58">
        <v>92</v>
      </c>
      <c r="B120" s="66" t="s">
        <v>136</v>
      </c>
      <c r="C120" s="67" t="s">
        <v>170</v>
      </c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>
        <f t="shared" si="4"/>
        <v>0</v>
      </c>
      <c r="AB120" s="59"/>
      <c r="AC120" s="59"/>
      <c r="AD120" s="59">
        <f t="shared" si="5"/>
        <v>0</v>
      </c>
    </row>
    <row r="121" spans="1:30" ht="12.75" x14ac:dyDescent="0.25">
      <c r="A121" s="58">
        <v>93</v>
      </c>
      <c r="B121" s="66" t="s">
        <v>136</v>
      </c>
      <c r="C121" s="67" t="s">
        <v>170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>
        <f t="shared" si="4"/>
        <v>0</v>
      </c>
      <c r="AB121" s="59"/>
      <c r="AC121" s="59"/>
      <c r="AD121" s="59">
        <f t="shared" si="5"/>
        <v>0</v>
      </c>
    </row>
    <row r="122" spans="1:30" ht="12.75" x14ac:dyDescent="0.25">
      <c r="A122" s="58">
        <v>94</v>
      </c>
      <c r="B122" s="66" t="s">
        <v>136</v>
      </c>
      <c r="C122" s="67" t="s">
        <v>170</v>
      </c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>
        <f t="shared" si="4"/>
        <v>0</v>
      </c>
      <c r="AB122" s="59"/>
      <c r="AC122" s="59"/>
      <c r="AD122" s="59">
        <f t="shared" si="5"/>
        <v>0</v>
      </c>
    </row>
    <row r="123" spans="1:30" ht="12.75" x14ac:dyDescent="0.25">
      <c r="A123" s="58">
        <v>95</v>
      </c>
      <c r="B123" s="66" t="s">
        <v>136</v>
      </c>
      <c r="C123" s="67" t="s">
        <v>180</v>
      </c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>
        <f t="shared" si="4"/>
        <v>0</v>
      </c>
      <c r="AB123" s="59"/>
      <c r="AC123" s="59"/>
      <c r="AD123" s="59">
        <f t="shared" si="5"/>
        <v>0</v>
      </c>
    </row>
    <row r="124" spans="1:30" ht="12.75" x14ac:dyDescent="0.25">
      <c r="A124" s="58">
        <v>96</v>
      </c>
      <c r="B124" s="66" t="s">
        <v>136</v>
      </c>
      <c r="C124" s="67" t="s">
        <v>180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>
        <f t="shared" si="4"/>
        <v>0</v>
      </c>
      <c r="AB124" s="59"/>
      <c r="AC124" s="59"/>
      <c r="AD124" s="59">
        <f t="shared" si="5"/>
        <v>0</v>
      </c>
    </row>
    <row r="125" spans="1:30" ht="12.75" x14ac:dyDescent="0.25">
      <c r="A125" s="58">
        <v>97</v>
      </c>
      <c r="B125" s="66" t="s">
        <v>136</v>
      </c>
      <c r="C125" s="67" t="s">
        <v>180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>
        <f t="shared" ref="AA125:AA128" si="6">SUM(O125:Z125)</f>
        <v>0</v>
      </c>
      <c r="AB125" s="59"/>
      <c r="AC125" s="59"/>
      <c r="AD125" s="59">
        <f t="shared" ref="AD125:AD128" si="7">AA125+(AB125*6)+(AC125*18)</f>
        <v>0</v>
      </c>
    </row>
    <row r="126" spans="1:30" ht="12.75" x14ac:dyDescent="0.25">
      <c r="A126" s="58">
        <v>98</v>
      </c>
      <c r="B126" s="66" t="s">
        <v>135</v>
      </c>
      <c r="C126" s="67" t="s">
        <v>181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>
        <f t="shared" si="6"/>
        <v>0</v>
      </c>
      <c r="AB126" s="59"/>
      <c r="AC126" s="59"/>
      <c r="AD126" s="59">
        <f t="shared" si="7"/>
        <v>0</v>
      </c>
    </row>
    <row r="127" spans="1:30" ht="12.75" x14ac:dyDescent="0.25">
      <c r="A127" s="58">
        <v>99</v>
      </c>
      <c r="B127" s="66" t="s">
        <v>135</v>
      </c>
      <c r="C127" s="67" t="s">
        <v>181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>
        <f t="shared" si="6"/>
        <v>0</v>
      </c>
      <c r="AB127" s="59"/>
      <c r="AC127" s="59"/>
      <c r="AD127" s="59">
        <f t="shared" si="7"/>
        <v>0</v>
      </c>
    </row>
    <row r="128" spans="1:30" ht="12.75" x14ac:dyDescent="0.25">
      <c r="A128" s="58">
        <v>100</v>
      </c>
      <c r="B128" s="66" t="s">
        <v>135</v>
      </c>
      <c r="C128" s="67" t="s">
        <v>181</v>
      </c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59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>
        <f t="shared" si="6"/>
        <v>0</v>
      </c>
      <c r="AB128" s="70"/>
      <c r="AC128" s="70"/>
      <c r="AD128" s="59">
        <f t="shared" si="7"/>
        <v>0</v>
      </c>
    </row>
    <row r="129" spans="1:30" ht="27.75" customHeight="1" x14ac:dyDescent="0.25">
      <c r="A129" s="89" t="s">
        <v>148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69">
        <f>SUM(AD29:AD128)</f>
        <v>0</v>
      </c>
    </row>
  </sheetData>
  <sheetProtection algorithmName="SHA-512" hashValue="sRg/+ankLRHSn/SYzYt2X+s7dJQgVdOiIf7rFXd745go38L02cBCaCl0608RUNWNiocH5SkiAPaQdxo5LMk+cA==" saltValue="Vg46B6ksM8aoLfFhyXyPbg==" spinCount="100000" sheet="1" objects="1" scenarios="1" formatCells="0" formatColumns="0" formatRows="0" autoFilter="0"/>
  <protectedRanges>
    <protectedRange sqref="D5:AD20 D22:AD26 AB29:AC128 D29:Z128" name="Диапазон1"/>
  </protectedRanges>
  <autoFilter ref="A28:AD129"/>
  <mergeCells count="47">
    <mergeCell ref="A11:C11"/>
    <mergeCell ref="D6:AD6"/>
    <mergeCell ref="D7:AD7"/>
    <mergeCell ref="D8:AD8"/>
    <mergeCell ref="D5:AD5"/>
    <mergeCell ref="A5:C5"/>
    <mergeCell ref="A6:C6"/>
    <mergeCell ref="A7:C7"/>
    <mergeCell ref="A8:C8"/>
    <mergeCell ref="A9:C9"/>
    <mergeCell ref="A10:C10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22:C22"/>
    <mergeCell ref="A23:C23"/>
    <mergeCell ref="A24:C24"/>
    <mergeCell ref="A25:C25"/>
    <mergeCell ref="A26:C26"/>
    <mergeCell ref="D23:AD23"/>
    <mergeCell ref="D9:AD9"/>
    <mergeCell ref="D10:AD10"/>
    <mergeCell ref="D11:AD11"/>
    <mergeCell ref="D12:AD12"/>
    <mergeCell ref="D13:AD13"/>
    <mergeCell ref="D14:AD14"/>
    <mergeCell ref="D15:AD15"/>
    <mergeCell ref="D16:AD16"/>
    <mergeCell ref="D17:AD17"/>
    <mergeCell ref="D18:AD18"/>
    <mergeCell ref="D19:AD19"/>
    <mergeCell ref="D20:AD20"/>
    <mergeCell ref="D21:AD21"/>
    <mergeCell ref="D22:AD22"/>
    <mergeCell ref="D24:AD24"/>
    <mergeCell ref="D25:AD25"/>
    <mergeCell ref="D26:AD26"/>
    <mergeCell ref="D27:AD27"/>
    <mergeCell ref="A129:AC129"/>
    <mergeCell ref="A27:C27"/>
  </mergeCells>
  <conditionalFormatting sqref="AB29:AC128 D29:Z128">
    <cfRule type="containsBlanks" dxfId="7" priority="35">
      <formula>LEN(TRIM(D29))=0</formula>
    </cfRule>
  </conditionalFormatting>
  <conditionalFormatting sqref="D22:D26">
    <cfRule type="cellIs" dxfId="2" priority="3" operator="equal">
      <formula>0</formula>
    </cfRule>
  </conditionalFormatting>
  <conditionalFormatting sqref="D5:D12 D14:D20">
    <cfRule type="cellIs" dxfId="1" priority="2" operator="equal">
      <formula>0</formula>
    </cfRule>
  </conditionalFormatting>
  <conditionalFormatting sqref="D13">
    <cfRule type="cellIs" dxfId="0" priority="1" operator="equal">
      <formula>0</formula>
    </cfRule>
  </conditionalFormatting>
  <pageMargins left="0.31496062992125984" right="0.31496062992125984" top="0.35433070866141736" bottom="0.39370078740157483" header="0" footer="0.19685039370078741"/>
  <pageSetup paperSize="9" scale="35" fitToHeight="10" orientation="landscape" r:id="rId1"/>
  <headerFooter>
    <oddFooter>&amp;L&amp;A&amp;RСторінка &amp;P 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showZeros="0" defaultGridColor="0" colorId="22" zoomScaleNormal="100" workbookViewId="0">
      <selection activeCell="B5" sqref="B5"/>
    </sheetView>
  </sheetViews>
  <sheetFormatPr defaultRowHeight="14.25" x14ac:dyDescent="0.2"/>
  <cols>
    <col min="1" max="1" width="41.140625" style="44" customWidth="1"/>
    <col min="2" max="2" width="36.85546875" style="44" customWidth="1"/>
    <col min="3" max="16384" width="9.140625" style="44"/>
  </cols>
  <sheetData>
    <row r="1" spans="1:2" ht="15.75" x14ac:dyDescent="0.25">
      <c r="A1" s="43" t="s">
        <v>195</v>
      </c>
    </row>
    <row r="2" spans="1:2" ht="15.75" x14ac:dyDescent="0.25">
      <c r="A2" s="43"/>
    </row>
    <row r="3" spans="1:2" ht="15" x14ac:dyDescent="0.2">
      <c r="A3" s="42" t="str">
        <f>Документація!B3</f>
        <v>Розміщення реклами на стандартних зовнішніх носіях</v>
      </c>
    </row>
    <row r="4" spans="1:2" x14ac:dyDescent="0.2">
      <c r="A4" s="48"/>
    </row>
    <row r="5" spans="1:2" x14ac:dyDescent="0.2">
      <c r="A5" s="72" t="s">
        <v>77</v>
      </c>
      <c r="B5" s="73"/>
    </row>
    <row r="6" spans="1:2" ht="30" x14ac:dyDescent="0.2">
      <c r="A6" s="45" t="s">
        <v>119</v>
      </c>
      <c r="B6" s="45" t="s">
        <v>189</v>
      </c>
    </row>
    <row r="7" spans="1:2" ht="20.25" customHeight="1" x14ac:dyDescent="0.2">
      <c r="A7" s="46" t="s">
        <v>134</v>
      </c>
      <c r="B7" s="47"/>
    </row>
  </sheetData>
  <conditionalFormatting sqref="B7">
    <cfRule type="containsBlanks" dxfId="5" priority="6" stopIfTrue="1">
      <formula>LEN(TRIM(B7))=0</formula>
    </cfRule>
  </conditionalFormatting>
  <conditionalFormatting sqref="B5">
    <cfRule type="containsBlanks" dxfId="4" priority="1" stopIfTrue="1">
      <formula>LEN(TRIM(B5))=0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Footer>&amp;L&amp;F&amp;Rсторінка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2" sqref="A2"/>
    </sheetView>
  </sheetViews>
  <sheetFormatPr defaultColWidth="0" defaultRowHeight="18" zeroHeight="1" x14ac:dyDescent="0.25"/>
  <cols>
    <col min="1" max="1" width="18.1406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37" t="s">
        <v>92</v>
      </c>
      <c r="B1" s="4"/>
      <c r="C1" s="16" t="str">
        <f>CONCATENATE("Вхідний № ",RIGHT(LEFT($C$15,10),3),"/_______")</f>
        <v>Вхідний № 343/_______</v>
      </c>
    </row>
    <row r="2" spans="1:3" s="9" customFormat="1" x14ac:dyDescent="0.25">
      <c r="A2" s="38">
        <f>WORKDAY(Документація!B59,-1)</f>
        <v>43095</v>
      </c>
      <c r="B2" s="3"/>
      <c r="C2" s="11"/>
    </row>
    <row r="3" spans="1:3" s="9" customFormat="1" x14ac:dyDescent="0.25">
      <c r="A3" s="5"/>
      <c r="B3" s="4"/>
      <c r="C3" s="11" t="s">
        <v>51</v>
      </c>
    </row>
    <row r="4" spans="1:3" ht="67.5" customHeight="1" x14ac:dyDescent="0.25">
      <c r="A4" s="14" t="s">
        <v>0</v>
      </c>
      <c r="B4" s="103">
        <f>'Додаток 1'!D5</f>
        <v>0</v>
      </c>
      <c r="C4" s="101"/>
    </row>
    <row r="5" spans="1:3" ht="18" customHeight="1" x14ac:dyDescent="0.25">
      <c r="A5" s="6"/>
      <c r="B5" s="103">
        <f>'Додаток 1'!D10</f>
        <v>0</v>
      </c>
      <c r="C5" s="101"/>
    </row>
    <row r="6" spans="1:3" x14ac:dyDescent="0.25">
      <c r="A6" s="11" t="s">
        <v>50</v>
      </c>
      <c r="B6" s="103">
        <f>'Додаток 1'!D12</f>
        <v>0</v>
      </c>
      <c r="C6" s="101"/>
    </row>
    <row r="7" spans="1:3" s="2" customFormat="1" ht="18" customHeight="1" x14ac:dyDescent="0.25">
      <c r="A7" s="18"/>
      <c r="B7" s="103">
        <f>'Додаток 1'!D13</f>
        <v>0</v>
      </c>
      <c r="C7" s="101"/>
    </row>
    <row r="8" spans="1:3" s="9" customFormat="1" ht="18" customHeight="1" x14ac:dyDescent="0.25">
      <c r="A8" s="18"/>
      <c r="B8" s="103">
        <f>'Додаток 1'!D14</f>
        <v>0</v>
      </c>
      <c r="C8" s="101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99" t="s">
        <v>41</v>
      </c>
      <c r="C11" s="99"/>
    </row>
    <row r="12" spans="1:3" ht="131.25" customHeight="1" x14ac:dyDescent="0.25">
      <c r="A12" s="7"/>
      <c r="B12" s="100" t="str">
        <f>Документація!$B$3</f>
        <v>Розміщення реклами на стандартних зовнішніх носіях</v>
      </c>
      <c r="C12" s="10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Документація!$B$17</f>
        <v>tender-343@foxtrot.kiev.ua</v>
      </c>
    </row>
    <row r="16" spans="1:3" s="3" customFormat="1" x14ac:dyDescent="0.25">
      <c r="B16" s="5"/>
      <c r="C16" s="9" t="s">
        <v>39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66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Документація</vt:lpstr>
      <vt:lpstr>Додаток 1</vt:lpstr>
      <vt:lpstr>Додаток 2</vt:lpstr>
      <vt:lpstr>Титульний лист конверта</vt:lpstr>
      <vt:lpstr>'Додаток 1'!Заголовки_для_печати</vt:lpstr>
      <vt:lpstr>'Додаток 1'!Область_печати</vt:lpstr>
      <vt:lpstr>'Додаток 2'!Область_печати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2017-12-12T16:04:51Z</dcterms:modified>
</cp:coreProperties>
</file>