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 tabRatio="578"/>
  </bookViews>
  <sheets>
    <sheet name="Документація" sheetId="2" r:id="rId1"/>
    <sheet name="Додаток 1" sheetId="8" r:id="rId2"/>
    <sheet name="Додаток 2" sheetId="10" r:id="rId3"/>
    <sheet name="Титульний лист конверта" sheetId="1" r:id="rId4"/>
  </sheets>
  <definedNames>
    <definedName name="_xlnm.Print_Titles" localSheetId="1">'Додаток 1'!$30:$31</definedName>
    <definedName name="_xlnm.Print_Area" localSheetId="1">'Додаток 1'!$A$1:$L$75</definedName>
    <definedName name="_xlnm.Print_Area" localSheetId="0">Документація!$A$1:$B$70</definedName>
  </definedNames>
  <calcPr calcId="162913"/>
</workbook>
</file>

<file path=xl/calcChain.xml><?xml version="1.0" encoding="utf-8"?>
<calcChain xmlns="http://schemas.openxmlformats.org/spreadsheetml/2006/main">
  <c r="H33" i="8" l="1"/>
  <c r="L73" i="8" l="1"/>
  <c r="J73" i="8"/>
  <c r="L72" i="8"/>
  <c r="J72" i="8"/>
  <c r="L71" i="8"/>
  <c r="J71" i="8"/>
  <c r="L70" i="8"/>
  <c r="J70" i="8"/>
  <c r="L69" i="8"/>
  <c r="J69" i="8"/>
  <c r="L68" i="8"/>
  <c r="J68" i="8"/>
  <c r="L67" i="8"/>
  <c r="J67" i="8"/>
  <c r="L66" i="8"/>
  <c r="J66" i="8"/>
  <c r="L65" i="8"/>
  <c r="J65" i="8"/>
  <c r="L63" i="8"/>
  <c r="J63" i="8"/>
  <c r="L62" i="8"/>
  <c r="J62" i="8"/>
  <c r="L61" i="8"/>
  <c r="J61" i="8"/>
  <c r="L60" i="8"/>
  <c r="J60" i="8"/>
  <c r="L59" i="8"/>
  <c r="J59" i="8"/>
  <c r="L58" i="8"/>
  <c r="J58" i="8"/>
  <c r="L57" i="8"/>
  <c r="J57" i="8"/>
  <c r="L55" i="8"/>
  <c r="J55" i="8"/>
  <c r="L54" i="8"/>
  <c r="J54" i="8"/>
  <c r="L53" i="8"/>
  <c r="J53" i="8"/>
  <c r="L52" i="8"/>
  <c r="J52" i="8"/>
  <c r="L51" i="8"/>
  <c r="J51" i="8"/>
  <c r="L50" i="8"/>
  <c r="J50" i="8"/>
  <c r="L49" i="8"/>
  <c r="J49" i="8"/>
  <c r="L48" i="8"/>
  <c r="J48" i="8"/>
  <c r="L47" i="8"/>
  <c r="J47" i="8"/>
  <c r="L46" i="8"/>
  <c r="J46" i="8"/>
  <c r="L45" i="8"/>
  <c r="J45" i="8"/>
  <c r="L44" i="8"/>
  <c r="J44" i="8"/>
  <c r="L43" i="8"/>
  <c r="J43" i="8"/>
  <c r="L42" i="8"/>
  <c r="J42" i="8"/>
  <c r="L41" i="8"/>
  <c r="J41" i="8"/>
  <c r="L40" i="8"/>
  <c r="J40" i="8"/>
  <c r="L39" i="8"/>
  <c r="J39" i="8"/>
  <c r="L38" i="8"/>
  <c r="J38" i="8"/>
  <c r="L37" i="8"/>
  <c r="J37" i="8"/>
  <c r="L36" i="8"/>
  <c r="J36" i="8"/>
  <c r="L35" i="8"/>
  <c r="J35" i="8"/>
  <c r="L34" i="8"/>
  <c r="J34" i="8"/>
  <c r="L33" i="8"/>
  <c r="L74" i="8" s="1"/>
  <c r="J33" i="8"/>
  <c r="J74" i="8" s="1"/>
  <c r="H73" i="8"/>
  <c r="H72" i="8"/>
  <c r="H71" i="8"/>
  <c r="H70" i="8"/>
  <c r="H69" i="8"/>
  <c r="H68" i="8"/>
  <c r="H67" i="8"/>
  <c r="H66" i="8"/>
  <c r="H65" i="8"/>
  <c r="H63" i="8"/>
  <c r="H62" i="8"/>
  <c r="H61" i="8"/>
  <c r="H60" i="8"/>
  <c r="H59" i="8"/>
  <c r="H58" i="8"/>
  <c r="H57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A2" i="1"/>
  <c r="A3" i="10"/>
  <c r="B8" i="1"/>
  <c r="B7" i="1"/>
  <c r="B6" i="1"/>
  <c r="B5" i="1"/>
  <c r="B4" i="1"/>
  <c r="A3" i="8"/>
  <c r="B45" i="2"/>
  <c r="B12" i="1"/>
  <c r="C15" i="1"/>
  <c r="C1" i="1" s="1"/>
  <c r="H74" i="8" l="1"/>
</calcChain>
</file>

<file path=xl/sharedStrings.xml><?xml version="1.0" encoding="utf-8"?>
<sst xmlns="http://schemas.openxmlformats.org/spreadsheetml/2006/main" count="579" uniqueCount="459">
  <si>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</si>
  <si>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</si>
  <si>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</si>
  <si>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</si>
  <si>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</si>
  <si>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</si>
  <si>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</si>
  <si>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</si>
  <si>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</si>
  <si>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</si>
  <si>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</si>
  <si>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</si>
  <si>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</si>
  <si>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</si>
  <si>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</si>
  <si>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</si>
  <si>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</si>
  <si>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</si>
  <si>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</si>
  <si>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</si>
  <si>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</si>
  <si>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</si>
  <si>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</si>
  <si>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</si>
  <si>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</si>
  <si>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</si>
  <si>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</si>
  <si>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</si>
  <si>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</si>
  <si>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</si>
  <si>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</si>
  <si>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</si>
  <si>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</si>
  <si>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</si>
  <si>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</si>
  <si>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</si>
  <si>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</si>
  <si>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</si>
  <si>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</si>
  <si>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</si>
  <si>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</si>
  <si>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</si>
  <si>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</si>
  <si>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</si>
  <si>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</si>
  <si>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</si>
  <si>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</si>
  <si>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</si>
  <si>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</si>
  <si>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</si>
  <si>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</si>
  <si>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</si>
  <si>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</si>
  <si>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</si>
  <si>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</si>
  <si>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</si>
  <si>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</si>
  <si>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</si>
  <si>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</si>
  <si>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</si>
  <si>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</si>
  <si>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</si>
  <si>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</si>
  <si>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</si>
  <si>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</si>
  <si>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</si>
  <si>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</si>
  <si>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</si>
  <si>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</si>
  <si>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</si>
  <si>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</si>
  <si>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</si>
  <si>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Додаток 1. Специфікація закупівлі</t>
  </si>
  <si>
    <t>2. Мають досвід в даному напрямку не менше ніж 1 рік;</t>
  </si>
  <si>
    <t>3. Надають документи, зазначені в п. 3.2. даної Документації процедури закупівлі.</t>
  </si>
  <si>
    <t xml:space="preserve">Вказати/підтвердити вимоги 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</si>
  <si>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</si>
  <si>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</si>
  <si>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</si>
  <si>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</si>
  <si>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</si>
  <si>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</si>
  <si>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</si>
  <si>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Комерційна пропозиція</t>
  </si>
  <si>
    <t>Формат та порядок рядків і стовпців змінювати не можна. 
Додавати або видаляти стовбці чи рядки не можна.</t>
  </si>
  <si>
    <t>Договір має відповідати всім умовам, які були прийняті в акцептованій пропозиції Учасника.</t>
  </si>
  <si>
    <t>вул. Дорогожицька,1, м. Київ, 04112</t>
  </si>
  <si>
    <t>Оригінал пропозиції в друкованому вигляді подається особисто або кур’єрською службою на адресу: м. Київ, 04112, вул. Дорогожицька,1, галерея 1, кімната 1.</t>
  </si>
  <si>
    <t>Термін подачі пропозиції включно до</t>
  </si>
  <si>
    <t>Проект договору додається.</t>
  </si>
  <si>
    <t>- Комерційну пропозицію у форматі Додатку 1.</t>
  </si>
  <si>
    <t>- Витяг з реєстру платників ПДВ;</t>
  </si>
  <si>
    <t>- Витяг з єдиного державного реєстру підприємств та організацій;</t>
  </si>
  <si>
    <t>- Довідка про включення до ЄДРПОУ;</t>
  </si>
  <si>
    <t>- Документ, що засвідчує повноваження керівника (виписка з статуту, тощо);</t>
  </si>
  <si>
    <t>tender-367@foxtrot.kiev.ua</t>
  </si>
  <si>
    <t>Замовлення по потребі</t>
  </si>
  <si>
    <t xml:space="preserve">Візитівка Foxtrot </t>
  </si>
  <si>
    <t xml:space="preserve">Замовлення при потребі </t>
  </si>
  <si>
    <t>Воблер А6</t>
  </si>
  <si>
    <t>Заглушка на КБТ_поверхня</t>
  </si>
  <si>
    <t>Конверт под формат А5 (260х130мм), без віконця. Стандартний.</t>
  </si>
  <si>
    <t>Конверт</t>
  </si>
  <si>
    <t xml:space="preserve">Календар типу "Пірамідка". Формат у готовому вигляді А5  (380х210мм ), основа – картон 340г/м2, глянцева ламінація 1+0, 4+0, 3 бига для формування корешка. Блок + подложка – 7 листів, друк 4+4, мат. ламинация 1+1, формат А5 150х210мм. Сшивка на білу пружину по стороні 210 мм. </t>
  </si>
  <si>
    <t>Календар "Пірамідка"</t>
  </si>
  <si>
    <t>Охоронні дуги</t>
  </si>
  <si>
    <t>Друковані вироби</t>
  </si>
  <si>
    <t>965х305мм, бумага сіті 160г/м2,  1400 dpi, 4+0</t>
  </si>
  <si>
    <t>Топпер</t>
  </si>
  <si>
    <t>1300 х7100 мм, флажна сітка,  друк 4+0, карман для кріплення до древка зверху 5 см, люверсы з одного краю через 10 см</t>
  </si>
  <si>
    <t>Прапор</t>
  </si>
  <si>
    <t>1500 х4500 мм, флажна сітка,  друк 4+0, карман для кріплення до древка зверху 5 см, люверси з одного краю через 10 см</t>
  </si>
  <si>
    <t>1000 х700 мм, флажна сітка,  друк 4+0, карман для кріплення до древка зверху 5 см, люверси з одного краю через 5 см</t>
  </si>
  <si>
    <t>575х610 мм, баннер вініл, 4+0, стрічка 3М -1150 мм</t>
  </si>
  <si>
    <t>Заглушка на КБТ_духовка</t>
  </si>
  <si>
    <t>1 раз на 3 тижні</t>
  </si>
  <si>
    <t>А0 (841х1189мм), блюбек, 4+0</t>
  </si>
  <si>
    <t>Плакат А0 (на штендер)</t>
  </si>
  <si>
    <t>800х1800 мм, вінил литий 550 гр/м2 + 4 шт. люверсів, 1440 dpi, 4+0</t>
  </si>
  <si>
    <t>Х-банер на "Паук"</t>
  </si>
  <si>
    <t>Широкоформатний друк</t>
  </si>
  <si>
    <t>100х100мм, Оracal серія 640/641, 4+0</t>
  </si>
  <si>
    <t xml:space="preserve">Стикер </t>
  </si>
  <si>
    <t>210х148мм, Оracal серія 640/641, 4+0</t>
  </si>
  <si>
    <t>Стикер А5</t>
  </si>
  <si>
    <t>210х297мм, Оracal серія 640/641, 4+0</t>
  </si>
  <si>
    <t>Стикер А4</t>
  </si>
  <si>
    <t>Карти-скрейч</t>
  </si>
  <si>
    <t>150х250 мм, папір крейдований 120 г/м2, 4+0</t>
  </si>
  <si>
    <t>Фічер карти _ноутбуки</t>
  </si>
  <si>
    <t>80х150 мм, папір крейдований 120 г/м2, 4+0</t>
  </si>
  <si>
    <t>Фічер карти</t>
  </si>
  <si>
    <t>500х594 мм, папір крейдований 130 г/м2,  4+0</t>
  </si>
  <si>
    <t>Листівка для корзин</t>
  </si>
  <si>
    <t xml:space="preserve">1200х900 мм, меловка 300 гр/м2, 4+0, контурна висічка </t>
  </si>
  <si>
    <t>Куточок покупця</t>
  </si>
  <si>
    <t>97х65 мм, папір крейдований, 250 г/м2,  4+0</t>
  </si>
  <si>
    <t>Вставки в бейдж</t>
  </si>
  <si>
    <t>988х75 мм, меловка 110 гр/м2, 4+0, порізка</t>
  </si>
  <si>
    <t>Вставка в ціннову планку</t>
  </si>
  <si>
    <t>Листівка</t>
  </si>
  <si>
    <t>Еврофлаер</t>
  </si>
  <si>
    <t xml:space="preserve">Листівка А4 </t>
  </si>
  <si>
    <t>А4 (210х297мм), меловка 130 гр/м2,   4+0</t>
  </si>
  <si>
    <t xml:space="preserve">Плакат А4 </t>
  </si>
  <si>
    <t>А3 (297×420мм), меловка 130 г/м2, 4+0</t>
  </si>
  <si>
    <t>Плакат А3</t>
  </si>
  <si>
    <t>А2 (420х594), меловка 130 гр/м2, 4+0</t>
  </si>
  <si>
    <t>Плакат А2</t>
  </si>
  <si>
    <t>А1 (594 × 841мм), меловка 130г/м2, 4+0</t>
  </si>
  <si>
    <t>Плакат А1</t>
  </si>
  <si>
    <t>Ціна за одиницю, 
грн. з ПДВ</t>
  </si>
  <si>
    <t>Вартість, грн. з ПДВ</t>
  </si>
  <si>
    <t xml:space="preserve">Річний обсяг закупівлі, шт </t>
  </si>
  <si>
    <t>Основа: микрогофрокартон 3-слойный, 1650х(330+60+60+60)мм. Кашировка до основи: 650х(330+60+60+60)мм, папір 130г/м2, захисний лак. Фальцовка. Двосторонній скотч по стороні  мм 1650 мм.</t>
  </si>
  <si>
    <t>Основа: микрогофрокартон 3-слойный, 1540х(650+60+60+60)мм . Кашировка до основи: 1540х(650+60+60+60)мм, папір 130г/м2, захисний лак. Фальцовка. Двосторонній скотч по стороні 1540 мм</t>
  </si>
  <si>
    <t>Основа: микрогофрокартон 3-слойный, 1750х(300+70+70+70)мм. Кашировка до основи: 1750х(300+70+70+70)мм, папір 130г/м2, захисний лак.Фальцовка. Двосторонній скотч по стороні 1750 мм</t>
  </si>
  <si>
    <t>Вставка (АСС)</t>
  </si>
  <si>
    <t xml:space="preserve">Вставка </t>
  </si>
  <si>
    <t>Вcтавка - Магніт</t>
  </si>
  <si>
    <t>Поліграфічна продукція</t>
  </si>
  <si>
    <t>Критерієм вибору переможця є ціна.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</si>
  <si>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ціною.</t>
  </si>
  <si>
    <r>
      <rPr>
        <b/>
        <sz val="10"/>
        <rFont val="Arial"/>
        <family val="2"/>
        <charset val="204"/>
      </rPr>
      <t xml:space="preserve">Готовність надати тестові зразки </t>
    </r>
    <r>
      <rPr>
        <sz val="10"/>
        <rFont val="Arial"/>
        <family val="2"/>
        <charset val="204"/>
      </rPr>
      <t>по кожному з видів продукції на запит Замовника.</t>
    </r>
  </si>
  <si>
    <t xml:space="preserve">Тираж при разовому замовленні, шт </t>
  </si>
  <si>
    <t>210х297мм, папір крейдований 65 г/м2,  4+4</t>
  </si>
  <si>
    <t>210х100мм, папір крейдований 65 г/м2, друк 4+4</t>
  </si>
  <si>
    <t>А5 (148х210мм), матовий папір 250г/м, 4+4, ламінація 1+1 (глянец/мат, на вибір)</t>
  </si>
  <si>
    <t>75х85 мм, меловка 250 гр/м2, 4+4, контурна висічка</t>
  </si>
  <si>
    <t>120х115 мм, меловка 250 гр/м2, 4+0, контурна висічка</t>
  </si>
  <si>
    <t>120х115 мм, меловка 250 гр/м2, 4+4, контурна висічка</t>
  </si>
  <si>
    <t>115х40 мм, меловка 250 гр/м2,  4+4, контурна висічка</t>
  </si>
  <si>
    <t>60х100  мм, меловка 250 гр/м2, 4+4, контурна висічка</t>
  </si>
  <si>
    <t>60х100  мм, меловка 250 гр/м2, 4+0, контурна висічка</t>
  </si>
  <si>
    <t>86х54мм, папір крейдований 300 г/м2,  друк 4+5 (скрейч - покриття), зміна макета одного боку під різні номінали, до 5-6 номіналів в тиражу</t>
  </si>
  <si>
    <t>Основа: 580х610мм, ПВХ щільністю не менше 65 г/м3, товщина 3 мм. Прикатка плівки Оracal серія 640/641, 580х610 мм, 4+0. Висічка  по кутах.</t>
  </si>
  <si>
    <t>Воблер А6  (105х148 мм), меловка 300 гр/м2, 4+0, контурна порізка, приклейка ніжки 150 мм двосторонній скотч.</t>
  </si>
  <si>
    <t>Візитівка 90х50 мм, папір крейдований 250г/м2, 4+4</t>
  </si>
  <si>
    <t>Офсетний друк</t>
  </si>
  <si>
    <t>Всього по закупівлі, грн з ПДВ</t>
  </si>
  <si>
    <r>
      <rPr>
        <b/>
        <sz val="10"/>
        <rFont val="Arial"/>
        <family val="2"/>
        <charset val="204"/>
      </rPr>
      <t xml:space="preserve">Вимоги до матеріально-технічної бази Постачальника: </t>
    </r>
    <r>
      <rPr>
        <sz val="10"/>
        <rFont val="Arial"/>
        <family val="2"/>
        <charset val="204"/>
      </rPr>
      <t>Постачальник повинен мати обладнання для офсетного, широкоформатного друку, порізки, фальцовки, ламінування. 'Вказати тип, марку та продуктивність поліграфічного обладнання.</t>
    </r>
  </si>
  <si>
    <t>Пропозиція має включати вартість всіх матеріалів, робіт, транспортних послуг тощо.</t>
  </si>
  <si>
    <t>- Лист у довільній формі про наявність відповідного обладнання, власної матеріально-технічної бази та працівників відповідної кваліфікації.</t>
  </si>
  <si>
    <t>Пропозиція кожного Учасника вважається дійсною протягом проведення конкурсної процедури закупівлі, а в разі її акцепту, - протягом строку виконання договору закупівлі.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</si>
  <si>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
Відсутність Учасника або його уповноваженого представника під час розкриття пропозицій не є підставою для відхилення його пропозиції.</t>
  </si>
  <si>
    <r>
      <rPr>
        <b/>
        <sz val="10"/>
        <rFont val="Arial"/>
        <family val="2"/>
        <charset val="204"/>
      </rPr>
      <t xml:space="preserve">Оплата </t>
    </r>
    <r>
      <rPr>
        <sz val="10"/>
        <rFont val="Arial"/>
        <family val="2"/>
        <charset val="204"/>
      </rPr>
      <t>здійснюється протягом 5 банківських днів після поставки, на підставі повного комплекту платіжних документів та зареєстрованої податкової накладної.</t>
    </r>
  </si>
  <si>
    <r>
      <rPr>
        <b/>
        <sz val="10"/>
        <rFont val="Arial"/>
        <family val="2"/>
        <charset val="204"/>
      </rPr>
      <t xml:space="preserve">Фасування </t>
    </r>
    <r>
      <rPr>
        <sz val="10"/>
        <rFont val="Arial"/>
        <family val="2"/>
        <charset val="204"/>
      </rPr>
      <t>За заявкою Замовника кожен тираж повинен бути розфасований відповідно до розподілу (поштучно або по певній кількості). Підтвердити або вказати свої умови, зазначити мінімальний можливий обсяг фасування в штуках.  Вказати кількість персоналу, що має виконувати фасування товару.</t>
    </r>
  </si>
  <si>
    <r>
      <rPr>
        <b/>
        <sz val="10"/>
        <color theme="1"/>
        <rFont val="Arial"/>
        <family val="2"/>
        <charset val="204"/>
      </rPr>
      <t>Варіант 2</t>
    </r>
    <r>
      <rPr>
        <sz val="10"/>
        <color theme="1"/>
        <rFont val="Arial"/>
        <family val="2"/>
        <charset val="204"/>
      </rPr>
      <t xml:space="preserve"> 
Вартість з урахуванням</t>
    </r>
    <r>
      <rPr>
        <sz val="10"/>
        <rFont val="Arial"/>
        <family val="2"/>
        <charset val="204"/>
      </rPr>
      <t xml:space="preserve"> </t>
    </r>
    <r>
      <rPr>
        <u/>
        <sz val="10"/>
        <color rgb="FF00B050"/>
        <rFont val="Arial"/>
        <family val="2"/>
        <charset val="204"/>
      </rPr>
      <t>фасування по ТТ**,</t>
    </r>
    <r>
      <rPr>
        <sz val="10"/>
        <color theme="1"/>
        <rFont val="Arial"/>
        <family val="2"/>
        <charset val="204"/>
      </rPr>
      <t xml:space="preserve"> упаковки та доставки </t>
    </r>
    <r>
      <rPr>
        <u/>
        <sz val="10"/>
        <color rgb="FF00B050"/>
        <rFont val="Arial"/>
        <family val="2"/>
        <charset val="204"/>
      </rPr>
      <t>на склад КУРЬЄРСЬКОЇ СЛУЖБИ</t>
    </r>
  </si>
  <si>
    <t xml:space="preserve">Місто </t>
  </si>
  <si>
    <t xml:space="preserve">Адреса доставки </t>
  </si>
  <si>
    <t>Бахмут</t>
  </si>
  <si>
    <t>вул. Незалежності, 81</t>
  </si>
  <si>
    <t>Бердичів</t>
  </si>
  <si>
    <t>вул. Вінницька, 18</t>
  </si>
  <si>
    <t>Бердянськ</t>
  </si>
  <si>
    <t>пр-т Праці, 37</t>
  </si>
  <si>
    <t>Біла Церква</t>
  </si>
  <si>
    <t>бульвар Олександрійський, 115</t>
  </si>
  <si>
    <t>вул. Ярослава Мудрого, 40</t>
  </si>
  <si>
    <t>Білгород-Дністровський</t>
  </si>
  <si>
    <t>вул. Тимчишина, 8</t>
  </si>
  <si>
    <t>Бориспіль</t>
  </si>
  <si>
    <t>вул. Київський Шлях, 67</t>
  </si>
  <si>
    <t>Бровари</t>
  </si>
  <si>
    <t>вул. Київська, 316 ТРЦ Термінал</t>
  </si>
  <si>
    <t>Васильків</t>
  </si>
  <si>
    <t>вул. Соборна, 60</t>
  </si>
  <si>
    <t>Вінниця</t>
  </si>
  <si>
    <t>вул. Келецька, 80 (будинок одягу)</t>
  </si>
  <si>
    <t>вул. Евгенія Пікуса, 1 а</t>
  </si>
  <si>
    <t>Вознесенськ</t>
  </si>
  <si>
    <t>вул. Київська, 16</t>
  </si>
  <si>
    <t>Дніпро</t>
  </si>
  <si>
    <t>вул. Пастера, 6А</t>
  </si>
  <si>
    <t>вул. Набережна Перемоги, 86а</t>
  </si>
  <si>
    <t>Площа Петровського, 5</t>
  </si>
  <si>
    <t>Дрогобич</t>
  </si>
  <si>
    <t>вул. П. Орлика, 18б</t>
  </si>
  <si>
    <t>Дубно</t>
  </si>
  <si>
    <t>майдан Незалежності, 3</t>
  </si>
  <si>
    <t>Енергодар</t>
  </si>
  <si>
    <t>пр-т Будівельників, 27-а</t>
  </si>
  <si>
    <t>Житомир</t>
  </si>
  <si>
    <t>пл. Житній ринок, 1</t>
  </si>
  <si>
    <t>вул. Київська, 77 (ТЦ Глобал)</t>
  </si>
  <si>
    <t>Запоріжжя</t>
  </si>
  <si>
    <t>вул. Перемоги, 64</t>
  </si>
  <si>
    <t>пр-т. Соборний, 53</t>
  </si>
  <si>
    <t>пр-т. Соборний, 175</t>
  </si>
  <si>
    <t>пр-т Ювілейний, 16а</t>
  </si>
  <si>
    <t>Івано-Франківськ</t>
  </si>
  <si>
    <t>вул. Дністровська, 26</t>
  </si>
  <si>
    <t>вул. Мазепи, 168-Б</t>
  </si>
  <si>
    <t>вул. Миколайчука, 2</t>
  </si>
  <si>
    <t>Ізмаїл</t>
  </si>
  <si>
    <t>пр-т Миру, 12</t>
  </si>
  <si>
    <t>Інгулець</t>
  </si>
  <si>
    <t>вул. Неделіна, 43</t>
  </si>
  <si>
    <t>Ірпінь</t>
  </si>
  <si>
    <t>вул. Шевченка, 4-г</t>
  </si>
  <si>
    <t>Калуш</t>
  </si>
  <si>
    <t>пр-т. Хмельницького, 50</t>
  </si>
  <si>
    <t>Кам'янець-Подільський</t>
  </si>
  <si>
    <t>вул. Соборна, 25</t>
  </si>
  <si>
    <t>Кам'янське</t>
  </si>
  <si>
    <t>пр-т Шевченка, 9</t>
  </si>
  <si>
    <t>Київ</t>
  </si>
  <si>
    <t>вул. Антоновича, 50 (Мегамаркет)</t>
  </si>
  <si>
    <t>Велика Кільцева, 110</t>
  </si>
  <si>
    <t>Велика Кільцева, 4-Ф</t>
  </si>
  <si>
    <t>вул. Чорнобмльска, 16/80</t>
  </si>
  <si>
    <t>вул. Гетьмана, 6</t>
  </si>
  <si>
    <t>вул. Вербицького. 18</t>
  </si>
  <si>
    <t>пр-т Голосіївський, 68а</t>
  </si>
  <si>
    <t>пр-т Степан Бандера, 23</t>
  </si>
  <si>
    <t>Дрім Тайн, пр-т Оболонський, 21Б</t>
  </si>
  <si>
    <t>Калнишевського, 2 ТЦ "Полярний"</t>
  </si>
  <si>
    <t>вул. Гната Юри, 20</t>
  </si>
  <si>
    <t>вул. Велика Васильківська, 45</t>
  </si>
  <si>
    <t>вул. Визволителів. 17</t>
  </si>
  <si>
    <t>пр-т Степан Бандера, 21</t>
  </si>
  <si>
    <t>вул. Мішуги, 4</t>
  </si>
  <si>
    <t>пр-т Перемоги, 87</t>
  </si>
  <si>
    <t>пр-т Ватутіна, 2</t>
  </si>
  <si>
    <t>вул. Хотевіча Гната, 1 - В</t>
  </si>
  <si>
    <t>бул. Чоколівський, 19а</t>
  </si>
  <si>
    <t>Ковель</t>
  </si>
  <si>
    <t>площа Незалежності, 83</t>
  </si>
  <si>
    <t>Коломия</t>
  </si>
  <si>
    <t>вул. Грушевського, 12</t>
  </si>
  <si>
    <t>Конотоп</t>
  </si>
  <si>
    <t>пр-т Миру, 61</t>
  </si>
  <si>
    <t>Коростень</t>
  </si>
  <si>
    <t>вул. Красіна, 5</t>
  </si>
  <si>
    <t>Краматорськ</t>
  </si>
  <si>
    <t>вул. Василя Стуса, 49</t>
  </si>
  <si>
    <t>Кременчуг</t>
  </si>
  <si>
    <t>вул. Київська, 5а</t>
  </si>
  <si>
    <t>вул. Першотравнева, 44</t>
  </si>
  <si>
    <t>Кривий Ріг</t>
  </si>
  <si>
    <t>вул. 200 років Кривого Рогу, 7д</t>
  </si>
  <si>
    <t>вул. Ватутіна, 39</t>
  </si>
  <si>
    <t>бул. Вечірній, 31а</t>
  </si>
  <si>
    <t>вул. Лермонтова, 26а</t>
  </si>
  <si>
    <t>пр-т Металургів, 36 (ТЦ)</t>
  </si>
  <si>
    <t>Кропивницький</t>
  </si>
  <si>
    <t>вул. Велика Перспективна, 48</t>
  </si>
  <si>
    <t>вул. Юрія Коваленко, 6а</t>
  </si>
  <si>
    <t>Ладижин</t>
  </si>
  <si>
    <t>вул. Будівельників, 15</t>
  </si>
  <si>
    <t>Лиман</t>
  </si>
  <si>
    <t>вул. Привокзальна, 18В</t>
  </si>
  <si>
    <t>Лисичанськ</t>
  </si>
  <si>
    <t>вул. Гарібальди, 50</t>
  </si>
  <si>
    <t>Лубни</t>
  </si>
  <si>
    <t>пр-т Володимирський, 98</t>
  </si>
  <si>
    <t>Луцьк</t>
  </si>
  <si>
    <t>пр-т Воли, 27</t>
  </si>
  <si>
    <t>вул. Сухомлинського, 1</t>
  </si>
  <si>
    <t>Львів</t>
  </si>
  <si>
    <t>вул. Городоцька, 16</t>
  </si>
  <si>
    <t>вул. Зелена, 147</t>
  </si>
  <si>
    <t>вул. Княгині Ольги, 106</t>
  </si>
  <si>
    <t>вул. Червоної Калини, 62</t>
  </si>
  <si>
    <t>вул. Кульпарківська, 226А</t>
  </si>
  <si>
    <t>вул. Чорновола, 57 (ВЕЕМ)</t>
  </si>
  <si>
    <t>Маріуполь</t>
  </si>
  <si>
    <t>пр-т. Миру, 149 Амстор</t>
  </si>
  <si>
    <t>пр-т Металургів, 100</t>
  </si>
  <si>
    <t>Мелітополь</t>
  </si>
  <si>
    <t>пр-т Богдана Хмельницького, 10</t>
  </si>
  <si>
    <t>Миколаїв</t>
  </si>
  <si>
    <t>пр-т Корабелів, 14 (Біла Акація)</t>
  </si>
  <si>
    <t>пр-т Центральний, 259/1</t>
  </si>
  <si>
    <t>пр-т Центральний, 27Б/1</t>
  </si>
  <si>
    <t>Миргород</t>
  </si>
  <si>
    <t>вул. Гоголя, 98/6</t>
  </si>
  <si>
    <t>Мукачево</t>
  </si>
  <si>
    <t>вул. Миру, 151г</t>
  </si>
  <si>
    <t>Надвірна</t>
  </si>
  <si>
    <t>вул. Чорновола, 4</t>
  </si>
  <si>
    <t>Нетішин</t>
  </si>
  <si>
    <t>пр-т Незалежності, 11</t>
  </si>
  <si>
    <t>Ніжин</t>
  </si>
  <si>
    <t>вул. Московська, 12</t>
  </si>
  <si>
    <t>Нікополь</t>
  </si>
  <si>
    <t>пр-т. Електрометалургів, 42-г</t>
  </si>
  <si>
    <t>Нова Каховка</t>
  </si>
  <si>
    <t>вул. Паризької Комуни, 2б</t>
  </si>
  <si>
    <t>Новомосковськ</t>
  </si>
  <si>
    <t>вул. Гетьманська, 40А</t>
  </si>
  <si>
    <t>Обухів</t>
  </si>
  <si>
    <t>вул. Каштанова, 6/1</t>
  </si>
  <si>
    <t>Одеса</t>
  </si>
  <si>
    <t>пр-т Глушко, 19</t>
  </si>
  <si>
    <t>площа Бориса Дерев'янко, 2</t>
  </si>
  <si>
    <t>вул. Дніпровська дорога, 125-Б</t>
  </si>
  <si>
    <t>вул. Маршала Жукова, 2</t>
  </si>
  <si>
    <t>вул. Новощепний ряд, 2</t>
  </si>
  <si>
    <t>вул. Пантелеймонівська, 88/1</t>
  </si>
  <si>
    <t>Олександрія</t>
  </si>
  <si>
    <t>пр-т Соборний, 11</t>
  </si>
  <si>
    <t>Павлоград</t>
  </si>
  <si>
    <t>вул. Шевченко, 118</t>
  </si>
  <si>
    <t>Первомайськ</t>
  </si>
  <si>
    <t>вул. Шевченка, 1</t>
  </si>
  <si>
    <t>Подольськ</t>
  </si>
  <si>
    <t>вул. Соборна, 121</t>
  </si>
  <si>
    <t>Покров</t>
  </si>
  <si>
    <t>вул. Центральна, 37</t>
  </si>
  <si>
    <t>Покровськ</t>
  </si>
  <si>
    <t>мр-н Південний, 41а</t>
  </si>
  <si>
    <t>вул. Горького, 90 TК Явір</t>
  </si>
  <si>
    <t>Полтава</t>
  </si>
  <si>
    <t>вул. Шевченка, 44</t>
  </si>
  <si>
    <t>вул. Зінковецька, 6/1А ТОЦ "Київ"</t>
  </si>
  <si>
    <t>Прилуки</t>
  </si>
  <si>
    <t>вул. Незалежності, 63</t>
  </si>
  <si>
    <t>Рівне</t>
  </si>
  <si>
    <t>вул. Київська, 67а</t>
  </si>
  <si>
    <t>вул. Макарова, 23</t>
  </si>
  <si>
    <t>пр. Миру, 10</t>
  </si>
  <si>
    <t>Ромни</t>
  </si>
  <si>
    <t>пер. Бульвара Свободи, 10</t>
  </si>
  <si>
    <t>Рубіжне</t>
  </si>
  <si>
    <t>вул. Менделєєва, 31</t>
  </si>
  <si>
    <t>Самбір</t>
  </si>
  <si>
    <t>вул. Валова, 24/1</t>
  </si>
  <si>
    <t>Сєвєродонецьк</t>
  </si>
  <si>
    <t>пр-т Гвардійський, 38/1</t>
  </si>
  <si>
    <t>Славута</t>
  </si>
  <si>
    <t>площа Шевченка, 4</t>
  </si>
  <si>
    <t>Славянськ</t>
  </si>
  <si>
    <t>пл. Соборна, 3</t>
  </si>
  <si>
    <t>Сміла</t>
  </si>
  <si>
    <t>вул. Незалежності, 67а</t>
  </si>
  <si>
    <t>Сокільники</t>
  </si>
  <si>
    <t>вул. Стрийська, 30</t>
  </si>
  <si>
    <t>Старобільськ</t>
  </si>
  <si>
    <t>вул. Комунарова, 89а</t>
  </si>
  <si>
    <t>Стрий</t>
  </si>
  <si>
    <t>вул. Шевченка, 72</t>
  </si>
  <si>
    <t>Суми</t>
  </si>
  <si>
    <t>вул. Харьківська, 2/2</t>
  </si>
  <si>
    <t>вул. Харьківська, 9</t>
  </si>
  <si>
    <t>Тернопіль</t>
  </si>
  <si>
    <t>вул. Живова, 15а</t>
  </si>
  <si>
    <t>вул. Текстильна, 28</t>
  </si>
  <si>
    <t>Токмак</t>
  </si>
  <si>
    <t>вул. Шевченка, 54</t>
  </si>
  <si>
    <t>Ужгород</t>
  </si>
  <si>
    <t>вул. Капушанська, 4</t>
  </si>
  <si>
    <t>вул. Перемоги, 28</t>
  </si>
  <si>
    <t>Умань</t>
  </si>
  <si>
    <t>вул. Паризької Комуни, 31</t>
  </si>
  <si>
    <t>Фастів</t>
  </si>
  <si>
    <t>вул. 1 Травня, 5</t>
  </si>
  <si>
    <t>Харків</t>
  </si>
  <si>
    <t>вул. Вернадського, 2</t>
  </si>
  <si>
    <t>пр-т Г. Сталінграду, 136/8 (ТЦ Клас)</t>
  </si>
  <si>
    <t>вул. академіка Павлова, 44б</t>
  </si>
  <si>
    <t>пр-т Московський, 256б</t>
  </si>
  <si>
    <t>пр-т Перемоги, 62 (Алексіївка)</t>
  </si>
  <si>
    <t>вул. Тракторобудівників, 59/56 (Україна)</t>
  </si>
  <si>
    <t>площа Повстання, 7/8</t>
  </si>
  <si>
    <t>вул. Полтавський шлях, 56</t>
  </si>
  <si>
    <t>Херсон</t>
  </si>
  <si>
    <t>вул. Залаегерсег, 18</t>
  </si>
  <si>
    <t>вул. Ушакова, 26 (Мегатекс)</t>
  </si>
  <si>
    <t>Хмельницький</t>
  </si>
  <si>
    <t>вул. Кам'янець, 122</t>
  </si>
  <si>
    <t>вул. Свободи, 73</t>
  </si>
  <si>
    <t>Хуст</t>
  </si>
  <si>
    <t>вул. Духновича, 17A/2</t>
  </si>
  <si>
    <t>Червоноград</t>
  </si>
  <si>
    <t>вул. Шевченка, 25</t>
  </si>
  <si>
    <t>Черкаси</t>
  </si>
  <si>
    <t>вул. 30-ти річчя Перемоги, 67а</t>
  </si>
  <si>
    <t>бул. Шевченко, 385 (ДЕПОТ)</t>
  </si>
  <si>
    <t>вул. Шевченко, 207</t>
  </si>
  <si>
    <t>Чернівці</t>
  </si>
  <si>
    <t>вул. Головна, 265</t>
  </si>
  <si>
    <t>вул. Калинівська, 13а</t>
  </si>
  <si>
    <t>пр-т Незалежності, 80</t>
  </si>
  <si>
    <t>вул. Університетська, 2</t>
  </si>
  <si>
    <t>Чернігів</t>
  </si>
  <si>
    <t>вул. 77 - ої Гвардії Дівізії, 1-В</t>
  </si>
  <si>
    <t>пр-т Мира, 35</t>
  </si>
  <si>
    <t>вул. Рокосовського, 18а</t>
  </si>
  <si>
    <t>Чорноморськ</t>
  </si>
  <si>
    <t>вул. 1 Травня, 5/181-Н</t>
  </si>
  <si>
    <t>Шепетівка</t>
  </si>
  <si>
    <t>вул. Героїв Небесної сотні, 48</t>
  </si>
  <si>
    <t>Шостка</t>
  </si>
  <si>
    <t>вул. Свободи, 30</t>
  </si>
  <si>
    <t>Южне</t>
  </si>
  <si>
    <t>вул. Григорівського десанту, 34/2</t>
  </si>
  <si>
    <t>Южноукраїнськ</t>
  </si>
  <si>
    <t>пр-т Незалежності, 25</t>
  </si>
  <si>
    <t>Додаток 2. Адреси магазинів Фокстрот</t>
  </si>
  <si>
    <t>Кількість тиражів на рік</t>
  </si>
  <si>
    <t>Технічні характеристики виробу</t>
  </si>
  <si>
    <t>Вид продукції</t>
  </si>
  <si>
    <r>
      <rPr>
        <b/>
        <sz val="9"/>
        <color theme="1"/>
        <rFont val="Arial"/>
        <family val="2"/>
        <charset val="204"/>
      </rPr>
      <t>Варіант 1</t>
    </r>
    <r>
      <rPr>
        <sz val="9"/>
        <color theme="1"/>
        <rFont val="Arial"/>
        <family val="2"/>
        <charset val="204"/>
      </rPr>
      <t xml:space="preserve"> 
Вартість з урахуванням </t>
    </r>
    <r>
      <rPr>
        <u/>
        <sz val="9"/>
        <color rgb="FF00B050"/>
        <rFont val="Arial"/>
        <family val="2"/>
        <charset val="204"/>
      </rPr>
      <t>фасування  по видах продукції*</t>
    </r>
    <r>
      <rPr>
        <sz val="9"/>
        <color theme="1"/>
        <rFont val="Arial"/>
        <family val="2"/>
        <charset val="204"/>
      </rPr>
      <t>,</t>
    </r>
    <r>
      <rPr>
        <sz val="9"/>
        <color rgb="FF00B050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 xml:space="preserve">упаковки та доставки до складу </t>
    </r>
    <r>
      <rPr>
        <sz val="9"/>
        <color rgb="FF00B050"/>
        <rFont val="Arial"/>
        <family val="2"/>
        <charset val="204"/>
      </rPr>
      <t>КУРЬЄРСЬКОЇ СЛУЖБИ</t>
    </r>
    <r>
      <rPr>
        <sz val="9"/>
        <color theme="1"/>
        <rFont val="Arial"/>
        <family val="2"/>
        <charset val="204"/>
      </rPr>
      <t xml:space="preserve"> </t>
    </r>
    <r>
      <rPr>
        <u/>
        <sz val="9"/>
        <color theme="1"/>
        <rFont val="Arial"/>
        <family val="2"/>
        <charset val="204"/>
      </rPr>
      <t xml:space="preserve">або </t>
    </r>
    <r>
      <rPr>
        <u/>
        <sz val="9"/>
        <color rgb="FF00B050"/>
        <rFont val="Arial"/>
        <family val="2"/>
        <charset val="204"/>
      </rPr>
      <t>ЗАМОВНИКА (смт.Гостомель)</t>
    </r>
  </si>
  <si>
    <t>Воблер на магнітній основі 120х150 мм. Друк 120х150 мм, 4+0, приклейка до магнітної основи. Магнітна основа: 120х150 мм. Контурна порізка по периметру.</t>
  </si>
  <si>
    <t>Періодичність замовлень</t>
  </si>
  <si>
    <r>
      <rPr>
        <b/>
        <sz val="10"/>
        <color theme="1"/>
        <rFont val="Arial"/>
        <family val="2"/>
        <charset val="204"/>
      </rPr>
      <t xml:space="preserve">Варіант 3 </t>
    </r>
    <r>
      <rPr>
        <sz val="10"/>
        <color theme="1"/>
        <rFont val="Arial"/>
        <family val="2"/>
        <charset val="204"/>
      </rPr>
      <t xml:space="preserve">
Вартість з урахуванням  </t>
    </r>
    <r>
      <rPr>
        <u/>
        <sz val="10"/>
        <color rgb="FF00B050"/>
        <rFont val="Arial"/>
        <family val="2"/>
        <charset val="204"/>
      </rPr>
      <t xml:space="preserve">фасування по ТТ**, </t>
    </r>
    <r>
      <rPr>
        <sz val="10"/>
        <color theme="1"/>
        <rFont val="Arial"/>
        <family val="2"/>
        <charset val="204"/>
      </rPr>
      <t xml:space="preserve"> упаковки та доставки </t>
    </r>
    <r>
      <rPr>
        <u/>
        <sz val="10"/>
        <color rgb="FF00B050"/>
        <rFont val="Arial"/>
        <family val="2"/>
        <charset val="204"/>
      </rPr>
      <t>на ТТ</t>
    </r>
  </si>
  <si>
    <t>Цінова пропозиція Учасника за підписом уповноваженої посадової особи Учасника, завірена печаткою Учасника запечатується у конверті.</t>
  </si>
  <si>
    <r>
      <rPr>
        <b/>
        <sz val="10"/>
        <rFont val="Arial"/>
        <family val="2"/>
        <charset val="204"/>
      </rPr>
      <t xml:space="preserve">Термін виробництва та доставки разового замовлення </t>
    </r>
    <r>
      <rPr>
        <sz val="10"/>
        <rFont val="Arial"/>
        <family val="2"/>
        <charset val="204"/>
      </rPr>
      <t>1 - 2 робочих дні, іноді запуск у виробництво після 18.00. 
Якщо доставка товару кур'єром Постачальника, то окрім терміну виробництва Постачальнику надається 3 календарних дні, включаючи вихідні і святкові дні) на доставку.</t>
    </r>
  </si>
  <si>
    <r>
      <rPr>
        <b/>
        <sz val="10"/>
        <rFont val="Arial"/>
        <family val="2"/>
        <charset val="204"/>
      </rPr>
      <t xml:space="preserve">У разі наявності прив'язки вартості залишку замовлення </t>
    </r>
    <r>
      <rPr>
        <sz val="10"/>
        <rFont val="Arial"/>
        <family val="2"/>
        <charset val="204"/>
      </rPr>
      <t>до курсу валюти вказати: 
1. чітку схему/формулу перерахунку вартості товару за курсом;
2. назву валюти;
3. курс НБУ валюти на дату даної пропозиції.</t>
    </r>
  </si>
  <si>
    <r>
      <rPr>
        <b/>
        <sz val="10"/>
        <rFont val="Arial"/>
        <family val="2"/>
        <charset val="204"/>
      </rPr>
      <t xml:space="preserve">Умови пакування: 
</t>
    </r>
    <r>
      <rPr>
        <sz val="10"/>
        <rFont val="Arial"/>
        <family val="2"/>
        <charset val="204"/>
      </rPr>
      <t>Упаковка товару має забезпечити її збереження під час транспортування територією України та в умовах складського зберігання.
Широкоформатні рекламні матеріали пакуються в рулони та туби, додатково в пакувальний папір.
Інша поліграфічна продукція пакується у пакувальний папір, плівку.
При відвантаженні на склад Замовника кожна упаковка повинна містити маркуванняі:
• найменування продукції,
• кількість  штук в упаковці,
• штрих-код в системі EAN13 на кожній упаковці. 
При відвантаженні на склад Курьера або на ТТ Замовника кожна упаковка повинна містити маркування:
'- найменування продукції, 
- кількість одиниць продукції в одній упаковці.</t>
    </r>
  </si>
  <si>
    <r>
      <rPr>
        <b/>
        <sz val="10"/>
        <rFont val="Arial"/>
        <family val="2"/>
        <charset val="204"/>
      </rPr>
      <t xml:space="preserve">Доставка </t>
    </r>
    <r>
      <rPr>
        <sz val="10"/>
        <rFont val="Arial"/>
        <family val="2"/>
        <charset val="204"/>
      </rPr>
      <t xml:space="preserve">за рахунок Постачальника:
</t>
    </r>
    <r>
      <rPr>
        <b/>
        <sz val="10"/>
        <rFont val="Arial"/>
        <family val="2"/>
        <charset val="204"/>
      </rPr>
      <t>Варіант 1.</t>
    </r>
    <r>
      <rPr>
        <sz val="10"/>
        <rFont val="Arial"/>
        <family val="2"/>
        <charset val="204"/>
      </rPr>
      <t xml:space="preserve"> Фасування по видах продукції та доставка на склад Замовника за адресою смт. Гостомель, вул. Свято-Покровська,141-П, Київська область або на склад Кур'єрської служби в м. Києві.
</t>
    </r>
    <r>
      <rPr>
        <b/>
        <sz val="10"/>
        <rFont val="Arial"/>
        <family val="2"/>
        <charset val="204"/>
      </rPr>
      <t xml:space="preserve">Варіант 2. </t>
    </r>
    <r>
      <rPr>
        <sz val="10"/>
        <rFont val="Arial"/>
        <family val="2"/>
        <charset val="204"/>
      </rPr>
      <t xml:space="preserve">Фасування по ТТ та доставка на склад Кур'єрської служби в м. Києві.
</t>
    </r>
    <r>
      <rPr>
        <b/>
        <sz val="10"/>
        <rFont val="Arial"/>
        <family val="2"/>
        <charset val="204"/>
      </rPr>
      <t xml:space="preserve">Варіант 3. </t>
    </r>
    <r>
      <rPr>
        <sz val="10"/>
        <rFont val="Arial"/>
        <family val="2"/>
        <charset val="204"/>
      </rPr>
      <t>Фасування по ТТ та доставка на ТТ Замовника, за адресами вказаними в Додатку 2.</t>
    </r>
  </si>
  <si>
    <r>
      <rPr>
        <b/>
        <sz val="10"/>
        <color theme="1"/>
        <rFont val="Arial"/>
        <family val="2"/>
        <charset val="204"/>
      </rPr>
      <t xml:space="preserve">Мета закупівлі: </t>
    </r>
    <r>
      <rPr>
        <sz val="10"/>
        <color theme="1"/>
        <rFont val="Arial"/>
        <family val="2"/>
        <charset val="204"/>
      </rPr>
      <t>Вибір підрядника на надання послуг виготовлення, фасування та доставки поліграфічної продукції та рекламних матеріалів на склад Замовника (смт. Гостомель) або склад Кур'єрської служби (м. Київ) або в магазини Фокстрот.</t>
    </r>
  </si>
  <si>
    <r>
      <rPr>
        <sz val="10"/>
        <rFont val="Arial"/>
        <family val="2"/>
        <charset val="204"/>
      </rPr>
      <t>Адреси магазинів Фокстрот, далі ТТ, надані в</t>
    </r>
    <r>
      <rPr>
        <sz val="10"/>
        <color theme="10"/>
        <rFont val="Arial"/>
        <family val="2"/>
        <charset val="204"/>
      </rPr>
      <t xml:space="preserve"> </t>
    </r>
    <r>
      <rPr>
        <u/>
        <sz val="10"/>
        <color theme="10"/>
        <rFont val="Arial"/>
        <family val="2"/>
        <charset val="204"/>
      </rPr>
      <t>Додатку 2</t>
    </r>
    <r>
      <rPr>
        <sz val="10"/>
        <color theme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</si>
  <si>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Після заповнення Додатку 1 автоматично буде сформований </t>
    </r>
    <r>
      <rPr>
        <u/>
        <sz val="10"/>
        <color theme="10"/>
        <rFont val="Arial"/>
        <family val="2"/>
        <charset val="204"/>
      </rPr>
      <t>Титульний лист</t>
    </r>
    <r>
      <rPr>
        <sz val="10"/>
        <rFont val="Arial"/>
        <family val="2"/>
        <charset val="204"/>
      </rPr>
      <t>, який Учасник має роздрукувати та наклеїти на конверт з пропозицією.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</si>
  <si>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запечатаному конверті</t>
    </r>
    <r>
      <rPr>
        <sz val="10"/>
        <color theme="1"/>
        <rFont val="Arial"/>
        <family val="2"/>
        <charset val="204"/>
      </rPr>
      <t>:</t>
    </r>
  </si>
  <si>
    <r>
      <t xml:space="preserve">Учасники подають </t>
    </r>
    <r>
      <rPr>
        <b/>
        <sz val="10"/>
        <color theme="1"/>
        <rFont val="Arial"/>
        <family val="2"/>
        <charset val="204"/>
      </rPr>
      <t>в електронному вигляді:</t>
    </r>
  </si>
  <si>
    <r>
      <t xml:space="preserve">Точний час проведення процедури розкриття пропозицій може бути повідомлений на запит Учасника через електронну адресу </t>
    </r>
    <r>
      <rPr>
        <u/>
        <sz val="10"/>
        <color rgb="FF0000FF"/>
        <rFont val="Arial"/>
        <family val="2"/>
        <charset val="204"/>
      </rPr>
      <t>tender-GKF@foxtrot.kiev.ua</t>
    </r>
    <r>
      <rPr>
        <sz val="10"/>
        <color theme="1"/>
        <rFont val="Arial"/>
        <family val="2"/>
        <charset val="204"/>
      </rPr>
      <t xml:space="preserve"> в день розкриття пропозицій.</t>
    </r>
  </si>
  <si>
    <r>
      <rPr>
        <sz val="10"/>
        <rFont val="Arial"/>
        <family val="2"/>
        <charset val="204"/>
      </rPr>
      <t>Детальні характеристики предмету закупівлі, обсяги та умови закупівлі зазначені  в</t>
    </r>
    <r>
      <rPr>
        <sz val="10"/>
        <color theme="10"/>
        <rFont val="Arial"/>
        <family val="2"/>
        <charset val="204"/>
      </rPr>
      <t xml:space="preserve"> </t>
    </r>
    <r>
      <rPr>
        <u/>
        <sz val="10"/>
        <color theme="10"/>
        <rFont val="Arial"/>
        <family val="2"/>
        <charset val="204"/>
      </rPr>
      <t>Додатку 1</t>
    </r>
    <r>
      <rPr>
        <sz val="10"/>
        <rFont val="Arial"/>
        <family val="2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</si>
</sst>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_-* #,##0.00\ _₴_-;\-* #,##0.00\ _₴_-;_-* &quot;-&quot;??\ _₴_-;_-@_-"/>
    <numFmt numFmtId="168" formatCode="_-* #,##0\ _₽_-;\-* #,##0\ _₽_-;_-* &quot;-&quot;??\ _₽_-;_-@_-"/>
    <numFmt numFmtId="169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8"/>
      <color theme="1"/>
      <name val="Cambria"/>
      <family val="1"/>
      <charset val="204"/>
      <scheme val="major"/>
    </font>
    <font>
      <sz val="9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"/>
      <name val="Arial"/>
      <family val="2"/>
      <charset val="204"/>
    </font>
    <font>
      <u/>
      <sz val="10"/>
      <color rgb="FF00B050"/>
      <name val="Arial"/>
      <family val="2"/>
      <charset val="204"/>
    </font>
    <font>
      <b/>
      <sz val="9"/>
      <color theme="1"/>
      <name val="Arial"/>
      <family val="2"/>
      <charset val="204"/>
    </font>
    <font>
      <u/>
      <sz val="9"/>
      <color rgb="FF00B050"/>
      <name val="Arial"/>
      <family val="2"/>
      <charset val="204"/>
    </font>
    <font>
      <sz val="9"/>
      <color rgb="FF00B050"/>
      <name val="Arial"/>
      <family val="2"/>
      <charset val="204"/>
    </font>
    <font>
      <u/>
      <sz val="9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0"/>
      <name val="Arial"/>
      <family val="2"/>
      <charset val="204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1">
    <xf numFmtId="0" fontId="0" fillId="0" borderId="0"/>
    <xf numFmtId="0" fontId="9" fillId="0" borderId="0" applyNumberFormat="0" applyFill="0" applyBorder="0" applyAlignment="0" applyProtection="0"/>
    <xf numFmtId="0" fontId="13" fillId="0" borderId="0"/>
    <xf numFmtId="0" fontId="14" fillId="0" borderId="0"/>
    <xf numFmtId="0" fontId="5" fillId="0" borderId="0"/>
    <xf numFmtId="164" fontId="5" fillId="0" borderId="0" applyFont="0" applyFill="0" applyBorder="0" applyAlignment="0" applyProtection="0"/>
    <xf numFmtId="0" fontId="23" fillId="0" borderId="0"/>
    <xf numFmtId="0" fontId="5" fillId="0" borderId="0"/>
    <xf numFmtId="0" fontId="12" fillId="0" borderId="0"/>
    <xf numFmtId="0" fontId="4" fillId="0" borderId="0"/>
    <xf numFmtId="0" fontId="26" fillId="0" borderId="0"/>
    <xf numFmtId="0" fontId="24" fillId="0" borderId="0"/>
    <xf numFmtId="0" fontId="4" fillId="0" borderId="0"/>
    <xf numFmtId="0" fontId="13" fillId="0" borderId="0"/>
    <xf numFmtId="43" fontId="27" fillId="0" borderId="0" applyFont="0" applyFill="0" applyBorder="0" applyAlignment="0" applyProtection="0"/>
    <xf numFmtId="0" fontId="3" fillId="0" borderId="0"/>
    <xf numFmtId="0" fontId="2" fillId="0" borderId="0"/>
    <xf numFmtId="167" fontId="2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6" fillId="0" borderId="0" xfId="0" applyFont="1"/>
    <xf numFmtId="0" fontId="6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/>
    </xf>
    <xf numFmtId="0" fontId="8" fillId="0" borderId="0" xfId="0" applyFont="1"/>
    <xf numFmtId="0" fontId="6" fillId="0" borderId="0" xfId="0" applyFont="1"/>
    <xf numFmtId="0" fontId="8" fillId="0" borderId="0" xfId="0" applyFont="1" applyFill="1" applyBorder="1" applyAlignment="1" applyProtection="1">
      <alignment vertical="top" wrapText="1"/>
    </xf>
    <xf numFmtId="0" fontId="7" fillId="0" borderId="0" xfId="0" applyFont="1" applyFill="1" applyAlignment="1">
      <alignment horizontal="right"/>
    </xf>
    <xf numFmtId="0" fontId="6" fillId="0" borderId="0" xfId="0" applyFont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6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vertical="center"/>
    </xf>
    <xf numFmtId="0" fontId="16" fillId="0" borderId="0" xfId="0" applyFont="1" applyBorder="1" applyAlignment="1">
      <alignment vertical="top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7" fillId="0" borderId="0" xfId="4" applyFont="1"/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top" wrapText="1"/>
    </xf>
    <xf numFmtId="0" fontId="20" fillId="0" borderId="0" xfId="1" applyFont="1" applyBorder="1" applyAlignment="1">
      <alignment vertical="center" wrapText="1"/>
    </xf>
    <xf numFmtId="0" fontId="24" fillId="3" borderId="0" xfId="15" applyFont="1" applyFill="1"/>
    <xf numFmtId="0" fontId="24" fillId="3" borderId="0" xfId="0" applyFont="1" applyFill="1" applyBorder="1" applyAlignment="1">
      <alignment vertical="top"/>
    </xf>
    <xf numFmtId="0" fontId="29" fillId="0" borderId="0" xfId="0" applyFont="1" applyFill="1" applyAlignment="1">
      <alignment vertical="center"/>
    </xf>
    <xf numFmtId="165" fontId="29" fillId="0" borderId="0" xfId="0" applyNumberFormat="1" applyFont="1" applyAlignment="1">
      <alignment horizontal="left" vertical="center"/>
    </xf>
    <xf numFmtId="0" fontId="17" fillId="0" borderId="0" xfId="0" applyFont="1" applyFill="1" applyAlignment="1">
      <alignment vertical="center" wrapText="1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17" fillId="0" borderId="0" xfId="4" applyFont="1" applyAlignment="1">
      <alignment horizontal="left"/>
    </xf>
    <xf numFmtId="0" fontId="17" fillId="0" borderId="0" xfId="0" applyFont="1" applyBorder="1" applyAlignment="1">
      <alignment vertical="center"/>
    </xf>
    <xf numFmtId="0" fontId="21" fillId="0" borderId="0" xfId="0" applyFont="1" applyBorder="1" applyAlignment="1">
      <alignment vertical="top"/>
    </xf>
    <xf numFmtId="0" fontId="24" fillId="3" borderId="0" xfId="0" applyFont="1" applyFill="1" applyBorder="1" applyAlignment="1">
      <alignment vertical="center"/>
    </xf>
    <xf numFmtId="0" fontId="31" fillId="3" borderId="0" xfId="0" applyFont="1" applyFill="1" applyBorder="1" applyAlignment="1">
      <alignment vertical="top"/>
    </xf>
    <xf numFmtId="0" fontId="17" fillId="0" borderId="1" xfId="0" applyFont="1" applyBorder="1"/>
    <xf numFmtId="0" fontId="24" fillId="0" borderId="1" xfId="0" applyFont="1" applyBorder="1" applyAlignment="1">
      <alignment horizontal="left"/>
    </xf>
    <xf numFmtId="0" fontId="24" fillId="0" borderId="1" xfId="11" applyFont="1" applyFill="1" applyBorder="1" applyAlignment="1">
      <alignment horizontal="left" vertical="center" wrapText="1"/>
    </xf>
    <xf numFmtId="0" fontId="33" fillId="0" borderId="1" xfId="11" applyFont="1" applyFill="1" applyBorder="1" applyAlignment="1">
      <alignment vertical="center" wrapText="1"/>
    </xf>
    <xf numFmtId="0" fontId="33" fillId="0" borderId="1" xfId="11" applyFont="1" applyFill="1" applyBorder="1" applyAlignment="1">
      <alignment horizontal="center" vertical="center" wrapText="1"/>
    </xf>
    <xf numFmtId="0" fontId="33" fillId="0" borderId="1" xfId="11" applyFont="1" applyFill="1" applyBorder="1" applyAlignment="1">
      <alignment horizontal="left" vertical="center" wrapText="1"/>
    </xf>
    <xf numFmtId="0" fontId="25" fillId="4" borderId="1" xfId="11" applyFont="1" applyFill="1" applyBorder="1" applyAlignment="1">
      <alignment vertical="center" wrapText="1"/>
    </xf>
    <xf numFmtId="0" fontId="25" fillId="4" borderId="1" xfId="11" applyFont="1" applyFill="1" applyBorder="1" applyAlignment="1">
      <alignment horizontal="left" vertical="center" wrapText="1"/>
    </xf>
    <xf numFmtId="43" fontId="25" fillId="4" borderId="1" xfId="14" applyFont="1" applyFill="1" applyBorder="1" applyAlignment="1">
      <alignment vertical="center" wrapText="1"/>
    </xf>
    <xf numFmtId="0" fontId="25" fillId="4" borderId="1" xfId="1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6" fillId="0" borderId="0" xfId="0" applyFont="1" applyBorder="1" applyAlignment="1">
      <alignment horizontal="right" vertical="top"/>
    </xf>
    <xf numFmtId="0" fontId="22" fillId="0" borderId="0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 wrapText="1"/>
    </xf>
    <xf numFmtId="0" fontId="25" fillId="4" borderId="1" xfId="11" applyFont="1" applyFill="1" applyBorder="1" applyAlignment="1">
      <alignment horizontal="right" vertical="center" wrapText="1"/>
    </xf>
    <xf numFmtId="0" fontId="28" fillId="4" borderId="1" xfId="11" applyFont="1" applyFill="1" applyBorder="1" applyAlignment="1">
      <alignment horizontal="right" vertical="center"/>
    </xf>
    <xf numFmtId="0" fontId="17" fillId="0" borderId="0" xfId="4" applyFont="1" applyAlignment="1">
      <alignment horizontal="right"/>
    </xf>
    <xf numFmtId="168" fontId="17" fillId="0" borderId="1" xfId="14" applyNumberFormat="1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left" vertical="center" wrapText="1"/>
    </xf>
    <xf numFmtId="0" fontId="33" fillId="0" borderId="3" xfId="11" applyFont="1" applyFill="1" applyBorder="1" applyAlignment="1">
      <alignment vertical="center" wrapText="1"/>
    </xf>
    <xf numFmtId="0" fontId="33" fillId="0" borderId="3" xfId="11" applyFont="1" applyFill="1" applyBorder="1" applyAlignment="1">
      <alignment horizontal="left" vertical="center" wrapText="1"/>
    </xf>
    <xf numFmtId="0" fontId="33" fillId="0" borderId="3" xfId="11" applyFont="1" applyFill="1" applyBorder="1" applyAlignment="1">
      <alignment horizontal="center" vertical="center" wrapText="1"/>
    </xf>
    <xf numFmtId="168" fontId="17" fillId="0" borderId="3" xfId="14" applyNumberFormat="1" applyFont="1" applyFill="1" applyBorder="1" applyAlignment="1">
      <alignment horizontal="right" vertical="center" wrapText="1"/>
    </xf>
    <xf numFmtId="43" fontId="24" fillId="0" borderId="3" xfId="14" applyFont="1" applyFill="1" applyBorder="1" applyAlignment="1">
      <alignment vertical="center" wrapText="1"/>
    </xf>
    <xf numFmtId="0" fontId="32" fillId="2" borderId="5" xfId="0" applyFont="1" applyFill="1" applyBorder="1" applyAlignment="1">
      <alignment horizontal="left" vertical="center"/>
    </xf>
    <xf numFmtId="0" fontId="32" fillId="2" borderId="5" xfId="0" applyFont="1" applyFill="1" applyBorder="1" applyAlignment="1">
      <alignment horizontal="right" vertical="center"/>
    </xf>
    <xf numFmtId="168" fontId="32" fillId="2" borderId="5" xfId="14" applyNumberFormat="1" applyFont="1" applyFill="1" applyBorder="1" applyAlignment="1">
      <alignment horizontal="right" vertical="center"/>
    </xf>
    <xf numFmtId="0" fontId="17" fillId="2" borderId="5" xfId="4" applyFont="1" applyFill="1" applyBorder="1"/>
    <xf numFmtId="168" fontId="33" fillId="0" borderId="3" xfId="11" applyNumberFormat="1" applyFont="1" applyFill="1" applyBorder="1" applyAlignment="1">
      <alignment horizontal="right" vertical="center" wrapText="1"/>
    </xf>
    <xf numFmtId="0" fontId="32" fillId="2" borderId="6" xfId="0" applyFont="1" applyFill="1" applyBorder="1" applyAlignment="1">
      <alignment horizontal="left" vertical="center"/>
    </xf>
    <xf numFmtId="0" fontId="17" fillId="2" borderId="7" xfId="4" applyFont="1" applyFill="1" applyBorder="1"/>
    <xf numFmtId="169" fontId="17" fillId="2" borderId="5" xfId="4" applyNumberFormat="1" applyFont="1" applyFill="1" applyBorder="1" applyAlignment="1">
      <alignment horizontal="right"/>
    </xf>
    <xf numFmtId="0" fontId="18" fillId="0" borderId="0" xfId="0" applyFont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4" fillId="0" borderId="1" xfId="9" quotePrefix="1" applyFont="1" applyFill="1" applyBorder="1" applyAlignment="1">
      <alignment horizontal="left" vertical="center" wrapText="1"/>
    </xf>
    <xf numFmtId="0" fontId="24" fillId="0" borderId="1" xfId="9" quotePrefix="1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24" fillId="0" borderId="1" xfId="8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33" fillId="0" borderId="1" xfId="10" applyFont="1" applyFill="1" applyBorder="1" applyAlignment="1">
      <alignment horizontal="center" vertical="center" wrapText="1"/>
    </xf>
    <xf numFmtId="0" fontId="33" fillId="0" borderId="2" xfId="10" applyFont="1" applyFill="1" applyBorder="1" applyAlignment="1">
      <alignment horizontal="center" vertical="center" wrapText="1"/>
    </xf>
    <xf numFmtId="0" fontId="24" fillId="0" borderId="1" xfId="10" applyFont="1" applyFill="1" applyBorder="1" applyAlignment="1">
      <alignment horizontal="center" vertical="center" wrapText="1"/>
    </xf>
    <xf numFmtId="0" fontId="24" fillId="0" borderId="2" xfId="10" applyFont="1" applyFill="1" applyBorder="1" applyAlignment="1">
      <alignment horizontal="center" vertical="center" wrapText="1"/>
    </xf>
    <xf numFmtId="0" fontId="33" fillId="0" borderId="4" xfId="1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166" fontId="10" fillId="0" borderId="0" xfId="0" applyNumberFormat="1" applyFont="1" applyFill="1" applyBorder="1" applyAlignment="1">
      <alignment horizontal="left" wrapText="1"/>
    </xf>
    <xf numFmtId="0" fontId="17" fillId="0" borderId="2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quotePrefix="1" applyFont="1" applyBorder="1" applyAlignment="1">
      <alignment horizontal="left" vertical="center" wrapText="1"/>
    </xf>
    <xf numFmtId="0" fontId="42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0" fontId="17" fillId="0" borderId="4" xfId="0" quotePrefix="1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7" fillId="0" borderId="13" xfId="0" applyFont="1" applyBorder="1" applyAlignment="1">
      <alignment vertical="center" wrapText="1"/>
    </xf>
    <xf numFmtId="0" fontId="39" fillId="0" borderId="13" xfId="1" applyFont="1" applyBorder="1" applyAlignment="1">
      <alignment vertical="center" wrapText="1"/>
    </xf>
    <xf numFmtId="0" fontId="40" fillId="0" borderId="13" xfId="1" applyFont="1" applyBorder="1" applyAlignment="1">
      <alignment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6" fillId="0" borderId="16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17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7" fillId="0" borderId="13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top" wrapText="1"/>
    </xf>
    <xf numFmtId="0" fontId="39" fillId="0" borderId="15" xfId="1" applyFont="1" applyBorder="1" applyAlignment="1">
      <alignment vertical="center" wrapText="1"/>
    </xf>
    <xf numFmtId="165" fontId="25" fillId="0" borderId="13" xfId="0" applyNumberFormat="1" applyFont="1" applyFill="1" applyBorder="1" applyAlignment="1">
      <alignment horizontal="left" vertical="center" wrapText="1"/>
    </xf>
    <xf numFmtId="0" fontId="16" fillId="0" borderId="21" xfId="0" applyFont="1" applyBorder="1" applyAlignment="1">
      <alignment vertical="center" wrapText="1"/>
    </xf>
    <xf numFmtId="0" fontId="39" fillId="0" borderId="15" xfId="1" applyFont="1" applyBorder="1" applyAlignment="1">
      <alignment horizontal="left" vertical="center" wrapText="1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horizontal="left" vertical="top" wrapText="1"/>
    </xf>
    <xf numFmtId="0" fontId="17" fillId="0" borderId="20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</cellXfs>
  <cellStyles count="21">
    <cellStyle name="Normal 2 2" xfId="6"/>
    <cellStyle name="Normal_62C79F3C" xfId="13"/>
    <cellStyle name="Normal_plan-final" xfId="10"/>
    <cellStyle name="Гиперссылка" xfId="1" builtinId="8"/>
    <cellStyle name="Обычный" xfId="0" builtinId="0"/>
    <cellStyle name="Обычный 12" xfId="7"/>
    <cellStyle name="Обычный 14" xfId="12"/>
    <cellStyle name="Обычный 2" xfId="2"/>
    <cellStyle name="Обычный 3" xfId="4"/>
    <cellStyle name="Обычный 3 2" xfId="16"/>
    <cellStyle name="Обычный 3 3" xfId="19"/>
    <cellStyle name="Обычный 4" xfId="9"/>
    <cellStyle name="Обычный 4 2" xfId="18"/>
    <cellStyle name="Обычный 4 3" xfId="20"/>
    <cellStyle name="Обычный 5" xfId="15"/>
    <cellStyle name="Обычный_1.3. Шаблон спецификации" xfId="8"/>
    <cellStyle name="Обычный_Книга11" xfId="11"/>
    <cellStyle name="Стиль 1" xfId="3"/>
    <cellStyle name="Финансовый" xfId="14" builtinId="3"/>
    <cellStyle name="Финансовый 2" xfId="5"/>
    <cellStyle name="Финансовый 3" xfId="17"/>
  </cellStyles>
  <dxfs count="2">
    <dxf>
      <font>
        <color theme="0" tint="-4.9989318521683403E-2"/>
      </font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367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0"/>
  <sheetViews>
    <sheetView showGridLines="0" showZeros="0" tabSelected="1" defaultGridColor="0" colorId="22" zoomScaleNormal="100" zoomScaleSheetLayoutView="115" workbookViewId="0">
      <selection activeCell="D17" sqref="D17"/>
    </sheetView>
  </sheetViews>
  <sheetFormatPr defaultColWidth="9.140625" defaultRowHeight="14.25" x14ac:dyDescent="0.25"/>
  <cols>
    <col min="1" max="1" width="38.5703125" style="22" customWidth="1"/>
    <col min="2" max="2" width="100.42578125" style="29" customWidth="1"/>
    <col min="3" max="16384" width="9.140625" style="21"/>
  </cols>
  <sheetData>
    <row r="1" spans="1:2" ht="36" customHeight="1" x14ac:dyDescent="0.25">
      <c r="A1" s="78" t="s">
        <v>35</v>
      </c>
      <c r="B1" s="78"/>
    </row>
    <row r="2" spans="1:2" ht="15" customHeight="1" x14ac:dyDescent="0.25">
      <c r="A2" s="106" t="s">
        <v>69</v>
      </c>
      <c r="B2" s="107"/>
    </row>
    <row r="3" spans="1:2" ht="15.75" customHeight="1" x14ac:dyDescent="0.25">
      <c r="A3" s="108" t="s">
        <v>70</v>
      </c>
      <c r="B3" s="109" t="s">
        <v>160</v>
      </c>
    </row>
    <row r="4" spans="1:2" ht="15.75" customHeight="1" x14ac:dyDescent="0.25">
      <c r="A4" s="110"/>
      <c r="B4" s="111"/>
    </row>
    <row r="5" spans="1:2" ht="38.25" x14ac:dyDescent="0.25">
      <c r="A5" s="110"/>
      <c r="B5" s="112" t="s">
        <v>452</v>
      </c>
    </row>
    <row r="6" spans="1:2" ht="14.25" customHeight="1" x14ac:dyDescent="0.25">
      <c r="A6" s="110"/>
      <c r="B6" s="113" t="s">
        <v>458</v>
      </c>
    </row>
    <row r="7" spans="1:2" ht="14.25" customHeight="1" x14ac:dyDescent="0.25">
      <c r="A7" s="110"/>
      <c r="B7" s="114" t="s">
        <v>453</v>
      </c>
    </row>
    <row r="8" spans="1:2" ht="15" customHeight="1" x14ac:dyDescent="0.25">
      <c r="A8" s="115"/>
      <c r="B8" s="113"/>
    </row>
    <row r="9" spans="1:2" ht="14.25" customHeight="1" x14ac:dyDescent="0.25">
      <c r="A9" s="116" t="s">
        <v>71</v>
      </c>
      <c r="B9" s="117" t="s">
        <v>6</v>
      </c>
    </row>
    <row r="10" spans="1:2" x14ac:dyDescent="0.25">
      <c r="A10" s="118"/>
      <c r="B10" s="112" t="s">
        <v>86</v>
      </c>
    </row>
    <row r="11" spans="1:2" x14ac:dyDescent="0.25">
      <c r="A11" s="118"/>
      <c r="B11" s="112" t="s">
        <v>34</v>
      </c>
    </row>
    <row r="12" spans="1:2" x14ac:dyDescent="0.25">
      <c r="A12" s="118"/>
      <c r="B12" s="113" t="s">
        <v>95</v>
      </c>
    </row>
    <row r="13" spans="1:2" x14ac:dyDescent="0.25">
      <c r="A13" s="118"/>
      <c r="B13" s="112" t="s">
        <v>7</v>
      </c>
    </row>
    <row r="14" spans="1:2" x14ac:dyDescent="0.25">
      <c r="A14" s="119"/>
      <c r="B14" s="120" t="s">
        <v>8</v>
      </c>
    </row>
    <row r="15" spans="1:2" x14ac:dyDescent="0.25">
      <c r="A15" s="121" t="s">
        <v>64</v>
      </c>
      <c r="B15" s="122"/>
    </row>
    <row r="16" spans="1:2" ht="25.5" x14ac:dyDescent="0.25">
      <c r="A16" s="123" t="s">
        <v>9</v>
      </c>
      <c r="B16" s="117" t="s">
        <v>10</v>
      </c>
    </row>
    <row r="17" spans="1:2" x14ac:dyDescent="0.25">
      <c r="A17" s="123"/>
      <c r="B17" s="113" t="s">
        <v>33</v>
      </c>
    </row>
    <row r="18" spans="1:2" x14ac:dyDescent="0.25">
      <c r="A18" s="123"/>
      <c r="B18" s="120" t="s">
        <v>52</v>
      </c>
    </row>
    <row r="19" spans="1:2" x14ac:dyDescent="0.25">
      <c r="A19" s="121" t="s">
        <v>65</v>
      </c>
      <c r="B19" s="122"/>
    </row>
    <row r="20" spans="1:2" x14ac:dyDescent="0.25">
      <c r="A20" s="123" t="s">
        <v>11</v>
      </c>
      <c r="B20" s="117" t="s">
        <v>12</v>
      </c>
    </row>
    <row r="21" spans="1:2" ht="25.5" x14ac:dyDescent="0.25">
      <c r="A21" s="123"/>
      <c r="B21" s="112" t="s">
        <v>447</v>
      </c>
    </row>
    <row r="22" spans="1:2" ht="25.5" x14ac:dyDescent="0.25">
      <c r="A22" s="123"/>
      <c r="B22" s="113" t="s">
        <v>454</v>
      </c>
    </row>
    <row r="23" spans="1:2" x14ac:dyDescent="0.25">
      <c r="A23" s="124" t="s">
        <v>13</v>
      </c>
      <c r="B23" s="99" t="s">
        <v>455</v>
      </c>
    </row>
    <row r="24" spans="1:2" x14ac:dyDescent="0.25">
      <c r="A24" s="125"/>
      <c r="B24" s="100" t="s">
        <v>90</v>
      </c>
    </row>
    <row r="25" spans="1:2" x14ac:dyDescent="0.25">
      <c r="A25" s="125"/>
      <c r="B25" s="101" t="s">
        <v>181</v>
      </c>
    </row>
    <row r="26" spans="1:2" ht="25.5" x14ac:dyDescent="0.25">
      <c r="A26" s="125"/>
      <c r="B26" s="102" t="s">
        <v>84</v>
      </c>
    </row>
    <row r="27" spans="1:2" x14ac:dyDescent="0.25">
      <c r="A27" s="125"/>
      <c r="B27" s="103" t="s">
        <v>456</v>
      </c>
    </row>
    <row r="28" spans="1:2" x14ac:dyDescent="0.25">
      <c r="A28" s="125"/>
      <c r="B28" s="100" t="s">
        <v>90</v>
      </c>
    </row>
    <row r="29" spans="1:2" x14ac:dyDescent="0.25">
      <c r="A29" s="125"/>
      <c r="B29" s="101" t="s">
        <v>91</v>
      </c>
    </row>
    <row r="30" spans="1:2" x14ac:dyDescent="0.25">
      <c r="A30" s="125"/>
      <c r="B30" s="101" t="s">
        <v>92</v>
      </c>
    </row>
    <row r="31" spans="1:2" x14ac:dyDescent="0.25">
      <c r="A31" s="125"/>
      <c r="B31" s="101" t="s">
        <v>93</v>
      </c>
    </row>
    <row r="32" spans="1:2" x14ac:dyDescent="0.25">
      <c r="A32" s="125"/>
      <c r="B32" s="101" t="s">
        <v>94</v>
      </c>
    </row>
    <row r="33" spans="1:2" ht="25.5" x14ac:dyDescent="0.25">
      <c r="A33" s="125"/>
      <c r="B33" s="104" t="s">
        <v>182</v>
      </c>
    </row>
    <row r="34" spans="1:2" x14ac:dyDescent="0.25">
      <c r="A34" s="125"/>
      <c r="B34" s="105"/>
    </row>
    <row r="35" spans="1:2" ht="25.5" x14ac:dyDescent="0.25">
      <c r="A35" s="126" t="s">
        <v>14</v>
      </c>
      <c r="B35" s="120" t="s">
        <v>183</v>
      </c>
    </row>
    <row r="36" spans="1:2" x14ac:dyDescent="0.25">
      <c r="A36" s="127" t="s">
        <v>15</v>
      </c>
      <c r="B36" s="117" t="s">
        <v>32</v>
      </c>
    </row>
    <row r="37" spans="1:2" x14ac:dyDescent="0.25">
      <c r="A37" s="127"/>
      <c r="B37" s="128" t="s">
        <v>55</v>
      </c>
    </row>
    <row r="38" spans="1:2" x14ac:dyDescent="0.25">
      <c r="A38" s="127"/>
      <c r="B38" s="128" t="s">
        <v>73</v>
      </c>
    </row>
    <row r="39" spans="1:2" x14ac:dyDescent="0.25">
      <c r="A39" s="116"/>
      <c r="B39" s="128" t="s">
        <v>74</v>
      </c>
    </row>
    <row r="40" spans="1:2" ht="14.25" customHeight="1" x14ac:dyDescent="0.25">
      <c r="A40" s="116"/>
      <c r="B40" s="128"/>
    </row>
    <row r="41" spans="1:2" x14ac:dyDescent="0.25">
      <c r="A41" s="121" t="s">
        <v>66</v>
      </c>
      <c r="B41" s="129"/>
    </row>
    <row r="42" spans="1:2" x14ac:dyDescent="0.25">
      <c r="A42" s="123" t="s">
        <v>16</v>
      </c>
      <c r="B42" s="117" t="s">
        <v>17</v>
      </c>
    </row>
    <row r="43" spans="1:2" ht="25.5" x14ac:dyDescent="0.25">
      <c r="A43" s="123"/>
      <c r="B43" s="112" t="s">
        <v>87</v>
      </c>
    </row>
    <row r="44" spans="1:2" ht="25.5" x14ac:dyDescent="0.25">
      <c r="A44" s="123"/>
      <c r="B44" s="112" t="s">
        <v>54</v>
      </c>
    </row>
    <row r="45" spans="1:2" x14ac:dyDescent="0.25">
      <c r="A45" s="123"/>
      <c r="B45" s="130" t="str">
        <f>$B$12</f>
        <v>tender-367@foxtrot.kiev.ua</v>
      </c>
    </row>
    <row r="46" spans="1:2" x14ac:dyDescent="0.25">
      <c r="A46" s="123" t="s">
        <v>18</v>
      </c>
      <c r="B46" s="117" t="s">
        <v>37</v>
      </c>
    </row>
    <row r="47" spans="1:2" x14ac:dyDescent="0.25">
      <c r="A47" s="123"/>
      <c r="B47" s="131">
        <v>43161</v>
      </c>
    </row>
    <row r="48" spans="1:2" ht="25.5" x14ac:dyDescent="0.25">
      <c r="A48" s="123"/>
      <c r="B48" s="120" t="s">
        <v>457</v>
      </c>
    </row>
    <row r="49" spans="1:2" ht="51" x14ac:dyDescent="0.25">
      <c r="A49" s="124" t="s">
        <v>19</v>
      </c>
      <c r="B49" s="117" t="s">
        <v>184</v>
      </c>
    </row>
    <row r="50" spans="1:2" x14ac:dyDescent="0.25">
      <c r="A50" s="125"/>
      <c r="B50" s="112" t="s">
        <v>20</v>
      </c>
    </row>
    <row r="51" spans="1:2" x14ac:dyDescent="0.25">
      <c r="A51" s="125"/>
      <c r="B51" s="112" t="s">
        <v>21</v>
      </c>
    </row>
    <row r="52" spans="1:2" x14ac:dyDescent="0.25">
      <c r="A52" s="121" t="s">
        <v>67</v>
      </c>
      <c r="B52" s="129"/>
    </row>
    <row r="53" spans="1:2" x14ac:dyDescent="0.25">
      <c r="A53" s="124" t="s">
        <v>22</v>
      </c>
      <c r="B53" s="117" t="s">
        <v>161</v>
      </c>
    </row>
    <row r="54" spans="1:2" ht="25.5" x14ac:dyDescent="0.25">
      <c r="A54" s="125"/>
      <c r="B54" s="112" t="s">
        <v>162</v>
      </c>
    </row>
    <row r="55" spans="1:2" ht="25.5" x14ac:dyDescent="0.25">
      <c r="A55" s="125"/>
      <c r="B55" s="128" t="s">
        <v>53</v>
      </c>
    </row>
    <row r="56" spans="1:2" x14ac:dyDescent="0.25">
      <c r="A56" s="132"/>
      <c r="B56" s="133" t="s">
        <v>60</v>
      </c>
    </row>
    <row r="57" spans="1:2" ht="38.25" x14ac:dyDescent="0.25">
      <c r="A57" s="134" t="s">
        <v>23</v>
      </c>
      <c r="B57" s="112" t="s">
        <v>24</v>
      </c>
    </row>
    <row r="58" spans="1:2" ht="14.25" customHeight="1" x14ac:dyDescent="0.25">
      <c r="A58" s="123" t="s">
        <v>25</v>
      </c>
      <c r="B58" s="117" t="s">
        <v>26</v>
      </c>
    </row>
    <row r="59" spans="1:2" x14ac:dyDescent="0.25">
      <c r="A59" s="123"/>
      <c r="B59" s="128" t="s">
        <v>56</v>
      </c>
    </row>
    <row r="60" spans="1:2" x14ac:dyDescent="0.25">
      <c r="A60" s="123"/>
      <c r="B60" s="128" t="s">
        <v>57</v>
      </c>
    </row>
    <row r="61" spans="1:2" ht="25.5" x14ac:dyDescent="0.25">
      <c r="A61" s="123"/>
      <c r="B61" s="120" t="s">
        <v>50</v>
      </c>
    </row>
    <row r="62" spans="1:2" ht="14.25" customHeight="1" x14ac:dyDescent="0.25">
      <c r="A62" s="123" t="s">
        <v>27</v>
      </c>
      <c r="B62" s="117" t="s">
        <v>28</v>
      </c>
    </row>
    <row r="63" spans="1:2" x14ac:dyDescent="0.25">
      <c r="A63" s="123"/>
      <c r="B63" s="128" t="s">
        <v>58</v>
      </c>
    </row>
    <row r="64" spans="1:2" x14ac:dyDescent="0.25">
      <c r="A64" s="123"/>
      <c r="B64" s="128" t="s">
        <v>59</v>
      </c>
    </row>
    <row r="65" spans="1:2" ht="25.5" x14ac:dyDescent="0.25">
      <c r="A65" s="123"/>
      <c r="B65" s="120" t="s">
        <v>29</v>
      </c>
    </row>
    <row r="66" spans="1:2" x14ac:dyDescent="0.25">
      <c r="A66" s="121" t="s">
        <v>68</v>
      </c>
      <c r="B66" s="135"/>
    </row>
    <row r="67" spans="1:2" ht="25.5" x14ac:dyDescent="0.25">
      <c r="A67" s="126" t="s">
        <v>30</v>
      </c>
      <c r="B67" s="136" t="s">
        <v>51</v>
      </c>
    </row>
    <row r="68" spans="1:2" x14ac:dyDescent="0.25">
      <c r="A68" s="123" t="s">
        <v>31</v>
      </c>
      <c r="B68" s="117" t="s">
        <v>85</v>
      </c>
    </row>
    <row r="69" spans="1:2" x14ac:dyDescent="0.25">
      <c r="A69" s="123"/>
      <c r="B69" s="128" t="s">
        <v>89</v>
      </c>
    </row>
    <row r="70" spans="1:2" x14ac:dyDescent="0.25">
      <c r="A70" s="137"/>
      <c r="B70" s="138"/>
    </row>
    <row r="71" spans="1:2" x14ac:dyDescent="0.25">
      <c r="B71" s="30"/>
    </row>
    <row r="72" spans="1:2" x14ac:dyDescent="0.25">
      <c r="B72" s="29" t="s">
        <v>62</v>
      </c>
    </row>
    <row r="73" spans="1:2" x14ac:dyDescent="0.25">
      <c r="B73" s="31" t="s">
        <v>63</v>
      </c>
    </row>
    <row r="74" spans="1:2" x14ac:dyDescent="0.25">
      <c r="B74" s="30"/>
    </row>
    <row r="75" spans="1:2" x14ac:dyDescent="0.25">
      <c r="B75" s="30"/>
    </row>
    <row r="76" spans="1:2" x14ac:dyDescent="0.25">
      <c r="B76" s="30"/>
    </row>
    <row r="77" spans="1:2" x14ac:dyDescent="0.25">
      <c r="B77" s="30"/>
    </row>
    <row r="78" spans="1:2" x14ac:dyDescent="0.25">
      <c r="B78" s="30"/>
    </row>
    <row r="79" spans="1:2" x14ac:dyDescent="0.25">
      <c r="B79" s="30"/>
    </row>
    <row r="80" spans="1:2" x14ac:dyDescent="0.25">
      <c r="B80" s="30"/>
    </row>
    <row r="81" spans="2:2" x14ac:dyDescent="0.25">
      <c r="B81" s="30"/>
    </row>
    <row r="82" spans="2:2" x14ac:dyDescent="0.25">
      <c r="B82" s="30"/>
    </row>
    <row r="83" spans="2:2" x14ac:dyDescent="0.25">
      <c r="B83" s="30"/>
    </row>
    <row r="84" spans="2:2" x14ac:dyDescent="0.25">
      <c r="B84" s="30"/>
    </row>
    <row r="85" spans="2:2" x14ac:dyDescent="0.25">
      <c r="B85" s="30"/>
    </row>
    <row r="86" spans="2:2" x14ac:dyDescent="0.25">
      <c r="B86" s="30"/>
    </row>
    <row r="87" spans="2:2" x14ac:dyDescent="0.25">
      <c r="B87" s="30"/>
    </row>
    <row r="89" spans="2:2" x14ac:dyDescent="0.25">
      <c r="B89" s="30"/>
    </row>
    <row r="90" spans="2:2" x14ac:dyDescent="0.25">
      <c r="B90" s="30"/>
    </row>
  </sheetData>
  <mergeCells count="20">
    <mergeCell ref="A68:A70"/>
    <mergeCell ref="A58:A61"/>
    <mergeCell ref="A62:A65"/>
    <mergeCell ref="A66:B66"/>
    <mergeCell ref="A46:A48"/>
    <mergeCell ref="A53:A56"/>
    <mergeCell ref="A1:B1"/>
    <mergeCell ref="A20:A22"/>
    <mergeCell ref="A52:B52"/>
    <mergeCell ref="A41:B41"/>
    <mergeCell ref="A42:A45"/>
    <mergeCell ref="A15:B15"/>
    <mergeCell ref="A16:A18"/>
    <mergeCell ref="A19:B19"/>
    <mergeCell ref="A49:A51"/>
    <mergeCell ref="A36:A40"/>
    <mergeCell ref="A2:B2"/>
    <mergeCell ref="A9:A14"/>
    <mergeCell ref="A23:A34"/>
    <mergeCell ref="A3:A8"/>
  </mergeCells>
  <conditionalFormatting sqref="B47">
    <cfRule type="containsBlanks" dxfId="1" priority="1">
      <formula>LEN(TRIM(B47))=0</formula>
    </cfRule>
  </conditionalFormatting>
  <dataValidations count="1">
    <dataValidation allowBlank="1" showInputMessage="1" showErrorMessage="1" promptTitle="Наступний день" prompt="після подачі пропозицій." sqref="B47"/>
  </dataValidations>
  <hyperlinks>
    <hyperlink ref="B17" r:id="rId1"/>
    <hyperlink ref="B22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2" r:id="rId2"/>
    <hyperlink ref="B56" r:id="rId3"/>
    <hyperlink ref="B45" r:id="rId4" display="tender-______@foxtrot.kiev.ua"/>
    <hyperlink ref="B73" r:id="rId5"/>
    <hyperlink ref="B7" location="'Додаток 2'!A1" display="Технічні характеристики техніки зазначені в Додатку 2."/>
    <hyperlink ref="B6" location="'Додаток 1'!A1" display="Перелік робіт по адмініструванню серверів наданий в Додатку 1."/>
  </hyperlinks>
  <pageMargins left="0.39370078740157483" right="0.39370078740157483" top="0.39370078740157483" bottom="0.39370078740157483" header="0.11811023622047244" footer="0.11811023622047244"/>
  <pageSetup paperSize="9" scale="68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  <rowBreaks count="1" manualBreakCount="1">
    <brk id="40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zoomScaleNormal="100" workbookViewId="0">
      <selection activeCell="A24" sqref="A24:F24"/>
    </sheetView>
  </sheetViews>
  <sheetFormatPr defaultRowHeight="12.75" x14ac:dyDescent="0.2"/>
  <cols>
    <col min="1" max="1" width="25.5703125" style="28" customWidth="1"/>
    <col min="2" max="2" width="51.28515625" style="28" customWidth="1"/>
    <col min="3" max="3" width="16" style="39" customWidth="1"/>
    <col min="4" max="4" width="7.5703125" style="39" customWidth="1"/>
    <col min="5" max="5" width="9.7109375" style="61" bestFit="1" customWidth="1"/>
    <col min="6" max="6" width="13.140625" style="61" customWidth="1"/>
    <col min="7" max="7" width="16.7109375" style="28" customWidth="1"/>
    <col min="8" max="8" width="20.7109375" style="28" customWidth="1"/>
    <col min="9" max="9" width="16.28515625" style="28" customWidth="1"/>
    <col min="10" max="10" width="20.7109375" style="28" customWidth="1"/>
    <col min="11" max="11" width="16.5703125" style="28" customWidth="1"/>
    <col min="12" max="12" width="20.7109375" style="28" customWidth="1"/>
    <col min="13" max="40" width="12.7109375" style="28" customWidth="1"/>
    <col min="41" max="16384" width="9.140625" style="28"/>
  </cols>
  <sheetData>
    <row r="1" spans="1:12" s="19" customFormat="1" ht="15" x14ac:dyDescent="0.2">
      <c r="A1" s="41" t="s">
        <v>72</v>
      </c>
      <c r="B1" s="23"/>
      <c r="C1" s="37"/>
      <c r="D1" s="37"/>
      <c r="E1" s="55"/>
      <c r="F1" s="56"/>
    </row>
    <row r="2" spans="1:12" s="19" customFormat="1" x14ac:dyDescent="0.2">
      <c r="A2" s="23"/>
      <c r="B2" s="23"/>
      <c r="C2" s="37"/>
      <c r="D2" s="37"/>
      <c r="E2" s="55"/>
      <c r="F2" s="56"/>
    </row>
    <row r="3" spans="1:12" s="20" customFormat="1" x14ac:dyDescent="0.25">
      <c r="A3" s="40" t="str">
        <f>Документація!$B$3</f>
        <v>Поліграфічна продукція</v>
      </c>
      <c r="B3" s="27"/>
      <c r="C3" s="38"/>
      <c r="D3" s="38"/>
      <c r="E3" s="57"/>
      <c r="F3" s="56"/>
    </row>
    <row r="4" spans="1:12" x14ac:dyDescent="0.2">
      <c r="A4" s="24"/>
      <c r="B4" s="24"/>
      <c r="C4" s="24"/>
      <c r="D4" s="24"/>
      <c r="E4" s="26"/>
      <c r="F4" s="58"/>
      <c r="G4" s="25"/>
      <c r="H4" s="25"/>
      <c r="I4" s="25"/>
      <c r="L4" s="26" t="s">
        <v>75</v>
      </c>
    </row>
    <row r="5" spans="1:12" x14ac:dyDescent="0.2">
      <c r="A5" s="82" t="s">
        <v>76</v>
      </c>
      <c r="B5" s="82"/>
      <c r="C5" s="82"/>
      <c r="D5" s="82"/>
      <c r="E5" s="82"/>
      <c r="F5" s="82"/>
      <c r="G5" s="84"/>
      <c r="H5" s="84"/>
      <c r="I5" s="84"/>
      <c r="J5" s="84"/>
      <c r="K5" s="84"/>
      <c r="L5" s="84"/>
    </row>
    <row r="6" spans="1:12" x14ac:dyDescent="0.2">
      <c r="A6" s="82" t="s">
        <v>39</v>
      </c>
      <c r="B6" s="82"/>
      <c r="C6" s="82"/>
      <c r="D6" s="82"/>
      <c r="E6" s="82"/>
      <c r="F6" s="82"/>
      <c r="G6" s="83"/>
      <c r="H6" s="83"/>
      <c r="I6" s="83"/>
      <c r="J6" s="83"/>
      <c r="K6" s="83"/>
      <c r="L6" s="83"/>
    </row>
    <row r="7" spans="1:12" x14ac:dyDescent="0.2">
      <c r="A7" s="82" t="s">
        <v>40</v>
      </c>
      <c r="B7" s="82"/>
      <c r="C7" s="82"/>
      <c r="D7" s="82"/>
      <c r="E7" s="82"/>
      <c r="F7" s="82"/>
      <c r="G7" s="83"/>
      <c r="H7" s="83"/>
      <c r="I7" s="83"/>
      <c r="J7" s="83"/>
      <c r="K7" s="83"/>
      <c r="L7" s="83"/>
    </row>
    <row r="8" spans="1:12" x14ac:dyDescent="0.2">
      <c r="A8" s="82" t="s">
        <v>41</v>
      </c>
      <c r="B8" s="82"/>
      <c r="C8" s="82"/>
      <c r="D8" s="82"/>
      <c r="E8" s="82"/>
      <c r="F8" s="82"/>
      <c r="G8" s="83"/>
      <c r="H8" s="83"/>
      <c r="I8" s="83"/>
      <c r="J8" s="83"/>
      <c r="K8" s="83"/>
      <c r="L8" s="83"/>
    </row>
    <row r="9" spans="1:12" x14ac:dyDescent="0.2">
      <c r="A9" s="82" t="s">
        <v>42</v>
      </c>
      <c r="B9" s="82"/>
      <c r="C9" s="82"/>
      <c r="D9" s="82"/>
      <c r="E9" s="82"/>
      <c r="F9" s="82"/>
      <c r="G9" s="83"/>
      <c r="H9" s="83"/>
      <c r="I9" s="83"/>
      <c r="J9" s="83"/>
      <c r="K9" s="83"/>
      <c r="L9" s="83"/>
    </row>
    <row r="10" spans="1:12" x14ac:dyDescent="0.2">
      <c r="A10" s="82" t="s">
        <v>43</v>
      </c>
      <c r="B10" s="82"/>
      <c r="C10" s="82"/>
      <c r="D10" s="82"/>
      <c r="E10" s="82"/>
      <c r="F10" s="82"/>
      <c r="G10" s="83"/>
      <c r="H10" s="83"/>
      <c r="I10" s="83"/>
      <c r="J10" s="83"/>
      <c r="K10" s="83"/>
      <c r="L10" s="83"/>
    </row>
    <row r="11" spans="1:12" x14ac:dyDescent="0.2">
      <c r="A11" s="82" t="s">
        <v>77</v>
      </c>
      <c r="B11" s="82"/>
      <c r="C11" s="82"/>
      <c r="D11" s="82"/>
      <c r="E11" s="82"/>
      <c r="F11" s="82"/>
      <c r="G11" s="83"/>
      <c r="H11" s="83"/>
      <c r="I11" s="83"/>
      <c r="J11" s="83"/>
      <c r="K11" s="83"/>
      <c r="L11" s="83"/>
    </row>
    <row r="12" spans="1:12" x14ac:dyDescent="0.2">
      <c r="A12" s="82" t="s">
        <v>78</v>
      </c>
      <c r="B12" s="82"/>
      <c r="C12" s="82"/>
      <c r="D12" s="82"/>
      <c r="E12" s="82"/>
      <c r="F12" s="82"/>
      <c r="G12" s="83"/>
      <c r="H12" s="83"/>
      <c r="I12" s="83"/>
      <c r="J12" s="83"/>
      <c r="K12" s="83"/>
      <c r="L12" s="83"/>
    </row>
    <row r="13" spans="1:12" x14ac:dyDescent="0.2">
      <c r="A13" s="82" t="s">
        <v>79</v>
      </c>
      <c r="B13" s="82"/>
      <c r="C13" s="82"/>
      <c r="D13" s="82"/>
      <c r="E13" s="82"/>
      <c r="F13" s="82"/>
      <c r="G13" s="83"/>
      <c r="H13" s="83"/>
      <c r="I13" s="83"/>
      <c r="J13" s="83"/>
      <c r="K13" s="83"/>
      <c r="L13" s="83"/>
    </row>
    <row r="14" spans="1:12" x14ac:dyDescent="0.2">
      <c r="A14" s="82" t="s">
        <v>80</v>
      </c>
      <c r="B14" s="82"/>
      <c r="C14" s="82"/>
      <c r="D14" s="82"/>
      <c r="E14" s="82"/>
      <c r="F14" s="82"/>
      <c r="G14" s="83"/>
      <c r="H14" s="83"/>
      <c r="I14" s="83"/>
      <c r="J14" s="83"/>
      <c r="K14" s="83"/>
      <c r="L14" s="83"/>
    </row>
    <row r="15" spans="1:12" x14ac:dyDescent="0.2">
      <c r="A15" s="82" t="s">
        <v>81</v>
      </c>
      <c r="B15" s="82"/>
      <c r="C15" s="82"/>
      <c r="D15" s="82"/>
      <c r="E15" s="82"/>
      <c r="F15" s="82"/>
      <c r="G15" s="83"/>
      <c r="H15" s="83"/>
      <c r="I15" s="83"/>
      <c r="J15" s="83"/>
      <c r="K15" s="83"/>
      <c r="L15" s="83"/>
    </row>
    <row r="16" spans="1:12" x14ac:dyDescent="0.2">
      <c r="A16" s="82" t="s">
        <v>44</v>
      </c>
      <c r="B16" s="82"/>
      <c r="C16" s="82"/>
      <c r="D16" s="82"/>
      <c r="E16" s="82"/>
      <c r="F16" s="82"/>
      <c r="G16" s="83"/>
      <c r="H16" s="83"/>
      <c r="I16" s="83"/>
      <c r="J16" s="83"/>
      <c r="K16" s="83"/>
      <c r="L16" s="83"/>
    </row>
    <row r="17" spans="1:12" x14ac:dyDescent="0.2">
      <c r="A17" s="82" t="s">
        <v>49</v>
      </c>
      <c r="B17" s="82"/>
      <c r="C17" s="82"/>
      <c r="D17" s="82"/>
      <c r="E17" s="82"/>
      <c r="F17" s="82"/>
      <c r="G17" s="83"/>
      <c r="H17" s="83"/>
      <c r="I17" s="83"/>
      <c r="J17" s="83"/>
      <c r="K17" s="83"/>
      <c r="L17" s="83"/>
    </row>
    <row r="18" spans="1:12" x14ac:dyDescent="0.2">
      <c r="A18" s="82" t="s">
        <v>45</v>
      </c>
      <c r="B18" s="82"/>
      <c r="C18" s="82"/>
      <c r="D18" s="82"/>
      <c r="E18" s="82"/>
      <c r="F18" s="82"/>
      <c r="G18" s="83"/>
      <c r="H18" s="83"/>
      <c r="I18" s="83"/>
      <c r="J18" s="83"/>
      <c r="K18" s="83"/>
      <c r="L18" s="83"/>
    </row>
    <row r="19" spans="1:12" x14ac:dyDescent="0.2">
      <c r="A19" s="82" t="s">
        <v>46</v>
      </c>
      <c r="B19" s="82"/>
      <c r="C19" s="82"/>
      <c r="D19" s="82"/>
      <c r="E19" s="82"/>
      <c r="F19" s="82"/>
      <c r="G19" s="83"/>
      <c r="H19" s="83"/>
      <c r="I19" s="83"/>
      <c r="J19" s="83"/>
      <c r="K19" s="83"/>
      <c r="L19" s="83"/>
    </row>
    <row r="20" spans="1:12" x14ac:dyDescent="0.2">
      <c r="A20" s="85" t="s">
        <v>82</v>
      </c>
      <c r="B20" s="85"/>
      <c r="C20" s="85"/>
      <c r="D20" s="85"/>
      <c r="E20" s="85"/>
      <c r="F20" s="85"/>
      <c r="G20" s="83"/>
      <c r="H20" s="83"/>
      <c r="I20" s="83"/>
      <c r="J20" s="83"/>
      <c r="K20" s="83"/>
      <c r="L20" s="83"/>
    </row>
    <row r="21" spans="1:12" ht="15" customHeight="1" x14ac:dyDescent="0.2">
      <c r="A21" s="86" t="s">
        <v>83</v>
      </c>
      <c r="B21" s="86"/>
      <c r="C21" s="86"/>
      <c r="D21" s="86"/>
      <c r="E21" s="86"/>
      <c r="F21" s="86"/>
      <c r="G21" s="79"/>
      <c r="H21" s="79"/>
      <c r="I21" s="79"/>
      <c r="J21" s="79"/>
      <c r="K21" s="79"/>
      <c r="L21" s="79"/>
    </row>
    <row r="22" spans="1:12" x14ac:dyDescent="0.2">
      <c r="A22" s="80" t="s">
        <v>163</v>
      </c>
      <c r="B22" s="80"/>
      <c r="C22" s="80"/>
      <c r="D22" s="80"/>
      <c r="E22" s="80"/>
      <c r="F22" s="80"/>
      <c r="G22" s="81"/>
      <c r="H22" s="81"/>
      <c r="I22" s="81"/>
      <c r="J22" s="81"/>
      <c r="K22" s="81"/>
      <c r="L22" s="81"/>
    </row>
    <row r="23" spans="1:12" ht="39" customHeight="1" x14ac:dyDescent="0.2">
      <c r="A23" s="80" t="s">
        <v>448</v>
      </c>
      <c r="B23" s="80"/>
      <c r="C23" s="80"/>
      <c r="D23" s="80"/>
      <c r="E23" s="80"/>
      <c r="F23" s="80"/>
      <c r="G23" s="81"/>
      <c r="H23" s="81"/>
      <c r="I23" s="81"/>
      <c r="J23" s="81"/>
      <c r="K23" s="81"/>
      <c r="L23" s="81"/>
    </row>
    <row r="24" spans="1:12" ht="38.25" customHeight="1" x14ac:dyDescent="0.2">
      <c r="A24" s="80" t="s">
        <v>186</v>
      </c>
      <c r="B24" s="80"/>
      <c r="C24" s="80"/>
      <c r="D24" s="80"/>
      <c r="E24" s="80"/>
      <c r="F24" s="80"/>
      <c r="G24" s="81"/>
      <c r="H24" s="81"/>
      <c r="I24" s="81"/>
      <c r="J24" s="81"/>
      <c r="K24" s="81"/>
      <c r="L24" s="81"/>
    </row>
    <row r="25" spans="1:12" ht="137.25" customHeight="1" x14ac:dyDescent="0.2">
      <c r="A25" s="80" t="s">
        <v>450</v>
      </c>
      <c r="B25" s="80"/>
      <c r="C25" s="80"/>
      <c r="D25" s="80"/>
      <c r="E25" s="80"/>
      <c r="F25" s="80"/>
      <c r="G25" s="81"/>
      <c r="H25" s="81"/>
      <c r="I25" s="81"/>
      <c r="J25" s="81"/>
      <c r="K25" s="81"/>
      <c r="L25" s="81"/>
    </row>
    <row r="26" spans="1:12" ht="62.25" customHeight="1" x14ac:dyDescent="0.2">
      <c r="A26" s="80" t="s">
        <v>451</v>
      </c>
      <c r="B26" s="80"/>
      <c r="C26" s="80"/>
      <c r="D26" s="80"/>
      <c r="E26" s="80"/>
      <c r="F26" s="80"/>
      <c r="G26" s="81"/>
      <c r="H26" s="81"/>
      <c r="I26" s="81"/>
      <c r="J26" s="81"/>
      <c r="K26" s="81"/>
      <c r="L26" s="81"/>
    </row>
    <row r="27" spans="1:12" ht="24.75" customHeight="1" x14ac:dyDescent="0.2">
      <c r="A27" s="80" t="s">
        <v>185</v>
      </c>
      <c r="B27" s="80"/>
      <c r="C27" s="80"/>
      <c r="D27" s="80"/>
      <c r="E27" s="80"/>
      <c r="F27" s="80"/>
      <c r="G27" s="81"/>
      <c r="H27" s="81"/>
      <c r="I27" s="81"/>
      <c r="J27" s="81"/>
      <c r="K27" s="81"/>
      <c r="L27" s="81"/>
    </row>
    <row r="28" spans="1:12" ht="53.25" customHeight="1" x14ac:dyDescent="0.2">
      <c r="A28" s="80" t="s">
        <v>449</v>
      </c>
      <c r="B28" s="80"/>
      <c r="C28" s="80"/>
      <c r="D28" s="80"/>
      <c r="E28" s="80"/>
      <c r="F28" s="80"/>
      <c r="G28" s="81"/>
      <c r="H28" s="81"/>
      <c r="I28" s="81"/>
      <c r="J28" s="81"/>
      <c r="K28" s="81"/>
      <c r="L28" s="81"/>
    </row>
    <row r="29" spans="1:12" ht="24" customHeight="1" x14ac:dyDescent="0.2">
      <c r="A29" s="80" t="s">
        <v>180</v>
      </c>
      <c r="B29" s="80"/>
      <c r="C29" s="80"/>
      <c r="D29" s="80"/>
      <c r="E29" s="80"/>
      <c r="F29" s="80"/>
      <c r="G29" s="81"/>
      <c r="H29" s="81"/>
      <c r="I29" s="81"/>
      <c r="J29" s="81"/>
      <c r="K29" s="81"/>
      <c r="L29" s="81"/>
    </row>
    <row r="30" spans="1:12" ht="65.25" customHeight="1" x14ac:dyDescent="0.2">
      <c r="A30" s="91" t="s">
        <v>442</v>
      </c>
      <c r="B30" s="89" t="s">
        <v>441</v>
      </c>
      <c r="C30" s="89" t="s">
        <v>445</v>
      </c>
      <c r="D30" s="90" t="s">
        <v>440</v>
      </c>
      <c r="E30" s="89" t="s">
        <v>164</v>
      </c>
      <c r="F30" s="91" t="s">
        <v>153</v>
      </c>
      <c r="G30" s="88" t="s">
        <v>443</v>
      </c>
      <c r="H30" s="88"/>
      <c r="I30" s="87" t="s">
        <v>187</v>
      </c>
      <c r="J30" s="87"/>
      <c r="K30" s="87" t="s">
        <v>446</v>
      </c>
      <c r="L30" s="87"/>
    </row>
    <row r="31" spans="1:12" ht="27" customHeight="1" x14ac:dyDescent="0.2">
      <c r="A31" s="92"/>
      <c r="B31" s="90"/>
      <c r="C31" s="90"/>
      <c r="D31" s="93"/>
      <c r="E31" s="90"/>
      <c r="F31" s="92"/>
      <c r="G31" s="63" t="s">
        <v>151</v>
      </c>
      <c r="H31" s="63" t="s">
        <v>152</v>
      </c>
      <c r="I31" s="63" t="s">
        <v>151</v>
      </c>
      <c r="J31" s="63" t="s">
        <v>152</v>
      </c>
      <c r="K31" s="63" t="s">
        <v>151</v>
      </c>
      <c r="L31" s="63" t="s">
        <v>152</v>
      </c>
    </row>
    <row r="32" spans="1:12" x14ac:dyDescent="0.2">
      <c r="A32" s="75"/>
      <c r="B32" s="70" t="s">
        <v>178</v>
      </c>
      <c r="C32" s="70"/>
      <c r="D32" s="71"/>
      <c r="E32" s="71"/>
      <c r="F32" s="72"/>
      <c r="G32" s="73"/>
      <c r="H32" s="73"/>
      <c r="I32" s="73"/>
      <c r="J32" s="73"/>
      <c r="K32" s="73"/>
      <c r="L32" s="76"/>
    </row>
    <row r="33" spans="1:12" s="36" customFormat="1" ht="13.5" customHeight="1" x14ac:dyDescent="0.25">
      <c r="A33" s="64" t="s">
        <v>150</v>
      </c>
      <c r="B33" s="65" t="s">
        <v>149</v>
      </c>
      <c r="C33" s="66" t="s">
        <v>115</v>
      </c>
      <c r="D33" s="67">
        <v>15</v>
      </c>
      <c r="E33" s="74">
        <v>300</v>
      </c>
      <c r="F33" s="68">
        <v>4500</v>
      </c>
      <c r="G33" s="69"/>
      <c r="H33" s="69">
        <f>$F33*G33</f>
        <v>0</v>
      </c>
      <c r="I33" s="69"/>
      <c r="J33" s="69">
        <f>$F33*I33</f>
        <v>0</v>
      </c>
      <c r="K33" s="69"/>
      <c r="L33" s="69">
        <f>$F33*K33</f>
        <v>0</v>
      </c>
    </row>
    <row r="34" spans="1:12" s="36" customFormat="1" ht="13.5" customHeight="1" x14ac:dyDescent="0.25">
      <c r="A34" s="46" t="s">
        <v>148</v>
      </c>
      <c r="B34" s="47" t="s">
        <v>147</v>
      </c>
      <c r="C34" s="49" t="s">
        <v>115</v>
      </c>
      <c r="D34" s="48">
        <v>15</v>
      </c>
      <c r="E34" s="74">
        <v>1071</v>
      </c>
      <c r="F34" s="62">
        <v>16065</v>
      </c>
      <c r="G34" s="69"/>
      <c r="H34" s="69">
        <f t="shared" ref="H34:H55" si="0">$F34*G34</f>
        <v>0</v>
      </c>
      <c r="I34" s="69"/>
      <c r="J34" s="69">
        <f t="shared" ref="J34:J55" si="1">$F34*I34</f>
        <v>0</v>
      </c>
      <c r="K34" s="69"/>
      <c r="L34" s="69">
        <f t="shared" ref="L34:L55" si="2">$F34*K34</f>
        <v>0</v>
      </c>
    </row>
    <row r="35" spans="1:12" s="36" customFormat="1" ht="13.5" customHeight="1" x14ac:dyDescent="0.25">
      <c r="A35" s="46" t="s">
        <v>146</v>
      </c>
      <c r="B35" s="47" t="s">
        <v>145</v>
      </c>
      <c r="C35" s="49" t="s">
        <v>115</v>
      </c>
      <c r="D35" s="48">
        <v>10</v>
      </c>
      <c r="E35" s="74">
        <v>50</v>
      </c>
      <c r="F35" s="62">
        <v>500</v>
      </c>
      <c r="G35" s="69"/>
      <c r="H35" s="69">
        <f t="shared" si="0"/>
        <v>0</v>
      </c>
      <c r="I35" s="69"/>
      <c r="J35" s="69">
        <f t="shared" si="1"/>
        <v>0</v>
      </c>
      <c r="K35" s="69"/>
      <c r="L35" s="69">
        <f t="shared" si="2"/>
        <v>0</v>
      </c>
    </row>
    <row r="36" spans="1:12" s="36" customFormat="1" ht="13.5" customHeight="1" x14ac:dyDescent="0.25">
      <c r="A36" s="46" t="s">
        <v>144</v>
      </c>
      <c r="B36" s="47" t="s">
        <v>143</v>
      </c>
      <c r="C36" s="49" t="s">
        <v>115</v>
      </c>
      <c r="D36" s="48">
        <v>15</v>
      </c>
      <c r="E36" s="74">
        <v>4000</v>
      </c>
      <c r="F36" s="62">
        <v>60000</v>
      </c>
      <c r="G36" s="69"/>
      <c r="H36" s="69">
        <f t="shared" si="0"/>
        <v>0</v>
      </c>
      <c r="I36" s="69"/>
      <c r="J36" s="69">
        <f t="shared" si="1"/>
        <v>0</v>
      </c>
      <c r="K36" s="69"/>
      <c r="L36" s="69">
        <f t="shared" si="2"/>
        <v>0</v>
      </c>
    </row>
    <row r="37" spans="1:12" s="36" customFormat="1" ht="13.5" customHeight="1" x14ac:dyDescent="0.25">
      <c r="A37" s="46" t="s">
        <v>142</v>
      </c>
      <c r="B37" s="47" t="s">
        <v>165</v>
      </c>
      <c r="C37" s="49" t="s">
        <v>98</v>
      </c>
      <c r="D37" s="48">
        <v>5</v>
      </c>
      <c r="E37" s="74">
        <v>1000</v>
      </c>
      <c r="F37" s="62">
        <v>5000</v>
      </c>
      <c r="G37" s="69"/>
      <c r="H37" s="69">
        <f t="shared" si="0"/>
        <v>0</v>
      </c>
      <c r="I37" s="69"/>
      <c r="J37" s="69">
        <f t="shared" si="1"/>
        <v>0</v>
      </c>
      <c r="K37" s="69"/>
      <c r="L37" s="69">
        <f t="shared" si="2"/>
        <v>0</v>
      </c>
    </row>
    <row r="38" spans="1:12" s="36" customFormat="1" ht="13.5" customHeight="1" x14ac:dyDescent="0.25">
      <c r="A38" s="46" t="s">
        <v>141</v>
      </c>
      <c r="B38" s="47" t="s">
        <v>166</v>
      </c>
      <c r="C38" s="49" t="s">
        <v>98</v>
      </c>
      <c r="D38" s="48">
        <v>10</v>
      </c>
      <c r="E38" s="74">
        <v>5000</v>
      </c>
      <c r="F38" s="62">
        <v>50000</v>
      </c>
      <c r="G38" s="69"/>
      <c r="H38" s="69">
        <f t="shared" si="0"/>
        <v>0</v>
      </c>
      <c r="I38" s="69"/>
      <c r="J38" s="69">
        <f t="shared" si="1"/>
        <v>0</v>
      </c>
      <c r="K38" s="69"/>
      <c r="L38" s="69">
        <f t="shared" si="2"/>
        <v>0</v>
      </c>
    </row>
    <row r="39" spans="1:12" s="36" customFormat="1" ht="13.5" customHeight="1" x14ac:dyDescent="0.25">
      <c r="A39" s="46" t="s">
        <v>140</v>
      </c>
      <c r="B39" s="47" t="s">
        <v>167</v>
      </c>
      <c r="C39" s="49" t="s">
        <v>98</v>
      </c>
      <c r="D39" s="48">
        <v>10</v>
      </c>
      <c r="E39" s="74">
        <v>500</v>
      </c>
      <c r="F39" s="62">
        <v>5000</v>
      </c>
      <c r="G39" s="69"/>
      <c r="H39" s="69">
        <f t="shared" si="0"/>
        <v>0</v>
      </c>
      <c r="I39" s="69"/>
      <c r="J39" s="69">
        <f t="shared" si="1"/>
        <v>0</v>
      </c>
      <c r="K39" s="69"/>
      <c r="L39" s="69">
        <f t="shared" si="2"/>
        <v>0</v>
      </c>
    </row>
    <row r="40" spans="1:12" s="36" customFormat="1" ht="13.5" customHeight="1" x14ac:dyDescent="0.25">
      <c r="A40" s="46" t="s">
        <v>139</v>
      </c>
      <c r="B40" s="47" t="s">
        <v>138</v>
      </c>
      <c r="C40" s="49" t="s">
        <v>98</v>
      </c>
      <c r="D40" s="48">
        <v>2</v>
      </c>
      <c r="E40" s="74">
        <v>35000</v>
      </c>
      <c r="F40" s="62">
        <v>70000</v>
      </c>
      <c r="G40" s="69"/>
      <c r="H40" s="69">
        <f t="shared" si="0"/>
        <v>0</v>
      </c>
      <c r="I40" s="69"/>
      <c r="J40" s="69">
        <f t="shared" si="1"/>
        <v>0</v>
      </c>
      <c r="K40" s="69"/>
      <c r="L40" s="69">
        <f t="shared" si="2"/>
        <v>0</v>
      </c>
    </row>
    <row r="41" spans="1:12" s="36" customFormat="1" ht="13.5" customHeight="1" x14ac:dyDescent="0.25">
      <c r="A41" s="46" t="s">
        <v>158</v>
      </c>
      <c r="B41" s="47" t="s">
        <v>168</v>
      </c>
      <c r="C41" s="49" t="s">
        <v>98</v>
      </c>
      <c r="D41" s="48">
        <v>5</v>
      </c>
      <c r="E41" s="74">
        <v>20000</v>
      </c>
      <c r="F41" s="62">
        <v>100000</v>
      </c>
      <c r="G41" s="69"/>
      <c r="H41" s="69">
        <f t="shared" si="0"/>
        <v>0</v>
      </c>
      <c r="I41" s="69"/>
      <c r="J41" s="69">
        <f t="shared" si="1"/>
        <v>0</v>
      </c>
      <c r="K41" s="69"/>
      <c r="L41" s="69">
        <f t="shared" si="2"/>
        <v>0</v>
      </c>
    </row>
    <row r="42" spans="1:12" s="36" customFormat="1" ht="13.5" customHeight="1" x14ac:dyDescent="0.25">
      <c r="A42" s="46" t="s">
        <v>158</v>
      </c>
      <c r="B42" s="47" t="s">
        <v>169</v>
      </c>
      <c r="C42" s="49" t="s">
        <v>98</v>
      </c>
      <c r="D42" s="48">
        <v>5</v>
      </c>
      <c r="E42" s="74">
        <v>20000</v>
      </c>
      <c r="F42" s="62">
        <v>100000</v>
      </c>
      <c r="G42" s="69"/>
      <c r="H42" s="69">
        <f t="shared" si="0"/>
        <v>0</v>
      </c>
      <c r="I42" s="69"/>
      <c r="J42" s="69">
        <f t="shared" si="1"/>
        <v>0</v>
      </c>
      <c r="K42" s="69"/>
      <c r="L42" s="69">
        <f t="shared" si="2"/>
        <v>0</v>
      </c>
    </row>
    <row r="43" spans="1:12" s="36" customFormat="1" ht="13.5" customHeight="1" x14ac:dyDescent="0.25">
      <c r="A43" s="46" t="s">
        <v>158</v>
      </c>
      <c r="B43" s="47" t="s">
        <v>170</v>
      </c>
      <c r="C43" s="49" t="s">
        <v>98</v>
      </c>
      <c r="D43" s="48">
        <v>5</v>
      </c>
      <c r="E43" s="74">
        <v>20000</v>
      </c>
      <c r="F43" s="62">
        <v>100000</v>
      </c>
      <c r="G43" s="69"/>
      <c r="H43" s="69">
        <f t="shared" si="0"/>
        <v>0</v>
      </c>
      <c r="I43" s="69"/>
      <c r="J43" s="69">
        <f t="shared" si="1"/>
        <v>0</v>
      </c>
      <c r="K43" s="69"/>
      <c r="L43" s="69">
        <f t="shared" si="2"/>
        <v>0</v>
      </c>
    </row>
    <row r="44" spans="1:12" s="36" customFormat="1" ht="13.5" customHeight="1" x14ac:dyDescent="0.25">
      <c r="A44" s="46" t="s">
        <v>158</v>
      </c>
      <c r="B44" s="47" t="s">
        <v>171</v>
      </c>
      <c r="C44" s="49" t="s">
        <v>98</v>
      </c>
      <c r="D44" s="48">
        <v>5</v>
      </c>
      <c r="E44" s="74">
        <v>20000</v>
      </c>
      <c r="F44" s="62">
        <v>100000</v>
      </c>
      <c r="G44" s="69"/>
      <c r="H44" s="69">
        <f t="shared" si="0"/>
        <v>0</v>
      </c>
      <c r="I44" s="69"/>
      <c r="J44" s="69">
        <f t="shared" si="1"/>
        <v>0</v>
      </c>
      <c r="K44" s="69"/>
      <c r="L44" s="69">
        <f t="shared" si="2"/>
        <v>0</v>
      </c>
    </row>
    <row r="45" spans="1:12" s="36" customFormat="1" ht="13.5" customHeight="1" x14ac:dyDescent="0.25">
      <c r="A45" s="46" t="s">
        <v>157</v>
      </c>
      <c r="B45" s="47" t="s">
        <v>172</v>
      </c>
      <c r="C45" s="49" t="s">
        <v>98</v>
      </c>
      <c r="D45" s="48">
        <v>3</v>
      </c>
      <c r="E45" s="74">
        <v>6000</v>
      </c>
      <c r="F45" s="62">
        <v>18000</v>
      </c>
      <c r="G45" s="69"/>
      <c r="H45" s="69">
        <f t="shared" si="0"/>
        <v>0</v>
      </c>
      <c r="I45" s="69"/>
      <c r="J45" s="69">
        <f t="shared" si="1"/>
        <v>0</v>
      </c>
      <c r="K45" s="69"/>
      <c r="L45" s="69">
        <f t="shared" si="2"/>
        <v>0</v>
      </c>
    </row>
    <row r="46" spans="1:12" s="36" customFormat="1" ht="13.5" customHeight="1" x14ac:dyDescent="0.25">
      <c r="A46" s="46" t="s">
        <v>157</v>
      </c>
      <c r="B46" s="47" t="s">
        <v>173</v>
      </c>
      <c r="C46" s="49" t="s">
        <v>98</v>
      </c>
      <c r="D46" s="48">
        <v>3</v>
      </c>
      <c r="E46" s="74">
        <v>6000</v>
      </c>
      <c r="F46" s="62">
        <v>18000</v>
      </c>
      <c r="G46" s="69"/>
      <c r="H46" s="69">
        <f t="shared" si="0"/>
        <v>0</v>
      </c>
      <c r="I46" s="69"/>
      <c r="J46" s="69">
        <f t="shared" si="1"/>
        <v>0</v>
      </c>
      <c r="K46" s="69"/>
      <c r="L46" s="69">
        <f t="shared" si="2"/>
        <v>0</v>
      </c>
    </row>
    <row r="47" spans="1:12" s="36" customFormat="1" ht="13.5" customHeight="1" x14ac:dyDescent="0.25">
      <c r="A47" s="46" t="s">
        <v>137</v>
      </c>
      <c r="B47" s="47" t="s">
        <v>136</v>
      </c>
      <c r="C47" s="49" t="s">
        <v>98</v>
      </c>
      <c r="D47" s="48">
        <v>30</v>
      </c>
      <c r="E47" s="74">
        <v>100</v>
      </c>
      <c r="F47" s="62">
        <v>3000</v>
      </c>
      <c r="G47" s="69"/>
      <c r="H47" s="69">
        <f t="shared" si="0"/>
        <v>0</v>
      </c>
      <c r="I47" s="69"/>
      <c r="J47" s="69">
        <f t="shared" si="1"/>
        <v>0</v>
      </c>
      <c r="K47" s="69"/>
      <c r="L47" s="69">
        <f t="shared" si="2"/>
        <v>0</v>
      </c>
    </row>
    <row r="48" spans="1:12" s="36" customFormat="1" ht="13.5" customHeight="1" x14ac:dyDescent="0.25">
      <c r="A48" s="46" t="s">
        <v>135</v>
      </c>
      <c r="B48" s="47" t="s">
        <v>134</v>
      </c>
      <c r="C48" s="49" t="s">
        <v>98</v>
      </c>
      <c r="D48" s="48">
        <v>2</v>
      </c>
      <c r="E48" s="74">
        <v>80</v>
      </c>
      <c r="F48" s="62">
        <v>160</v>
      </c>
      <c r="G48" s="69"/>
      <c r="H48" s="69">
        <f t="shared" si="0"/>
        <v>0</v>
      </c>
      <c r="I48" s="69"/>
      <c r="J48" s="69">
        <f t="shared" si="1"/>
        <v>0</v>
      </c>
      <c r="K48" s="69"/>
      <c r="L48" s="69">
        <f t="shared" si="2"/>
        <v>0</v>
      </c>
    </row>
    <row r="49" spans="1:12" s="36" customFormat="1" ht="13.5" customHeight="1" x14ac:dyDescent="0.25">
      <c r="A49" s="46" t="s">
        <v>133</v>
      </c>
      <c r="B49" s="47" t="s">
        <v>132</v>
      </c>
      <c r="C49" s="49" t="s">
        <v>98</v>
      </c>
      <c r="D49" s="48">
        <v>2</v>
      </c>
      <c r="E49" s="74">
        <v>1000</v>
      </c>
      <c r="F49" s="62">
        <v>2000</v>
      </c>
      <c r="G49" s="69"/>
      <c r="H49" s="69">
        <f t="shared" si="0"/>
        <v>0</v>
      </c>
      <c r="I49" s="69"/>
      <c r="J49" s="69">
        <f t="shared" si="1"/>
        <v>0</v>
      </c>
      <c r="K49" s="69"/>
      <c r="L49" s="69">
        <f t="shared" si="2"/>
        <v>0</v>
      </c>
    </row>
    <row r="50" spans="1:12" s="36" customFormat="1" ht="13.5" customHeight="1" x14ac:dyDescent="0.25">
      <c r="A50" s="46" t="s">
        <v>131</v>
      </c>
      <c r="B50" s="47" t="s">
        <v>130</v>
      </c>
      <c r="C50" s="49" t="s">
        <v>98</v>
      </c>
      <c r="D50" s="48">
        <v>2</v>
      </c>
      <c r="E50" s="74">
        <v>1000</v>
      </c>
      <c r="F50" s="62">
        <v>2000</v>
      </c>
      <c r="G50" s="69"/>
      <c r="H50" s="69">
        <f t="shared" si="0"/>
        <v>0</v>
      </c>
      <c r="I50" s="69"/>
      <c r="J50" s="69">
        <f t="shared" si="1"/>
        <v>0</v>
      </c>
      <c r="K50" s="69"/>
      <c r="L50" s="69">
        <f t="shared" si="2"/>
        <v>0</v>
      </c>
    </row>
    <row r="51" spans="1:12" s="36" customFormat="1" ht="13.5" customHeight="1" x14ac:dyDescent="0.25">
      <c r="A51" s="46" t="s">
        <v>129</v>
      </c>
      <c r="B51" s="47" t="s">
        <v>128</v>
      </c>
      <c r="C51" s="49" t="s">
        <v>98</v>
      </c>
      <c r="D51" s="48">
        <v>2</v>
      </c>
      <c r="E51" s="74">
        <v>500</v>
      </c>
      <c r="F51" s="62">
        <v>1000</v>
      </c>
      <c r="G51" s="69"/>
      <c r="H51" s="69">
        <f t="shared" si="0"/>
        <v>0</v>
      </c>
      <c r="I51" s="69"/>
      <c r="J51" s="69">
        <f t="shared" si="1"/>
        <v>0</v>
      </c>
      <c r="K51" s="69"/>
      <c r="L51" s="69">
        <f t="shared" si="2"/>
        <v>0</v>
      </c>
    </row>
    <row r="52" spans="1:12" s="36" customFormat="1" ht="19.5" x14ac:dyDescent="0.25">
      <c r="A52" s="46" t="s">
        <v>127</v>
      </c>
      <c r="B52" s="47" t="s">
        <v>174</v>
      </c>
      <c r="C52" s="49" t="s">
        <v>98</v>
      </c>
      <c r="D52" s="48">
        <v>2</v>
      </c>
      <c r="E52" s="74">
        <v>500</v>
      </c>
      <c r="F52" s="62">
        <v>1000</v>
      </c>
      <c r="G52" s="69"/>
      <c r="H52" s="69">
        <f t="shared" si="0"/>
        <v>0</v>
      </c>
      <c r="I52" s="69"/>
      <c r="J52" s="69">
        <f t="shared" si="1"/>
        <v>0</v>
      </c>
      <c r="K52" s="69"/>
      <c r="L52" s="69">
        <f t="shared" si="2"/>
        <v>0</v>
      </c>
    </row>
    <row r="53" spans="1:12" s="36" customFormat="1" ht="13.5" customHeight="1" x14ac:dyDescent="0.25">
      <c r="A53" s="46" t="s">
        <v>126</v>
      </c>
      <c r="B53" s="47" t="s">
        <v>125</v>
      </c>
      <c r="C53" s="49" t="s">
        <v>98</v>
      </c>
      <c r="D53" s="48">
        <v>3</v>
      </c>
      <c r="E53" s="74">
        <v>200</v>
      </c>
      <c r="F53" s="62">
        <v>600</v>
      </c>
      <c r="G53" s="69"/>
      <c r="H53" s="69">
        <f t="shared" si="0"/>
        <v>0</v>
      </c>
      <c r="I53" s="69"/>
      <c r="J53" s="69">
        <f t="shared" si="1"/>
        <v>0</v>
      </c>
      <c r="K53" s="69"/>
      <c r="L53" s="69">
        <f t="shared" si="2"/>
        <v>0</v>
      </c>
    </row>
    <row r="54" spans="1:12" s="36" customFormat="1" ht="13.5" customHeight="1" x14ac:dyDescent="0.25">
      <c r="A54" s="46" t="s">
        <v>124</v>
      </c>
      <c r="B54" s="47" t="s">
        <v>123</v>
      </c>
      <c r="C54" s="49" t="s">
        <v>98</v>
      </c>
      <c r="D54" s="48">
        <v>3</v>
      </c>
      <c r="E54" s="74">
        <v>500</v>
      </c>
      <c r="F54" s="62">
        <v>1500</v>
      </c>
      <c r="G54" s="69"/>
      <c r="H54" s="69">
        <f t="shared" si="0"/>
        <v>0</v>
      </c>
      <c r="I54" s="69"/>
      <c r="J54" s="69">
        <f t="shared" si="1"/>
        <v>0</v>
      </c>
      <c r="K54" s="69"/>
      <c r="L54" s="69">
        <f t="shared" si="2"/>
        <v>0</v>
      </c>
    </row>
    <row r="55" spans="1:12" s="36" customFormat="1" ht="13.5" customHeight="1" x14ac:dyDescent="0.25">
      <c r="A55" s="46" t="s">
        <v>122</v>
      </c>
      <c r="B55" s="47" t="s">
        <v>121</v>
      </c>
      <c r="C55" s="49" t="s">
        <v>98</v>
      </c>
      <c r="D55" s="48">
        <v>2</v>
      </c>
      <c r="E55" s="74">
        <v>3000</v>
      </c>
      <c r="F55" s="62">
        <v>6000</v>
      </c>
      <c r="G55" s="69"/>
      <c r="H55" s="69">
        <f t="shared" si="0"/>
        <v>0</v>
      </c>
      <c r="I55" s="69"/>
      <c r="J55" s="69">
        <f t="shared" si="1"/>
        <v>0</v>
      </c>
      <c r="K55" s="69"/>
      <c r="L55" s="69">
        <f t="shared" si="2"/>
        <v>0</v>
      </c>
    </row>
    <row r="56" spans="1:12" x14ac:dyDescent="0.2">
      <c r="A56" s="75"/>
      <c r="B56" s="70" t="s">
        <v>120</v>
      </c>
      <c r="C56" s="70"/>
      <c r="D56" s="71"/>
      <c r="E56" s="71"/>
      <c r="F56" s="72"/>
      <c r="G56" s="77"/>
      <c r="H56" s="73"/>
      <c r="I56" s="77"/>
      <c r="J56" s="73"/>
      <c r="K56" s="77"/>
      <c r="L56" s="76"/>
    </row>
    <row r="57" spans="1:12" s="36" customFormat="1" ht="12.75" customHeight="1" x14ac:dyDescent="0.25">
      <c r="A57" s="46" t="s">
        <v>119</v>
      </c>
      <c r="B57" s="47" t="s">
        <v>118</v>
      </c>
      <c r="C57" s="49" t="s">
        <v>115</v>
      </c>
      <c r="D57" s="48">
        <v>15</v>
      </c>
      <c r="E57" s="74">
        <v>180</v>
      </c>
      <c r="F57" s="62">
        <v>2700</v>
      </c>
      <c r="G57" s="69"/>
      <c r="H57" s="69">
        <f t="shared" ref="H57:H63" si="3">$F57*G57</f>
        <v>0</v>
      </c>
      <c r="I57" s="69"/>
      <c r="J57" s="69">
        <f t="shared" ref="J57:J63" si="4">$F57*I57</f>
        <v>0</v>
      </c>
      <c r="K57" s="69"/>
      <c r="L57" s="69">
        <f t="shared" ref="L57:L63" si="5">$F57*K57</f>
        <v>0</v>
      </c>
    </row>
    <row r="58" spans="1:12" s="36" customFormat="1" ht="12.75" customHeight="1" x14ac:dyDescent="0.25">
      <c r="A58" s="46" t="s">
        <v>117</v>
      </c>
      <c r="B58" s="47" t="s">
        <v>116</v>
      </c>
      <c r="C58" s="49" t="s">
        <v>115</v>
      </c>
      <c r="D58" s="48">
        <v>15</v>
      </c>
      <c r="E58" s="74">
        <v>300</v>
      </c>
      <c r="F58" s="62">
        <v>4500</v>
      </c>
      <c r="G58" s="69"/>
      <c r="H58" s="69">
        <f t="shared" si="3"/>
        <v>0</v>
      </c>
      <c r="I58" s="69"/>
      <c r="J58" s="69">
        <f t="shared" si="4"/>
        <v>0</v>
      </c>
      <c r="K58" s="69"/>
      <c r="L58" s="69">
        <f t="shared" si="5"/>
        <v>0</v>
      </c>
    </row>
    <row r="59" spans="1:12" s="36" customFormat="1" ht="12.75" customHeight="1" x14ac:dyDescent="0.25">
      <c r="A59" s="46" t="s">
        <v>114</v>
      </c>
      <c r="B59" s="47" t="s">
        <v>113</v>
      </c>
      <c r="C59" s="49" t="s">
        <v>98</v>
      </c>
      <c r="D59" s="48">
        <v>10</v>
      </c>
      <c r="E59" s="74">
        <v>400</v>
      </c>
      <c r="F59" s="62">
        <v>4000</v>
      </c>
      <c r="G59" s="69"/>
      <c r="H59" s="69">
        <f t="shared" si="3"/>
        <v>0</v>
      </c>
      <c r="I59" s="69"/>
      <c r="J59" s="69">
        <f t="shared" si="4"/>
        <v>0</v>
      </c>
      <c r="K59" s="69"/>
      <c r="L59" s="69">
        <f t="shared" si="5"/>
        <v>0</v>
      </c>
    </row>
    <row r="60" spans="1:12" s="36" customFormat="1" ht="19.5" x14ac:dyDescent="0.25">
      <c r="A60" s="46" t="s">
        <v>110</v>
      </c>
      <c r="B60" s="47" t="s">
        <v>112</v>
      </c>
      <c r="C60" s="49" t="s">
        <v>98</v>
      </c>
      <c r="D60" s="48">
        <v>2</v>
      </c>
      <c r="E60" s="74">
        <v>150</v>
      </c>
      <c r="F60" s="62">
        <v>300</v>
      </c>
      <c r="G60" s="69"/>
      <c r="H60" s="69">
        <f t="shared" si="3"/>
        <v>0</v>
      </c>
      <c r="I60" s="69"/>
      <c r="J60" s="69">
        <f t="shared" si="4"/>
        <v>0</v>
      </c>
      <c r="K60" s="69"/>
      <c r="L60" s="69">
        <f t="shared" si="5"/>
        <v>0</v>
      </c>
    </row>
    <row r="61" spans="1:12" s="36" customFormat="1" ht="19.5" x14ac:dyDescent="0.25">
      <c r="A61" s="46" t="s">
        <v>110</v>
      </c>
      <c r="B61" s="47" t="s">
        <v>111</v>
      </c>
      <c r="C61" s="49" t="s">
        <v>98</v>
      </c>
      <c r="D61" s="48">
        <v>2</v>
      </c>
      <c r="E61" s="74">
        <v>150</v>
      </c>
      <c r="F61" s="62">
        <v>300</v>
      </c>
      <c r="G61" s="69"/>
      <c r="H61" s="69">
        <f t="shared" si="3"/>
        <v>0</v>
      </c>
      <c r="I61" s="69"/>
      <c r="J61" s="69">
        <f t="shared" si="4"/>
        <v>0</v>
      </c>
      <c r="K61" s="69"/>
      <c r="L61" s="69">
        <f t="shared" si="5"/>
        <v>0</v>
      </c>
    </row>
    <row r="62" spans="1:12" s="36" customFormat="1" ht="19.5" x14ac:dyDescent="0.25">
      <c r="A62" s="46" t="s">
        <v>110</v>
      </c>
      <c r="B62" s="47" t="s">
        <v>109</v>
      </c>
      <c r="C62" s="49" t="s">
        <v>98</v>
      </c>
      <c r="D62" s="48">
        <v>2</v>
      </c>
      <c r="E62" s="74">
        <v>150</v>
      </c>
      <c r="F62" s="62">
        <v>300</v>
      </c>
      <c r="G62" s="69"/>
      <c r="H62" s="69">
        <f t="shared" si="3"/>
        <v>0</v>
      </c>
      <c r="I62" s="69"/>
      <c r="J62" s="69">
        <f t="shared" si="4"/>
        <v>0</v>
      </c>
      <c r="K62" s="69"/>
      <c r="L62" s="69">
        <f t="shared" si="5"/>
        <v>0</v>
      </c>
    </row>
    <row r="63" spans="1:12" s="36" customFormat="1" ht="12.75" customHeight="1" x14ac:dyDescent="0.25">
      <c r="A63" s="46" t="s">
        <v>108</v>
      </c>
      <c r="B63" s="47" t="s">
        <v>107</v>
      </c>
      <c r="C63" s="49" t="s">
        <v>98</v>
      </c>
      <c r="D63" s="48">
        <v>4</v>
      </c>
      <c r="E63" s="74">
        <v>500</v>
      </c>
      <c r="F63" s="62">
        <v>2000</v>
      </c>
      <c r="G63" s="69"/>
      <c r="H63" s="69">
        <f t="shared" si="3"/>
        <v>0</v>
      </c>
      <c r="I63" s="69"/>
      <c r="J63" s="69">
        <f t="shared" si="4"/>
        <v>0</v>
      </c>
      <c r="K63" s="69"/>
      <c r="L63" s="69">
        <f t="shared" si="5"/>
        <v>0</v>
      </c>
    </row>
    <row r="64" spans="1:12" x14ac:dyDescent="0.2">
      <c r="A64" s="75"/>
      <c r="B64" s="70" t="s">
        <v>106</v>
      </c>
      <c r="C64" s="70"/>
      <c r="D64" s="71"/>
      <c r="E64" s="71"/>
      <c r="F64" s="72"/>
      <c r="G64" s="77"/>
      <c r="H64" s="73"/>
      <c r="I64" s="77"/>
      <c r="J64" s="73"/>
      <c r="K64" s="77"/>
      <c r="L64" s="76"/>
    </row>
    <row r="65" spans="1:12" s="36" customFormat="1" ht="21" customHeight="1" x14ac:dyDescent="0.25">
      <c r="A65" s="46" t="s">
        <v>159</v>
      </c>
      <c r="B65" s="47" t="s">
        <v>444</v>
      </c>
      <c r="C65" s="49" t="s">
        <v>98</v>
      </c>
      <c r="D65" s="48">
        <v>8</v>
      </c>
      <c r="E65" s="74">
        <v>1000</v>
      </c>
      <c r="F65" s="62">
        <v>8000</v>
      </c>
      <c r="G65" s="69"/>
      <c r="H65" s="69">
        <f t="shared" ref="H65:H73" si="6">$F65*G65</f>
        <v>0</v>
      </c>
      <c r="I65" s="69"/>
      <c r="J65" s="69">
        <f t="shared" ref="J65:J73" si="7">$F65*I65</f>
        <v>0</v>
      </c>
      <c r="K65" s="69"/>
      <c r="L65" s="69">
        <f t="shared" ref="L65:L73" si="8">$F65*K65</f>
        <v>0</v>
      </c>
    </row>
    <row r="66" spans="1:12" s="36" customFormat="1" ht="29.25" x14ac:dyDescent="0.25">
      <c r="A66" s="46" t="s">
        <v>105</v>
      </c>
      <c r="B66" s="47" t="s">
        <v>156</v>
      </c>
      <c r="C66" s="49" t="s">
        <v>98</v>
      </c>
      <c r="D66" s="48">
        <v>5</v>
      </c>
      <c r="E66" s="74">
        <v>200</v>
      </c>
      <c r="F66" s="62">
        <v>1000</v>
      </c>
      <c r="G66" s="69"/>
      <c r="H66" s="69">
        <f t="shared" si="6"/>
        <v>0</v>
      </c>
      <c r="I66" s="69"/>
      <c r="J66" s="69">
        <f t="shared" si="7"/>
        <v>0</v>
      </c>
      <c r="K66" s="69"/>
      <c r="L66" s="69">
        <f t="shared" si="8"/>
        <v>0</v>
      </c>
    </row>
    <row r="67" spans="1:12" s="36" customFormat="1" ht="29.25" x14ac:dyDescent="0.25">
      <c r="A67" s="46" t="s">
        <v>105</v>
      </c>
      <c r="B67" s="47" t="s">
        <v>155</v>
      </c>
      <c r="C67" s="49" t="s">
        <v>98</v>
      </c>
      <c r="D67" s="48">
        <v>7</v>
      </c>
      <c r="E67" s="74">
        <v>100</v>
      </c>
      <c r="F67" s="62">
        <v>700</v>
      </c>
      <c r="G67" s="69"/>
      <c r="H67" s="69">
        <f t="shared" si="6"/>
        <v>0</v>
      </c>
      <c r="I67" s="69"/>
      <c r="J67" s="69">
        <f t="shared" si="7"/>
        <v>0</v>
      </c>
      <c r="K67" s="69"/>
      <c r="L67" s="69">
        <f t="shared" si="8"/>
        <v>0</v>
      </c>
    </row>
    <row r="68" spans="1:12" s="36" customFormat="1" ht="29.25" x14ac:dyDescent="0.25">
      <c r="A68" s="46" t="s">
        <v>105</v>
      </c>
      <c r="B68" s="47" t="s">
        <v>154</v>
      </c>
      <c r="C68" s="49" t="s">
        <v>98</v>
      </c>
      <c r="D68" s="48">
        <v>5</v>
      </c>
      <c r="E68" s="74">
        <v>100</v>
      </c>
      <c r="F68" s="62">
        <v>500</v>
      </c>
      <c r="G68" s="69"/>
      <c r="H68" s="69">
        <f t="shared" si="6"/>
        <v>0</v>
      </c>
      <c r="I68" s="69"/>
      <c r="J68" s="69">
        <f t="shared" si="7"/>
        <v>0</v>
      </c>
      <c r="K68" s="69"/>
      <c r="L68" s="69">
        <f t="shared" si="8"/>
        <v>0</v>
      </c>
    </row>
    <row r="69" spans="1:12" s="36" customFormat="1" ht="39" x14ac:dyDescent="0.25">
      <c r="A69" s="46" t="s">
        <v>104</v>
      </c>
      <c r="B69" s="47" t="s">
        <v>103</v>
      </c>
      <c r="C69" s="49" t="s">
        <v>98</v>
      </c>
      <c r="D69" s="48">
        <v>2</v>
      </c>
      <c r="E69" s="74">
        <v>1000</v>
      </c>
      <c r="F69" s="62">
        <v>2000</v>
      </c>
      <c r="G69" s="69"/>
      <c r="H69" s="69">
        <f t="shared" si="6"/>
        <v>0</v>
      </c>
      <c r="I69" s="69"/>
      <c r="J69" s="69">
        <f t="shared" si="7"/>
        <v>0</v>
      </c>
      <c r="K69" s="69"/>
      <c r="L69" s="69">
        <f t="shared" si="8"/>
        <v>0</v>
      </c>
    </row>
    <row r="70" spans="1:12" s="36" customFormat="1" ht="13.5" customHeight="1" x14ac:dyDescent="0.25">
      <c r="A70" s="46" t="s">
        <v>102</v>
      </c>
      <c r="B70" s="47" t="s">
        <v>101</v>
      </c>
      <c r="C70" s="49" t="s">
        <v>98</v>
      </c>
      <c r="D70" s="48">
        <v>2</v>
      </c>
      <c r="E70" s="74">
        <v>1000</v>
      </c>
      <c r="F70" s="62">
        <v>2000</v>
      </c>
      <c r="G70" s="69"/>
      <c r="H70" s="69">
        <f t="shared" si="6"/>
        <v>0</v>
      </c>
      <c r="I70" s="69"/>
      <c r="J70" s="69">
        <f t="shared" si="7"/>
        <v>0</v>
      </c>
      <c r="K70" s="69"/>
      <c r="L70" s="69">
        <f t="shared" si="8"/>
        <v>0</v>
      </c>
    </row>
    <row r="71" spans="1:12" s="36" customFormat="1" ht="19.5" x14ac:dyDescent="0.25">
      <c r="A71" s="46" t="s">
        <v>100</v>
      </c>
      <c r="B71" s="47" t="s">
        <v>175</v>
      </c>
      <c r="C71" s="49" t="s">
        <v>98</v>
      </c>
      <c r="D71" s="48">
        <v>8</v>
      </c>
      <c r="E71" s="74">
        <v>500</v>
      </c>
      <c r="F71" s="62">
        <v>4000</v>
      </c>
      <c r="G71" s="69"/>
      <c r="H71" s="69">
        <f t="shared" si="6"/>
        <v>0</v>
      </c>
      <c r="I71" s="69"/>
      <c r="J71" s="69">
        <f t="shared" si="7"/>
        <v>0</v>
      </c>
      <c r="K71" s="69"/>
      <c r="L71" s="69">
        <f t="shared" si="8"/>
        <v>0</v>
      </c>
    </row>
    <row r="72" spans="1:12" s="36" customFormat="1" ht="19.5" x14ac:dyDescent="0.25">
      <c r="A72" s="46" t="s">
        <v>99</v>
      </c>
      <c r="B72" s="47" t="s">
        <v>176</v>
      </c>
      <c r="C72" s="49" t="s">
        <v>98</v>
      </c>
      <c r="D72" s="48">
        <v>3</v>
      </c>
      <c r="E72" s="74">
        <v>1000</v>
      </c>
      <c r="F72" s="62">
        <v>3000</v>
      </c>
      <c r="G72" s="69"/>
      <c r="H72" s="69">
        <f t="shared" si="6"/>
        <v>0</v>
      </c>
      <c r="I72" s="69"/>
      <c r="J72" s="69">
        <f t="shared" si="7"/>
        <v>0</v>
      </c>
      <c r="K72" s="69"/>
      <c r="L72" s="69">
        <f t="shared" si="8"/>
        <v>0</v>
      </c>
    </row>
    <row r="73" spans="1:12" s="36" customFormat="1" ht="13.5" customHeight="1" x14ac:dyDescent="0.25">
      <c r="A73" s="46" t="s">
        <v>97</v>
      </c>
      <c r="B73" s="47" t="s">
        <v>177</v>
      </c>
      <c r="C73" s="49" t="s">
        <v>96</v>
      </c>
      <c r="D73" s="48">
        <v>4</v>
      </c>
      <c r="E73" s="74">
        <v>50000</v>
      </c>
      <c r="F73" s="62">
        <v>200000</v>
      </c>
      <c r="G73" s="69"/>
      <c r="H73" s="69">
        <f t="shared" si="6"/>
        <v>0</v>
      </c>
      <c r="I73" s="69"/>
      <c r="J73" s="69">
        <f t="shared" si="7"/>
        <v>0</v>
      </c>
      <c r="K73" s="69"/>
      <c r="L73" s="69">
        <f t="shared" si="8"/>
        <v>0</v>
      </c>
    </row>
    <row r="74" spans="1:12" s="36" customFormat="1" ht="28.5" customHeight="1" x14ac:dyDescent="0.25">
      <c r="A74" s="50"/>
      <c r="B74" s="50"/>
      <c r="C74" s="51"/>
      <c r="D74" s="51"/>
      <c r="E74" s="59"/>
      <c r="F74" s="60" t="s">
        <v>179</v>
      </c>
      <c r="G74" s="52"/>
      <c r="H74" s="52">
        <f>SUM(H33:H73)</f>
        <v>0</v>
      </c>
      <c r="I74" s="52"/>
      <c r="J74" s="52">
        <f>SUM(J33:J73)</f>
        <v>0</v>
      </c>
      <c r="K74" s="53"/>
      <c r="L74" s="52">
        <f>SUM(L33:L73)</f>
        <v>0</v>
      </c>
    </row>
  </sheetData>
  <sheetProtection algorithmName="SHA-512" hashValue="ezenKprmQwg3AQhdkm2BbwON6EyRXnUVf2ObE6uocWO01Uojf7NDns3h2jLbZfAfRLGDlRSg29gLEeQtbALY8g==" saltValue="OkJ3tKr0tfqTAGelurouRw==" spinCount="100000" sheet="1" objects="1" scenarios="1" formatCells="0" formatColumns="0" formatRows="0" autoFilter="0"/>
  <protectedRanges>
    <protectedRange sqref="G5:L29 G32:L74" name="Диапазон1"/>
  </protectedRanges>
  <mergeCells count="59">
    <mergeCell ref="I30:J30"/>
    <mergeCell ref="K30:L30"/>
    <mergeCell ref="G30:H30"/>
    <mergeCell ref="G29:L29"/>
    <mergeCell ref="C30:C31"/>
    <mergeCell ref="A29:F29"/>
    <mergeCell ref="E30:E31"/>
    <mergeCell ref="F30:F31"/>
    <mergeCell ref="D30:D31"/>
    <mergeCell ref="A30:A31"/>
    <mergeCell ref="B30:B31"/>
    <mergeCell ref="A17:F17"/>
    <mergeCell ref="A18:F18"/>
    <mergeCell ref="A19:F19"/>
    <mergeCell ref="A20:F20"/>
    <mergeCell ref="A21:F21"/>
    <mergeCell ref="A16:F16"/>
    <mergeCell ref="A11:F11"/>
    <mergeCell ref="A12:F12"/>
    <mergeCell ref="A13:F13"/>
    <mergeCell ref="A14:F14"/>
    <mergeCell ref="A15:F15"/>
    <mergeCell ref="G20:L20"/>
    <mergeCell ref="G10:L10"/>
    <mergeCell ref="G11:L11"/>
    <mergeCell ref="G17:L17"/>
    <mergeCell ref="G18:L18"/>
    <mergeCell ref="G19:L19"/>
    <mergeCell ref="G12:L12"/>
    <mergeCell ref="G13:L13"/>
    <mergeCell ref="G14:L14"/>
    <mergeCell ref="G15:L15"/>
    <mergeCell ref="G16:L16"/>
    <mergeCell ref="A10:F10"/>
    <mergeCell ref="G7:L7"/>
    <mergeCell ref="G8:L8"/>
    <mergeCell ref="G9:L9"/>
    <mergeCell ref="G5:L5"/>
    <mergeCell ref="G6:L6"/>
    <mergeCell ref="A5:F5"/>
    <mergeCell ref="A6:F6"/>
    <mergeCell ref="A7:F7"/>
    <mergeCell ref="A8:F8"/>
    <mergeCell ref="A9:F9"/>
    <mergeCell ref="G21:L21"/>
    <mergeCell ref="A24:F24"/>
    <mergeCell ref="G24:L24"/>
    <mergeCell ref="G23:L23"/>
    <mergeCell ref="A28:F28"/>
    <mergeCell ref="G26:L26"/>
    <mergeCell ref="G25:L25"/>
    <mergeCell ref="A27:F27"/>
    <mergeCell ref="G27:L27"/>
    <mergeCell ref="G28:L28"/>
    <mergeCell ref="G22:L22"/>
    <mergeCell ref="A22:F22"/>
    <mergeCell ref="A23:F23"/>
    <mergeCell ref="A26:F26"/>
    <mergeCell ref="A25:F25"/>
  </mergeCells>
  <conditionalFormatting sqref="G33:L74">
    <cfRule type="cellIs" dxfId="0" priority="1" operator="equal">
      <formula>0</formula>
    </cfRule>
  </conditionalFormatting>
  <dataValidations disablePrompts="1" count="1">
    <dataValidation allowBlank="1" showInputMessage="1" showErrorMessage="1" promptTitle="Оригінал документації" prompt="за посиланням:_x000a_http://foxtrotgroup.com.ua/uk/tender.html" sqref="A1:E2"/>
  </dataValidations>
  <pageMargins left="0.39370078740157483" right="0.39370078740157483" top="0.39370078740157483" bottom="0.39370078740157483" header="0.11811023622047245" footer="0.11811023622047245"/>
  <pageSetup paperSize="9" scale="59" fitToHeight="0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5"/>
  <sheetViews>
    <sheetView workbookViewId="0">
      <selection activeCell="D14" sqref="D14"/>
    </sheetView>
  </sheetViews>
  <sheetFormatPr defaultRowHeight="12.75" x14ac:dyDescent="0.2"/>
  <cols>
    <col min="1" max="1" width="23.42578125" style="32" customWidth="1"/>
    <col min="2" max="2" width="44.42578125" style="32" customWidth="1"/>
    <col min="3" max="16384" width="9.140625" style="32"/>
  </cols>
  <sheetData>
    <row r="1" spans="1:2" ht="15" x14ac:dyDescent="0.2">
      <c r="A1" s="43" t="s">
        <v>439</v>
      </c>
    </row>
    <row r="2" spans="1:2" x14ac:dyDescent="0.2">
      <c r="A2" s="33"/>
    </row>
    <row r="3" spans="1:2" x14ac:dyDescent="0.2">
      <c r="A3" s="42" t="str">
        <f>Документація!$B$3</f>
        <v>Поліграфічна продукція</v>
      </c>
    </row>
    <row r="5" spans="1:2" x14ac:dyDescent="0.2">
      <c r="A5" s="54" t="s">
        <v>188</v>
      </c>
      <c r="B5" s="54" t="s">
        <v>189</v>
      </c>
    </row>
    <row r="6" spans="1:2" x14ac:dyDescent="0.2">
      <c r="A6" s="44" t="s">
        <v>190</v>
      </c>
      <c r="B6" s="44" t="s">
        <v>191</v>
      </c>
    </row>
    <row r="7" spans="1:2" x14ac:dyDescent="0.2">
      <c r="A7" s="44" t="s">
        <v>192</v>
      </c>
      <c r="B7" s="44" t="s">
        <v>193</v>
      </c>
    </row>
    <row r="8" spans="1:2" x14ac:dyDescent="0.2">
      <c r="A8" s="44" t="s">
        <v>194</v>
      </c>
      <c r="B8" s="44" t="s">
        <v>195</v>
      </c>
    </row>
    <row r="9" spans="1:2" x14ac:dyDescent="0.2">
      <c r="A9" s="44" t="s">
        <v>196</v>
      </c>
      <c r="B9" s="44" t="s">
        <v>197</v>
      </c>
    </row>
    <row r="10" spans="1:2" x14ac:dyDescent="0.2">
      <c r="A10" s="44" t="s">
        <v>196</v>
      </c>
      <c r="B10" s="44" t="s">
        <v>198</v>
      </c>
    </row>
    <row r="11" spans="1:2" x14ac:dyDescent="0.2">
      <c r="A11" s="44" t="s">
        <v>199</v>
      </c>
      <c r="B11" s="44" t="s">
        <v>200</v>
      </c>
    </row>
    <row r="12" spans="1:2" x14ac:dyDescent="0.2">
      <c r="A12" s="44" t="s">
        <v>201</v>
      </c>
      <c r="B12" s="44" t="s">
        <v>202</v>
      </c>
    </row>
    <row r="13" spans="1:2" x14ac:dyDescent="0.2">
      <c r="A13" s="44" t="s">
        <v>203</v>
      </c>
      <c r="B13" s="44" t="s">
        <v>204</v>
      </c>
    </row>
    <row r="14" spans="1:2" x14ac:dyDescent="0.2">
      <c r="A14" s="44" t="s">
        <v>205</v>
      </c>
      <c r="B14" s="44" t="s">
        <v>206</v>
      </c>
    </row>
    <row r="15" spans="1:2" x14ac:dyDescent="0.2">
      <c r="A15" s="44" t="s">
        <v>207</v>
      </c>
      <c r="B15" s="44" t="s">
        <v>208</v>
      </c>
    </row>
    <row r="16" spans="1:2" x14ac:dyDescent="0.2">
      <c r="A16" s="44" t="s">
        <v>207</v>
      </c>
      <c r="B16" s="44" t="s">
        <v>209</v>
      </c>
    </row>
    <row r="17" spans="1:2" x14ac:dyDescent="0.2">
      <c r="A17" s="44" t="s">
        <v>210</v>
      </c>
      <c r="B17" s="44" t="s">
        <v>211</v>
      </c>
    </row>
    <row r="18" spans="1:2" x14ac:dyDescent="0.2">
      <c r="A18" s="44" t="s">
        <v>212</v>
      </c>
      <c r="B18" s="44" t="s">
        <v>213</v>
      </c>
    </row>
    <row r="19" spans="1:2" x14ac:dyDescent="0.2">
      <c r="A19" s="44" t="s">
        <v>212</v>
      </c>
      <c r="B19" s="44" t="s">
        <v>214</v>
      </c>
    </row>
    <row r="20" spans="1:2" x14ac:dyDescent="0.2">
      <c r="A20" s="44" t="s">
        <v>212</v>
      </c>
      <c r="B20" s="44" t="s">
        <v>215</v>
      </c>
    </row>
    <row r="21" spans="1:2" x14ac:dyDescent="0.2">
      <c r="A21" s="44" t="s">
        <v>216</v>
      </c>
      <c r="B21" s="44" t="s">
        <v>217</v>
      </c>
    </row>
    <row r="22" spans="1:2" x14ac:dyDescent="0.2">
      <c r="A22" s="44" t="s">
        <v>218</v>
      </c>
      <c r="B22" s="44" t="s">
        <v>219</v>
      </c>
    </row>
    <row r="23" spans="1:2" x14ac:dyDescent="0.2">
      <c r="A23" s="44" t="s">
        <v>220</v>
      </c>
      <c r="B23" s="44" t="s">
        <v>221</v>
      </c>
    </row>
    <row r="24" spans="1:2" x14ac:dyDescent="0.2">
      <c r="A24" s="44" t="s">
        <v>222</v>
      </c>
      <c r="B24" s="44" t="s">
        <v>223</v>
      </c>
    </row>
    <row r="25" spans="1:2" x14ac:dyDescent="0.2">
      <c r="A25" s="44" t="s">
        <v>222</v>
      </c>
      <c r="B25" s="44" t="s">
        <v>224</v>
      </c>
    </row>
    <row r="26" spans="1:2" x14ac:dyDescent="0.2">
      <c r="A26" s="44" t="s">
        <v>225</v>
      </c>
      <c r="B26" s="44" t="s">
        <v>226</v>
      </c>
    </row>
    <row r="27" spans="1:2" x14ac:dyDescent="0.2">
      <c r="A27" s="44" t="s">
        <v>225</v>
      </c>
      <c r="B27" s="44" t="s">
        <v>227</v>
      </c>
    </row>
    <row r="28" spans="1:2" x14ac:dyDescent="0.2">
      <c r="A28" s="44" t="s">
        <v>225</v>
      </c>
      <c r="B28" s="44" t="s">
        <v>228</v>
      </c>
    </row>
    <row r="29" spans="1:2" x14ac:dyDescent="0.2">
      <c r="A29" s="44" t="s">
        <v>225</v>
      </c>
      <c r="B29" s="44" t="s">
        <v>229</v>
      </c>
    </row>
    <row r="30" spans="1:2" x14ac:dyDescent="0.2">
      <c r="A30" s="44" t="s">
        <v>230</v>
      </c>
      <c r="B30" s="44" t="s">
        <v>231</v>
      </c>
    </row>
    <row r="31" spans="1:2" x14ac:dyDescent="0.2">
      <c r="A31" s="44" t="s">
        <v>230</v>
      </c>
      <c r="B31" s="44" t="s">
        <v>232</v>
      </c>
    </row>
    <row r="32" spans="1:2" x14ac:dyDescent="0.2">
      <c r="A32" s="44" t="s">
        <v>230</v>
      </c>
      <c r="B32" s="44" t="s">
        <v>233</v>
      </c>
    </row>
    <row r="33" spans="1:2" x14ac:dyDescent="0.2">
      <c r="A33" s="44" t="s">
        <v>234</v>
      </c>
      <c r="B33" s="44" t="s">
        <v>235</v>
      </c>
    </row>
    <row r="34" spans="1:2" x14ac:dyDescent="0.2">
      <c r="A34" s="44" t="s">
        <v>236</v>
      </c>
      <c r="B34" s="44" t="s">
        <v>237</v>
      </c>
    </row>
    <row r="35" spans="1:2" x14ac:dyDescent="0.2">
      <c r="A35" s="44" t="s">
        <v>238</v>
      </c>
      <c r="B35" s="44" t="s">
        <v>239</v>
      </c>
    </row>
    <row r="36" spans="1:2" x14ac:dyDescent="0.2">
      <c r="A36" s="44" t="s">
        <v>240</v>
      </c>
      <c r="B36" s="44" t="s">
        <v>241</v>
      </c>
    </row>
    <row r="37" spans="1:2" x14ac:dyDescent="0.2">
      <c r="A37" s="44" t="s">
        <v>242</v>
      </c>
      <c r="B37" s="44" t="s">
        <v>243</v>
      </c>
    </row>
    <row r="38" spans="1:2" x14ac:dyDescent="0.2">
      <c r="A38" s="44" t="s">
        <v>244</v>
      </c>
      <c r="B38" s="44" t="s">
        <v>245</v>
      </c>
    </row>
    <row r="39" spans="1:2" x14ac:dyDescent="0.2">
      <c r="A39" s="44" t="s">
        <v>246</v>
      </c>
      <c r="B39" s="44" t="s">
        <v>247</v>
      </c>
    </row>
    <row r="40" spans="1:2" x14ac:dyDescent="0.2">
      <c r="A40" s="44" t="s">
        <v>246</v>
      </c>
      <c r="B40" s="44" t="s">
        <v>248</v>
      </c>
    </row>
    <row r="41" spans="1:2" x14ac:dyDescent="0.2">
      <c r="A41" s="44" t="s">
        <v>246</v>
      </c>
      <c r="B41" s="44" t="s">
        <v>249</v>
      </c>
    </row>
    <row r="42" spans="1:2" x14ac:dyDescent="0.2">
      <c r="A42" s="44" t="s">
        <v>246</v>
      </c>
      <c r="B42" s="44" t="s">
        <v>250</v>
      </c>
    </row>
    <row r="43" spans="1:2" x14ac:dyDescent="0.2">
      <c r="A43" s="44" t="s">
        <v>246</v>
      </c>
      <c r="B43" s="44" t="s">
        <v>251</v>
      </c>
    </row>
    <row r="44" spans="1:2" x14ac:dyDescent="0.2">
      <c r="A44" s="44" t="s">
        <v>246</v>
      </c>
      <c r="B44" s="44" t="s">
        <v>252</v>
      </c>
    </row>
    <row r="45" spans="1:2" x14ac:dyDescent="0.2">
      <c r="A45" s="44" t="s">
        <v>246</v>
      </c>
      <c r="B45" s="44" t="s">
        <v>253</v>
      </c>
    </row>
    <row r="46" spans="1:2" x14ac:dyDescent="0.2">
      <c r="A46" s="44" t="s">
        <v>246</v>
      </c>
      <c r="B46" s="44" t="s">
        <v>254</v>
      </c>
    </row>
    <row r="47" spans="1:2" x14ac:dyDescent="0.2">
      <c r="A47" s="44" t="s">
        <v>246</v>
      </c>
      <c r="B47" s="44" t="s">
        <v>255</v>
      </c>
    </row>
    <row r="48" spans="1:2" x14ac:dyDescent="0.2">
      <c r="A48" s="44" t="s">
        <v>246</v>
      </c>
      <c r="B48" s="44" t="s">
        <v>256</v>
      </c>
    </row>
    <row r="49" spans="1:2" x14ac:dyDescent="0.2">
      <c r="A49" s="44" t="s">
        <v>246</v>
      </c>
      <c r="B49" s="44" t="s">
        <v>257</v>
      </c>
    </row>
    <row r="50" spans="1:2" x14ac:dyDescent="0.2">
      <c r="A50" s="44" t="s">
        <v>246</v>
      </c>
      <c r="B50" s="44" t="s">
        <v>258</v>
      </c>
    </row>
    <row r="51" spans="1:2" x14ac:dyDescent="0.2">
      <c r="A51" s="44" t="s">
        <v>246</v>
      </c>
      <c r="B51" s="44" t="s">
        <v>259</v>
      </c>
    </row>
    <row r="52" spans="1:2" x14ac:dyDescent="0.2">
      <c r="A52" s="44" t="s">
        <v>246</v>
      </c>
      <c r="B52" s="44" t="s">
        <v>260</v>
      </c>
    </row>
    <row r="53" spans="1:2" x14ac:dyDescent="0.2">
      <c r="A53" s="44" t="s">
        <v>246</v>
      </c>
      <c r="B53" s="44" t="s">
        <v>261</v>
      </c>
    </row>
    <row r="54" spans="1:2" x14ac:dyDescent="0.2">
      <c r="A54" s="44" t="s">
        <v>246</v>
      </c>
      <c r="B54" s="44" t="s">
        <v>262</v>
      </c>
    </row>
    <row r="55" spans="1:2" x14ac:dyDescent="0.2">
      <c r="A55" s="44" t="s">
        <v>246</v>
      </c>
      <c r="B55" s="44" t="s">
        <v>263</v>
      </c>
    </row>
    <row r="56" spans="1:2" x14ac:dyDescent="0.2">
      <c r="A56" s="44" t="s">
        <v>246</v>
      </c>
      <c r="B56" s="44" t="s">
        <v>264</v>
      </c>
    </row>
    <row r="57" spans="1:2" x14ac:dyDescent="0.2">
      <c r="A57" s="44" t="s">
        <v>246</v>
      </c>
      <c r="B57" s="44" t="s">
        <v>265</v>
      </c>
    </row>
    <row r="58" spans="1:2" x14ac:dyDescent="0.2">
      <c r="A58" s="44" t="s">
        <v>266</v>
      </c>
      <c r="B58" s="44" t="s">
        <v>267</v>
      </c>
    </row>
    <row r="59" spans="1:2" x14ac:dyDescent="0.2">
      <c r="A59" s="44" t="s">
        <v>268</v>
      </c>
      <c r="B59" s="44" t="s">
        <v>269</v>
      </c>
    </row>
    <row r="60" spans="1:2" x14ac:dyDescent="0.2">
      <c r="A60" s="44" t="s">
        <v>270</v>
      </c>
      <c r="B60" s="44" t="s">
        <v>271</v>
      </c>
    </row>
    <row r="61" spans="1:2" x14ac:dyDescent="0.2">
      <c r="A61" s="44" t="s">
        <v>272</v>
      </c>
      <c r="B61" s="44" t="s">
        <v>273</v>
      </c>
    </row>
    <row r="62" spans="1:2" x14ac:dyDescent="0.2">
      <c r="A62" s="44" t="s">
        <v>274</v>
      </c>
      <c r="B62" s="44" t="s">
        <v>275</v>
      </c>
    </row>
    <row r="63" spans="1:2" x14ac:dyDescent="0.2">
      <c r="A63" s="44" t="s">
        <v>276</v>
      </c>
      <c r="B63" s="44" t="s">
        <v>277</v>
      </c>
    </row>
    <row r="64" spans="1:2" x14ac:dyDescent="0.2">
      <c r="A64" s="44" t="s">
        <v>276</v>
      </c>
      <c r="B64" s="44" t="s">
        <v>278</v>
      </c>
    </row>
    <row r="65" spans="1:2" x14ac:dyDescent="0.2">
      <c r="A65" s="44" t="s">
        <v>279</v>
      </c>
      <c r="B65" s="44" t="s">
        <v>280</v>
      </c>
    </row>
    <row r="66" spans="1:2" x14ac:dyDescent="0.2">
      <c r="A66" s="44" t="s">
        <v>279</v>
      </c>
      <c r="B66" s="44" t="s">
        <v>281</v>
      </c>
    </row>
    <row r="67" spans="1:2" x14ac:dyDescent="0.2">
      <c r="A67" s="44" t="s">
        <v>279</v>
      </c>
      <c r="B67" s="44" t="s">
        <v>282</v>
      </c>
    </row>
    <row r="68" spans="1:2" x14ac:dyDescent="0.2">
      <c r="A68" s="44" t="s">
        <v>279</v>
      </c>
      <c r="B68" s="44" t="s">
        <v>283</v>
      </c>
    </row>
    <row r="69" spans="1:2" x14ac:dyDescent="0.2">
      <c r="A69" s="44" t="s">
        <v>279</v>
      </c>
      <c r="B69" s="44" t="s">
        <v>284</v>
      </c>
    </row>
    <row r="70" spans="1:2" x14ac:dyDescent="0.2">
      <c r="A70" s="44" t="s">
        <v>285</v>
      </c>
      <c r="B70" s="44" t="s">
        <v>286</v>
      </c>
    </row>
    <row r="71" spans="1:2" x14ac:dyDescent="0.2">
      <c r="A71" s="44" t="s">
        <v>285</v>
      </c>
      <c r="B71" s="44" t="s">
        <v>287</v>
      </c>
    </row>
    <row r="72" spans="1:2" x14ac:dyDescent="0.2">
      <c r="A72" s="44" t="s">
        <v>288</v>
      </c>
      <c r="B72" s="44" t="s">
        <v>289</v>
      </c>
    </row>
    <row r="73" spans="1:2" x14ac:dyDescent="0.2">
      <c r="A73" s="44" t="s">
        <v>290</v>
      </c>
      <c r="B73" s="44" t="s">
        <v>291</v>
      </c>
    </row>
    <row r="74" spans="1:2" x14ac:dyDescent="0.2">
      <c r="A74" s="44" t="s">
        <v>292</v>
      </c>
      <c r="B74" s="44" t="s">
        <v>293</v>
      </c>
    </row>
    <row r="75" spans="1:2" x14ac:dyDescent="0.2">
      <c r="A75" s="44" t="s">
        <v>294</v>
      </c>
      <c r="B75" s="44" t="s">
        <v>295</v>
      </c>
    </row>
    <row r="76" spans="1:2" x14ac:dyDescent="0.2">
      <c r="A76" s="44" t="s">
        <v>296</v>
      </c>
      <c r="B76" s="44" t="s">
        <v>297</v>
      </c>
    </row>
    <row r="77" spans="1:2" x14ac:dyDescent="0.2">
      <c r="A77" s="44" t="s">
        <v>296</v>
      </c>
      <c r="B77" s="44" t="s">
        <v>298</v>
      </c>
    </row>
    <row r="78" spans="1:2" x14ac:dyDescent="0.2">
      <c r="A78" s="44" t="s">
        <v>299</v>
      </c>
      <c r="B78" s="44" t="s">
        <v>300</v>
      </c>
    </row>
    <row r="79" spans="1:2" x14ac:dyDescent="0.2">
      <c r="A79" s="44" t="s">
        <v>299</v>
      </c>
      <c r="B79" s="44" t="s">
        <v>301</v>
      </c>
    </row>
    <row r="80" spans="1:2" x14ac:dyDescent="0.2">
      <c r="A80" s="44" t="s">
        <v>299</v>
      </c>
      <c r="B80" s="44" t="s">
        <v>302</v>
      </c>
    </row>
    <row r="81" spans="1:2" x14ac:dyDescent="0.2">
      <c r="A81" s="44" t="s">
        <v>299</v>
      </c>
      <c r="B81" s="44" t="s">
        <v>303</v>
      </c>
    </row>
    <row r="82" spans="1:2" x14ac:dyDescent="0.2">
      <c r="A82" s="44" t="s">
        <v>299</v>
      </c>
      <c r="B82" s="44" t="s">
        <v>304</v>
      </c>
    </row>
    <row r="83" spans="1:2" x14ac:dyDescent="0.2">
      <c r="A83" s="44" t="s">
        <v>299</v>
      </c>
      <c r="B83" s="44" t="s">
        <v>305</v>
      </c>
    </row>
    <row r="84" spans="1:2" x14ac:dyDescent="0.2">
      <c r="A84" s="44" t="s">
        <v>306</v>
      </c>
      <c r="B84" s="44" t="s">
        <v>307</v>
      </c>
    </row>
    <row r="85" spans="1:2" x14ac:dyDescent="0.2">
      <c r="A85" s="44" t="s">
        <v>306</v>
      </c>
      <c r="B85" s="44" t="s">
        <v>308</v>
      </c>
    </row>
    <row r="86" spans="1:2" x14ac:dyDescent="0.2">
      <c r="A86" s="44" t="s">
        <v>309</v>
      </c>
      <c r="B86" s="44" t="s">
        <v>310</v>
      </c>
    </row>
    <row r="87" spans="1:2" x14ac:dyDescent="0.2">
      <c r="A87" s="44" t="s">
        <v>311</v>
      </c>
      <c r="B87" s="44" t="s">
        <v>312</v>
      </c>
    </row>
    <row r="88" spans="1:2" x14ac:dyDescent="0.2">
      <c r="A88" s="44" t="s">
        <v>311</v>
      </c>
      <c r="B88" s="44" t="s">
        <v>313</v>
      </c>
    </row>
    <row r="89" spans="1:2" x14ac:dyDescent="0.2">
      <c r="A89" s="44" t="s">
        <v>311</v>
      </c>
      <c r="B89" s="44" t="s">
        <v>314</v>
      </c>
    </row>
    <row r="90" spans="1:2" x14ac:dyDescent="0.2">
      <c r="A90" s="44" t="s">
        <v>315</v>
      </c>
      <c r="B90" s="44" t="s">
        <v>316</v>
      </c>
    </row>
    <row r="91" spans="1:2" x14ac:dyDescent="0.2">
      <c r="A91" s="44" t="s">
        <v>317</v>
      </c>
      <c r="B91" s="44" t="s">
        <v>318</v>
      </c>
    </row>
    <row r="92" spans="1:2" x14ac:dyDescent="0.2">
      <c r="A92" s="44" t="s">
        <v>319</v>
      </c>
      <c r="B92" s="44" t="s">
        <v>320</v>
      </c>
    </row>
    <row r="93" spans="1:2" x14ac:dyDescent="0.2">
      <c r="A93" s="44" t="s">
        <v>321</v>
      </c>
      <c r="B93" s="44" t="s">
        <v>322</v>
      </c>
    </row>
    <row r="94" spans="1:2" x14ac:dyDescent="0.2">
      <c r="A94" s="44" t="s">
        <v>323</v>
      </c>
      <c r="B94" s="44" t="s">
        <v>324</v>
      </c>
    </row>
    <row r="95" spans="1:2" x14ac:dyDescent="0.2">
      <c r="A95" s="44" t="s">
        <v>325</v>
      </c>
      <c r="B95" s="44" t="s">
        <v>326</v>
      </c>
    </row>
    <row r="96" spans="1:2" x14ac:dyDescent="0.2">
      <c r="A96" s="44" t="s">
        <v>327</v>
      </c>
      <c r="B96" s="44" t="s">
        <v>328</v>
      </c>
    </row>
    <row r="97" spans="1:2" x14ac:dyDescent="0.2">
      <c r="A97" s="44" t="s">
        <v>329</v>
      </c>
      <c r="B97" s="44" t="s">
        <v>330</v>
      </c>
    </row>
    <row r="98" spans="1:2" x14ac:dyDescent="0.2">
      <c r="A98" s="44" t="s">
        <v>331</v>
      </c>
      <c r="B98" s="44" t="s">
        <v>332</v>
      </c>
    </row>
    <row r="99" spans="1:2" x14ac:dyDescent="0.2">
      <c r="A99" s="44" t="s">
        <v>333</v>
      </c>
      <c r="B99" s="44" t="s">
        <v>334</v>
      </c>
    </row>
    <row r="100" spans="1:2" x14ac:dyDescent="0.2">
      <c r="A100" s="44" t="s">
        <v>333</v>
      </c>
      <c r="B100" s="44" t="s">
        <v>335</v>
      </c>
    </row>
    <row r="101" spans="1:2" x14ac:dyDescent="0.2">
      <c r="A101" s="44" t="s">
        <v>333</v>
      </c>
      <c r="B101" s="44" t="s">
        <v>336</v>
      </c>
    </row>
    <row r="102" spans="1:2" x14ac:dyDescent="0.2">
      <c r="A102" s="44" t="s">
        <v>333</v>
      </c>
      <c r="B102" s="44" t="s">
        <v>337</v>
      </c>
    </row>
    <row r="103" spans="1:2" x14ac:dyDescent="0.2">
      <c r="A103" s="44" t="s">
        <v>333</v>
      </c>
      <c r="B103" s="44" t="s">
        <v>338</v>
      </c>
    </row>
    <row r="104" spans="1:2" x14ac:dyDescent="0.2">
      <c r="A104" s="44" t="s">
        <v>333</v>
      </c>
      <c r="B104" s="44" t="s">
        <v>339</v>
      </c>
    </row>
    <row r="105" spans="1:2" x14ac:dyDescent="0.2">
      <c r="A105" s="44" t="s">
        <v>340</v>
      </c>
      <c r="B105" s="44" t="s">
        <v>341</v>
      </c>
    </row>
    <row r="106" spans="1:2" x14ac:dyDescent="0.2">
      <c r="A106" s="44" t="s">
        <v>342</v>
      </c>
      <c r="B106" s="44" t="s">
        <v>343</v>
      </c>
    </row>
    <row r="107" spans="1:2" x14ac:dyDescent="0.2">
      <c r="A107" s="44" t="s">
        <v>344</v>
      </c>
      <c r="B107" s="44" t="s">
        <v>345</v>
      </c>
    </row>
    <row r="108" spans="1:2" x14ac:dyDescent="0.2">
      <c r="A108" s="44" t="s">
        <v>346</v>
      </c>
      <c r="B108" s="44" t="s">
        <v>347</v>
      </c>
    </row>
    <row r="109" spans="1:2" x14ac:dyDescent="0.2">
      <c r="A109" s="44" t="s">
        <v>348</v>
      </c>
      <c r="B109" s="44" t="s">
        <v>349</v>
      </c>
    </row>
    <row r="110" spans="1:2" x14ac:dyDescent="0.2">
      <c r="A110" s="44" t="s">
        <v>350</v>
      </c>
      <c r="B110" s="44" t="s">
        <v>351</v>
      </c>
    </row>
    <row r="111" spans="1:2" x14ac:dyDescent="0.2">
      <c r="A111" s="44" t="s">
        <v>350</v>
      </c>
      <c r="B111" s="44" t="s">
        <v>352</v>
      </c>
    </row>
    <row r="112" spans="1:2" x14ac:dyDescent="0.2">
      <c r="A112" s="44" t="s">
        <v>353</v>
      </c>
      <c r="B112" s="44" t="s">
        <v>354</v>
      </c>
    </row>
    <row r="113" spans="1:2" x14ac:dyDescent="0.2">
      <c r="A113" s="44" t="s">
        <v>353</v>
      </c>
      <c r="B113" s="44" t="s">
        <v>355</v>
      </c>
    </row>
    <row r="114" spans="1:2" x14ac:dyDescent="0.2">
      <c r="A114" s="44" t="s">
        <v>356</v>
      </c>
      <c r="B114" s="44" t="s">
        <v>357</v>
      </c>
    </row>
    <row r="115" spans="1:2" x14ac:dyDescent="0.2">
      <c r="A115" s="44" t="s">
        <v>358</v>
      </c>
      <c r="B115" s="44" t="s">
        <v>359</v>
      </c>
    </row>
    <row r="116" spans="1:2" x14ac:dyDescent="0.2">
      <c r="A116" s="44" t="s">
        <v>358</v>
      </c>
      <c r="B116" s="44" t="s">
        <v>360</v>
      </c>
    </row>
    <row r="117" spans="1:2" x14ac:dyDescent="0.2">
      <c r="A117" s="44" t="s">
        <v>358</v>
      </c>
      <c r="B117" s="44" t="s">
        <v>361</v>
      </c>
    </row>
    <row r="118" spans="1:2" x14ac:dyDescent="0.2">
      <c r="A118" s="44" t="s">
        <v>362</v>
      </c>
      <c r="B118" s="44" t="s">
        <v>363</v>
      </c>
    </row>
    <row r="119" spans="1:2" x14ac:dyDescent="0.2">
      <c r="A119" s="44" t="s">
        <v>364</v>
      </c>
      <c r="B119" s="44" t="s">
        <v>365</v>
      </c>
    </row>
    <row r="120" spans="1:2" x14ac:dyDescent="0.2">
      <c r="A120" s="44" t="s">
        <v>366</v>
      </c>
      <c r="B120" s="44" t="s">
        <v>367</v>
      </c>
    </row>
    <row r="121" spans="1:2" x14ac:dyDescent="0.2">
      <c r="A121" s="44" t="s">
        <v>368</v>
      </c>
      <c r="B121" s="44" t="s">
        <v>369</v>
      </c>
    </row>
    <row r="122" spans="1:2" x14ac:dyDescent="0.2">
      <c r="A122" s="44" t="s">
        <v>370</v>
      </c>
      <c r="B122" s="44" t="s">
        <v>371</v>
      </c>
    </row>
    <row r="123" spans="1:2" x14ac:dyDescent="0.2">
      <c r="A123" s="44" t="s">
        <v>372</v>
      </c>
      <c r="B123" s="44" t="s">
        <v>373</v>
      </c>
    </row>
    <row r="124" spans="1:2" x14ac:dyDescent="0.2">
      <c r="A124" s="44" t="s">
        <v>374</v>
      </c>
      <c r="B124" s="44" t="s">
        <v>375</v>
      </c>
    </row>
    <row r="125" spans="1:2" x14ac:dyDescent="0.2">
      <c r="A125" s="44" t="s">
        <v>376</v>
      </c>
      <c r="B125" s="44" t="s">
        <v>377</v>
      </c>
    </row>
    <row r="126" spans="1:2" x14ac:dyDescent="0.2">
      <c r="A126" s="44" t="s">
        <v>378</v>
      </c>
      <c r="B126" s="44" t="s">
        <v>379</v>
      </c>
    </row>
    <row r="127" spans="1:2" x14ac:dyDescent="0.2">
      <c r="A127" s="44" t="s">
        <v>380</v>
      </c>
      <c r="B127" s="44" t="s">
        <v>381</v>
      </c>
    </row>
    <row r="128" spans="1:2" x14ac:dyDescent="0.2">
      <c r="A128" s="44" t="s">
        <v>382</v>
      </c>
      <c r="B128" s="44" t="s">
        <v>383</v>
      </c>
    </row>
    <row r="129" spans="1:2" x14ac:dyDescent="0.2">
      <c r="A129" s="44" t="s">
        <v>382</v>
      </c>
      <c r="B129" s="44" t="s">
        <v>384</v>
      </c>
    </row>
    <row r="130" spans="1:2" x14ac:dyDescent="0.2">
      <c r="A130" s="44" t="s">
        <v>385</v>
      </c>
      <c r="B130" s="44" t="s">
        <v>386</v>
      </c>
    </row>
    <row r="131" spans="1:2" x14ac:dyDescent="0.2">
      <c r="A131" s="44" t="s">
        <v>385</v>
      </c>
      <c r="B131" s="44" t="s">
        <v>387</v>
      </c>
    </row>
    <row r="132" spans="1:2" x14ac:dyDescent="0.2">
      <c r="A132" s="44" t="s">
        <v>388</v>
      </c>
      <c r="B132" s="44" t="s">
        <v>389</v>
      </c>
    </row>
    <row r="133" spans="1:2" x14ac:dyDescent="0.2">
      <c r="A133" s="44" t="s">
        <v>390</v>
      </c>
      <c r="B133" s="44" t="s">
        <v>391</v>
      </c>
    </row>
    <row r="134" spans="1:2" x14ac:dyDescent="0.2">
      <c r="A134" s="44" t="s">
        <v>390</v>
      </c>
      <c r="B134" s="44" t="s">
        <v>392</v>
      </c>
    </row>
    <row r="135" spans="1:2" x14ac:dyDescent="0.2">
      <c r="A135" s="44" t="s">
        <v>393</v>
      </c>
      <c r="B135" s="44" t="s">
        <v>394</v>
      </c>
    </row>
    <row r="136" spans="1:2" x14ac:dyDescent="0.2">
      <c r="A136" s="44" t="s">
        <v>395</v>
      </c>
      <c r="B136" s="44" t="s">
        <v>396</v>
      </c>
    </row>
    <row r="137" spans="1:2" x14ac:dyDescent="0.2">
      <c r="A137" s="44" t="s">
        <v>397</v>
      </c>
      <c r="B137" s="44" t="s">
        <v>398</v>
      </c>
    </row>
    <row r="138" spans="1:2" x14ac:dyDescent="0.2">
      <c r="A138" s="44" t="s">
        <v>397</v>
      </c>
      <c r="B138" s="44" t="s">
        <v>399</v>
      </c>
    </row>
    <row r="139" spans="1:2" x14ac:dyDescent="0.2">
      <c r="A139" s="44" t="s">
        <v>397</v>
      </c>
      <c r="B139" s="44" t="s">
        <v>400</v>
      </c>
    </row>
    <row r="140" spans="1:2" x14ac:dyDescent="0.2">
      <c r="A140" s="44" t="s">
        <v>397</v>
      </c>
      <c r="B140" s="44" t="s">
        <v>401</v>
      </c>
    </row>
    <row r="141" spans="1:2" x14ac:dyDescent="0.2">
      <c r="A141" s="44" t="s">
        <v>397</v>
      </c>
      <c r="B141" s="44" t="s">
        <v>402</v>
      </c>
    </row>
    <row r="142" spans="1:2" x14ac:dyDescent="0.2">
      <c r="A142" s="44" t="s">
        <v>397</v>
      </c>
      <c r="B142" s="44" t="s">
        <v>403</v>
      </c>
    </row>
    <row r="143" spans="1:2" x14ac:dyDescent="0.2">
      <c r="A143" s="44" t="s">
        <v>397</v>
      </c>
      <c r="B143" s="44" t="s">
        <v>404</v>
      </c>
    </row>
    <row r="144" spans="1:2" x14ac:dyDescent="0.2">
      <c r="A144" s="44" t="s">
        <v>397</v>
      </c>
      <c r="B144" s="44" t="s">
        <v>405</v>
      </c>
    </row>
    <row r="145" spans="1:2" x14ac:dyDescent="0.2">
      <c r="A145" s="44" t="s">
        <v>406</v>
      </c>
      <c r="B145" s="44" t="s">
        <v>407</v>
      </c>
    </row>
    <row r="146" spans="1:2" x14ac:dyDescent="0.2">
      <c r="A146" s="44" t="s">
        <v>406</v>
      </c>
      <c r="B146" s="44" t="s">
        <v>408</v>
      </c>
    </row>
    <row r="147" spans="1:2" x14ac:dyDescent="0.2">
      <c r="A147" s="44" t="s">
        <v>409</v>
      </c>
      <c r="B147" s="44" t="s">
        <v>410</v>
      </c>
    </row>
    <row r="148" spans="1:2" x14ac:dyDescent="0.2">
      <c r="A148" s="44" t="s">
        <v>409</v>
      </c>
      <c r="B148" s="44" t="s">
        <v>411</v>
      </c>
    </row>
    <row r="149" spans="1:2" x14ac:dyDescent="0.2">
      <c r="A149" s="44" t="s">
        <v>412</v>
      </c>
      <c r="B149" s="44" t="s">
        <v>413</v>
      </c>
    </row>
    <row r="150" spans="1:2" x14ac:dyDescent="0.2">
      <c r="A150" s="44" t="s">
        <v>414</v>
      </c>
      <c r="B150" s="44" t="s">
        <v>415</v>
      </c>
    </row>
    <row r="151" spans="1:2" x14ac:dyDescent="0.2">
      <c r="A151" s="44" t="s">
        <v>416</v>
      </c>
      <c r="B151" s="44" t="s">
        <v>417</v>
      </c>
    </row>
    <row r="152" spans="1:2" x14ac:dyDescent="0.2">
      <c r="A152" s="44" t="s">
        <v>416</v>
      </c>
      <c r="B152" s="44" t="s">
        <v>418</v>
      </c>
    </row>
    <row r="153" spans="1:2" x14ac:dyDescent="0.2">
      <c r="A153" s="44" t="s">
        <v>416</v>
      </c>
      <c r="B153" s="44" t="s">
        <v>419</v>
      </c>
    </row>
    <row r="154" spans="1:2" x14ac:dyDescent="0.2">
      <c r="A154" s="44" t="s">
        <v>420</v>
      </c>
      <c r="B154" s="44" t="s">
        <v>421</v>
      </c>
    </row>
    <row r="155" spans="1:2" x14ac:dyDescent="0.2">
      <c r="A155" s="44" t="s">
        <v>420</v>
      </c>
      <c r="B155" s="44" t="s">
        <v>422</v>
      </c>
    </row>
    <row r="156" spans="1:2" x14ac:dyDescent="0.2">
      <c r="A156" s="44" t="s">
        <v>420</v>
      </c>
      <c r="B156" s="44" t="s">
        <v>423</v>
      </c>
    </row>
    <row r="157" spans="1:2" x14ac:dyDescent="0.2">
      <c r="A157" s="44" t="s">
        <v>420</v>
      </c>
      <c r="B157" s="44" t="s">
        <v>424</v>
      </c>
    </row>
    <row r="158" spans="1:2" x14ac:dyDescent="0.2">
      <c r="A158" s="44" t="s">
        <v>425</v>
      </c>
      <c r="B158" s="44" t="s">
        <v>426</v>
      </c>
    </row>
    <row r="159" spans="1:2" x14ac:dyDescent="0.2">
      <c r="A159" s="44" t="s">
        <v>425</v>
      </c>
      <c r="B159" s="44" t="s">
        <v>427</v>
      </c>
    </row>
    <row r="160" spans="1:2" x14ac:dyDescent="0.2">
      <c r="A160" s="44" t="s">
        <v>425</v>
      </c>
      <c r="B160" s="44" t="s">
        <v>428</v>
      </c>
    </row>
    <row r="161" spans="1:2" x14ac:dyDescent="0.2">
      <c r="A161" s="44" t="s">
        <v>429</v>
      </c>
      <c r="B161" s="44" t="s">
        <v>430</v>
      </c>
    </row>
    <row r="162" spans="1:2" x14ac:dyDescent="0.2">
      <c r="A162" s="44" t="s">
        <v>431</v>
      </c>
      <c r="B162" s="44" t="s">
        <v>432</v>
      </c>
    </row>
    <row r="163" spans="1:2" x14ac:dyDescent="0.2">
      <c r="A163" s="44" t="s">
        <v>433</v>
      </c>
      <c r="B163" s="44" t="s">
        <v>434</v>
      </c>
    </row>
    <row r="164" spans="1:2" x14ac:dyDescent="0.2">
      <c r="A164" s="45" t="s">
        <v>435</v>
      </c>
      <c r="B164" s="44" t="s">
        <v>436</v>
      </c>
    </row>
    <row r="165" spans="1:2" x14ac:dyDescent="0.2">
      <c r="A165" s="45" t="s">
        <v>437</v>
      </c>
      <c r="B165" s="44" t="s">
        <v>438</v>
      </c>
    </row>
  </sheetData>
  <dataValidations count="1">
    <dataValidation allowBlank="1" showInputMessage="1" showErrorMessage="1" promptTitle="Оригінал документації" prompt="за посиланням:_x000a_http://foxtrotgroup.com.ua/uk/tender.html" sqref="A1: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activeCell="B11" sqref="B11:C11"/>
    </sheetView>
  </sheetViews>
  <sheetFormatPr defaultColWidth="0" defaultRowHeight="18" zeroHeight="1" x14ac:dyDescent="0.25"/>
  <cols>
    <col min="1" max="1" width="18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34" t="s">
        <v>88</v>
      </c>
      <c r="B1" s="4"/>
      <c r="C1" s="16" t="str">
        <f>CONCATENATE("Вхідний № ",RIGHT(LEFT($C$15,10),3),"/_______")</f>
        <v>Вхідний № 367/_______</v>
      </c>
    </row>
    <row r="2" spans="1:3" s="9" customFormat="1" x14ac:dyDescent="0.25">
      <c r="A2" s="35">
        <f>WORKDAY(Документація!B47,-1)</f>
        <v>43160</v>
      </c>
      <c r="B2" s="3"/>
      <c r="C2" s="11"/>
    </row>
    <row r="3" spans="1:3" s="9" customFormat="1" x14ac:dyDescent="0.25">
      <c r="A3" s="5"/>
      <c r="B3" s="4"/>
      <c r="C3" s="11" t="s">
        <v>48</v>
      </c>
    </row>
    <row r="4" spans="1:3" ht="67.5" customHeight="1" x14ac:dyDescent="0.25">
      <c r="A4" s="14" t="s">
        <v>0</v>
      </c>
      <c r="B4" s="96">
        <f>'Додаток 1'!G5</f>
        <v>0</v>
      </c>
      <c r="C4" s="96"/>
    </row>
    <row r="5" spans="1:3" ht="18" customHeight="1" x14ac:dyDescent="0.25">
      <c r="A5" s="6"/>
      <c r="B5" s="97">
        <f>'Додаток 1'!G10</f>
        <v>0</v>
      </c>
      <c r="C5" s="97"/>
    </row>
    <row r="6" spans="1:3" x14ac:dyDescent="0.25">
      <c r="A6" s="11" t="s">
        <v>47</v>
      </c>
      <c r="B6" s="97">
        <f>'Додаток 1'!G12</f>
        <v>0</v>
      </c>
      <c r="C6" s="97"/>
    </row>
    <row r="7" spans="1:3" s="2" customFormat="1" ht="18" customHeight="1" x14ac:dyDescent="0.25">
      <c r="A7" s="18"/>
      <c r="B7" s="98">
        <f>'Додаток 1'!G13</f>
        <v>0</v>
      </c>
      <c r="C7" s="98"/>
    </row>
    <row r="8" spans="1:3" s="9" customFormat="1" ht="18" customHeight="1" x14ac:dyDescent="0.25">
      <c r="A8" s="18"/>
      <c r="B8" s="97">
        <f>'Додаток 1'!G14</f>
        <v>0</v>
      </c>
      <c r="C8" s="97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94" t="s">
        <v>38</v>
      </c>
      <c r="C11" s="94"/>
    </row>
    <row r="12" spans="1:3" ht="131.25" customHeight="1" x14ac:dyDescent="0.25">
      <c r="A12" s="7"/>
      <c r="B12" s="95" t="str">
        <f>Документація!$B$3</f>
        <v>Поліграфічна продукція</v>
      </c>
      <c r="C12" s="95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Документація!$B$12</f>
        <v>tender-367@foxtrot.kiev.ua</v>
      </c>
    </row>
    <row r="16" spans="1:3" s="3" customFormat="1" x14ac:dyDescent="0.25">
      <c r="B16" s="5"/>
      <c r="C16" s="9" t="s">
        <v>36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61</v>
      </c>
    </row>
    <row r="21" spans="3:3" hidden="1" x14ac:dyDescent="0.25"/>
  </sheetData>
  <sheetProtection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Документація</vt:lpstr>
      <vt:lpstr>Додаток 1</vt:lpstr>
      <vt:lpstr>Додаток 2</vt:lpstr>
      <vt:lpstr>Титульний лист конверта</vt:lpstr>
      <vt:lpstr>'Додаток 1'!Заголовки_для_печати</vt:lpstr>
      <vt:lpstr>'Додаток 1'!Область_печати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2018-02-19T10:50:49Z</dcterms:modified>
</cp:coreProperties>
</file>