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00" yWindow="0" windowWidth="15315" windowHeight="13950" tabRatio="568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1'!$A$29:$G$121</definedName>
    <definedName name="_xlnm.Print_Titles" localSheetId="1">'Додаток 1'!$29:$29</definedName>
  </definedNames>
  <calcPr calcId="145621"/>
</workbook>
</file>

<file path=xl/calcChain.xml><?xml version="1.0" encoding="utf-8"?>
<calcChain xmlns="http://schemas.openxmlformats.org/spreadsheetml/2006/main">
  <c r="G41" i="3" l="1"/>
  <c r="G107" i="3"/>
  <c r="G31" i="3"/>
  <c r="G32" i="3"/>
  <c r="G33" i="3"/>
  <c r="G34" i="3"/>
  <c r="G35" i="3"/>
  <c r="G36" i="3"/>
  <c r="G37" i="3"/>
  <c r="G38" i="3"/>
  <c r="G39" i="3"/>
  <c r="G40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30" i="3"/>
  <c r="E30" i="3"/>
  <c r="A2" i="3" l="1"/>
  <c r="E31" i="3" l="1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D121" i="3" l="1"/>
  <c r="D2" i="3"/>
  <c r="D1" i="3"/>
  <c r="A2" i="1"/>
  <c r="B5" i="1"/>
  <c r="B39" i="2"/>
  <c r="B7" i="1"/>
  <c r="B6" i="1"/>
  <c r="B8" i="1"/>
  <c r="B4" i="1"/>
  <c r="B12" i="1"/>
  <c r="C19" i="1"/>
  <c r="C1" i="1"/>
</calcChain>
</file>

<file path=xl/sharedStrings.xml><?xml version="1.0" encoding="utf-8"?>
<sst xmlns="http://schemas.openxmlformats.org/spreadsheetml/2006/main" count="217" uniqueCount="216">
  <si>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</si>
  <si>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</si>
  <si>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</si>
  <si>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</si>
  <si>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</si>
  <si>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</si>
  <si>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</si>
  <si>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</si>
  <si>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</si>
  <si>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</si>
  <si>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</si>
  <si>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</si>
  <si>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</si>
  <si>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</si>
  <si>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</si>
  <si>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</si>
  <si>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</si>
  <si>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</si>
  <si>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</si>
  <si>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</si>
  <si>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</si>
  <si>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</si>
  <si>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</si>
  <si>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</si>
  <si>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</si>
  <si>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</si>
  <si>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</si>
  <si>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</si>
  <si>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</si>
  <si>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</si>
  <si>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</si>
  <si>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</si>
  <si>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</si>
  <si>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</si>
  <si>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</si>
  <si>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</si>
  <si>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</si>
  <si>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</si>
  <si>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</si>
  <si>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</si>
  <si>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</si>
  <si>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</si>
  <si>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</si>
  <si>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</si>
  <si>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</si>
  <si>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</si>
  <si>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</si>
  <si>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</si>
  <si>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</si>
  <si>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</si>
  <si>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</si>
  <si>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</si>
  <si>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</si>
  <si>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</si>
  <si>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</si>
  <si>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</si>
  <si>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</si>
  <si>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</si>
  <si>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</si>
  <si>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</si>
  <si>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</si>
  <si>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</si>
  <si>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</si>
  <si>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</si>
  <si>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</si>
  <si>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</si>
  <si>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</si>
  <si>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</si>
  <si>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</si>
  <si>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</si>
  <si>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</si>
  <si>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</si>
  <si>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</si>
  <si>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</si>
  <si>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</si>
  <si>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</si>
  <si>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</si>
  <si>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</si>
  <si>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</si>
  <si>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</si>
  <si>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</si>
  <si>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</si>
  <si>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</si>
  <si>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</si>
  <si>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</si>
  <si>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</si>
  <si>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</si>
  <si>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</si>
  <si>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</si>
  <si>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</si>
  <si>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</si>
  <si>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</si>
  <si>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</si>
  <si>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</si>
  <si>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</si>
  <si>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</si>
  <si>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</si>
  <si>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</si>
  <si>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Додаток 1. Комерційна пропозиція на закупівлю</t>
  </si>
  <si>
    <t>Офіційний сайт компанії Учасника (за наявності)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</si>
  <si>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</si>
  <si>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</si>
  <si>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Детальні характеристики предмету закупівлі надано у Додатку 1.</t>
  </si>
  <si>
    <t>tender-369@foxtrot.kiev.ua</t>
  </si>
  <si>
    <t>•  Лист у довільній формі про наявність представників та можливість організації робіт у всіх населених пунктах вказаних в Додатку 1, та їх сателітах;</t>
  </si>
  <si>
    <t>•  Лист у довільній формі про наявність досвіду виконання аналогічних договорів;</t>
  </si>
  <si>
    <t>Вартість на рік, грн. з ПДВ</t>
  </si>
  <si>
    <t>Київ</t>
  </si>
  <si>
    <t>Харків</t>
  </si>
  <si>
    <t>Львів</t>
  </si>
  <si>
    <t>Одеса</t>
  </si>
  <si>
    <t>Кривий Ріг</t>
  </si>
  <si>
    <t>Ізмаїл</t>
  </si>
  <si>
    <t>Івано-Франківськ</t>
  </si>
  <si>
    <t>Чернівці</t>
  </si>
  <si>
    <t>Миколаїв</t>
  </si>
  <si>
    <t>Дніпро</t>
  </si>
  <si>
    <t>Рівне</t>
  </si>
  <si>
    <t>Черкаси</t>
  </si>
  <si>
    <t>Тернопіль</t>
  </si>
  <si>
    <t>Вінниця</t>
  </si>
  <si>
    <t>Кропивницький</t>
  </si>
  <si>
    <t>Маріуполь</t>
  </si>
  <si>
    <t>Луцьк</t>
  </si>
  <si>
    <t>Ужгород</t>
  </si>
  <si>
    <t>Чернігів</t>
  </si>
  <si>
    <t>Житомир</t>
  </si>
  <si>
    <t>Запоріжжя</t>
  </si>
  <si>
    <t>Хмельницький</t>
  </si>
  <si>
    <t>Біла Церква</t>
  </si>
  <si>
    <t>Полтава</t>
  </si>
  <si>
    <t>Суми</t>
  </si>
  <si>
    <t>Херсон</t>
  </si>
  <si>
    <t>Сміла</t>
  </si>
  <si>
    <t>Покровськ</t>
  </si>
  <si>
    <t>Лисичанськ</t>
  </si>
  <si>
    <t>Калуш</t>
  </si>
  <si>
    <t>Чорноморськ</t>
  </si>
  <si>
    <t>Краматорськ</t>
  </si>
  <si>
    <t>Дубно</t>
  </si>
  <si>
    <t>Білгород-Дністровський</t>
  </si>
  <si>
    <t>Бориспіль</t>
  </si>
  <si>
    <t>Бровари</t>
  </si>
  <si>
    <t>Інгулець</t>
  </si>
  <si>
    <t>Рубіжне</t>
  </si>
  <si>
    <t>Сєвєродонецьк</t>
  </si>
  <si>
    <t>Стрий</t>
  </si>
  <si>
    <t>Ковель</t>
  </si>
  <si>
    <t>Южне</t>
  </si>
  <si>
    <t>Кам'янське</t>
  </si>
  <si>
    <t>Коломия</t>
  </si>
  <si>
    <t>Нікополь</t>
  </si>
  <si>
    <t>Первомайськ</t>
  </si>
  <si>
    <t>Шостка</t>
  </si>
  <si>
    <t>Бердянськ</t>
  </si>
  <si>
    <t>Вознесенськ</t>
  </si>
  <si>
    <t>Коростень</t>
  </si>
  <si>
    <t>Надвірна</t>
  </si>
  <si>
    <t>Обухів</t>
  </si>
  <si>
    <t>Бердичів</t>
  </si>
  <si>
    <t>Бахмут</t>
  </si>
  <si>
    <t>Прилуки</t>
  </si>
  <si>
    <t>Васильків</t>
  </si>
  <si>
    <t>Кам'янець-Подільський</t>
  </si>
  <si>
    <t>Миргород</t>
  </si>
  <si>
    <t>Фастів</t>
  </si>
  <si>
    <t>Лубни</t>
  </si>
  <si>
    <t>Енергодар</t>
  </si>
  <si>
    <t>Конотоп</t>
  </si>
  <si>
    <t>Мукачево</t>
  </si>
  <si>
    <t>Нетішин</t>
  </si>
  <si>
    <t>Ніжин</t>
  </si>
  <si>
    <t>Павлоград</t>
  </si>
  <si>
    <t>Покров</t>
  </si>
  <si>
    <t>Славута</t>
  </si>
  <si>
    <t>Шепетівка</t>
  </si>
  <si>
    <t>Дрогобич</t>
  </si>
  <si>
    <t>Ірпінь</t>
  </si>
  <si>
    <t>Новомосковськ</t>
  </si>
  <si>
    <t>Олександрія</t>
  </si>
  <si>
    <t>Самбір</t>
  </si>
  <si>
    <t>Умань</t>
  </si>
  <si>
    <t>Хуст</t>
  </si>
  <si>
    <t>Червоноград</t>
  </si>
  <si>
    <t>Старобільськ</t>
  </si>
  <si>
    <t>Мелітополь</t>
  </si>
  <si>
    <t>Ладижин</t>
  </si>
  <si>
    <t>Нова Каховка</t>
  </si>
  <si>
    <t>Южноукраїнськ</t>
  </si>
  <si>
    <t>Ромни</t>
  </si>
  <si>
    <t>Лиман</t>
  </si>
  <si>
    <t>Токмак</t>
  </si>
  <si>
    <t>Вишневе</t>
  </si>
  <si>
    <t>Міста сателіти</t>
  </si>
  <si>
    <t>Всього сума закупівлі на рік, грн. з ПДВ:</t>
  </si>
  <si>
    <t>Підтвердити можливість дотримання таких вимог до персоналу (промоутерам, що поширюють рекламні матеріали): 
- Вік від 20 до 40 років;
- Охайний вигляд;
- Адекватний стан на момент виходу на роботу (відсутність інтоксикаційних отруєнь);
- Адміністрація магазину може вимагати заміни промоутера протягом 1 години (в разі невідповідності промоутера заявленим вимогам, агентство зобов'язується відпрацювати час витрачений на заміну):
      1. Вік промоутера не відповідає заявленому (якщо промоутер явно молодший від 20 років, або старший за 40);
      2. Невідповідний зовнішній вигляд (брудне взуття або одяг; наявність синців на обличчі; брудні руки, нігті та ін.);
      3. Промоутер має ознаки алкогольного чи наркотичного сп'яніння, або присутній запах алкоголю.</t>
  </si>
  <si>
    <t>Підтвердити можливість компенсації вартості друкованих матеріалів, що роздаються в випадку втрати, навмисного або ненавмисного знищення матеріалів, або  неналежного розповсюдження в разі документального підтвердження з боку Замовника (фото фіксація порушення).</t>
  </si>
  <si>
    <t>Тендерна пропозиція переможця процедури закупівлі має бути зафіксована в національній валюті України до повного виконання зобов'язань по Договору. Підтвердити або вказати свої умови.</t>
  </si>
  <si>
    <t>Планова кількість годин на рік роботи промоутера, що поширює друковану продукцію</t>
  </si>
  <si>
    <t>Критерієм вибору переможця є ціна.</t>
  </si>
  <si>
    <t>Розповсюдження друкованої рекламної продукції промоутерами</t>
  </si>
  <si>
    <t>Плановий тираж друкованої продукції для розповсюдження через поштові скриньки на рік, шт.</t>
  </si>
  <si>
    <t>Кременчук</t>
  </si>
  <si>
    <t>Подільськ</t>
  </si>
  <si>
    <t>Слов'янськ</t>
  </si>
  <si>
    <t>Сокольники</t>
  </si>
  <si>
    <t>Замовник залишає за собою право змінювати об’єми даної закупівлі без перегляду вартості послуг. Підтвердити або вказати свої умови.</t>
  </si>
  <si>
    <t>Вартість кожної послуги повинна включати всі додаткові витрати, такі як:
1. Витрати на доставку друкованих матеріалів від магазину до точки розповсюдження в межах міста в якому дане розповсюдження проходить;
2. Витрати на контроль якості роботи промоутерів (супервайзінг);
3. Витрати на доставку матеріалів до сателітних населених пунктів від найближчого магазина Фокстрот. Сателітним слід вважати населений пункт, що розміщений на відстані не більше ніж 20 км від міста, в якому розташований магазин Фокстрот;
4. Вартість послуг не повинна залежати від погодних умов, і повинна бути єдиною як для вихідних, святкових так і для робочих днів.
Підтвердити або вказати свої умови.</t>
  </si>
  <si>
    <t>•  Лист у довільній формі про наявність власної матеріально-технічної бази та працівників відповідної кваліфікації;</t>
  </si>
  <si>
    <t>Умови оплати: безготівкова 100% постоплата за фактом виконаних робіт після надання повного пакету оригіналів документів: акт виконаних робіт, додаток з найменуванням та обсягами виконаних робіт, рахунок-фактура, податкова накладна, "чек-лист" підписаний директором/помічником директора магазину де проводились роботи.
Підтвердити або вказати свої умови.</t>
  </si>
  <si>
    <t>Місто</t>
  </si>
  <si>
    <t>Підтвердити можливість надання таких послуг:
1. Розповсюдження друкованої рекламної продукції ТМ «Фокстрот. Техніка для дому» промоутерами на вулиці і в приміщеннях (Торгових центрах);
2. Поширення друкованої рекламної продукції ТМ «Фокстрот. Техніка для дому» безадресно по поштових скриньках житлових будинків.</t>
  </si>
  <si>
    <t>Ціна однієї години роботи промоутера, що поширює друковану продукцію, грн. з ПДВ</t>
  </si>
  <si>
    <t>Ціна доставки одного примірника друкованої продукції в 1 поштову скриньку, грн. з ПДВ</t>
  </si>
  <si>
    <t>Підтвердити згоду на обов'язкове виконання процедури підготовки та узгодження графіків робіт для кожного промоциклу з директорами магазинів Фокстрот.
Погоджені графіки є обов'язковими для дотримання, не допускається затримка початку роботу більш ніж на 15 хвилин без погодження.
У разі затримки початку роботи більш ніж на 15 хвилин, перша година роботи не оплачується.
У разі неявки промоутера, агентство зобов'язується надати заміну протягом 1 години, в даному випадку перша година роботи не оплачується.</t>
  </si>
  <si>
    <t>По факту виконання робіт окрім стандартних звітів Агентство надає "чек-лист", підписаний директором/помічником директора магазину, де проводяться роботи. В ньому вказуються години роботи, та помітка про відповідність промоутерів вищезазначеним вимогам, також вказуються будь які обставини, форс-мажор, порушення (якщо вони мали місце). У разі систематичних (три рази та більше) порушень підтверджених даним документом Замовник має право достроково розірвати договір. Підтвердити або вказати свої умови.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</si>
</sst>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_ ;[Red]\-#,##0.00\ "/>
    <numFmt numFmtId="169" formatCode="#,##0;\-#,##0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_-* #,##0\ &quot;грн.&quot;_-;\-* #,##0\ &quot;грн.&quot;_-;_-* &quot;-&quot;\ &quot;грн.&quot;_-;_-@_-"/>
    <numFmt numFmtId="173" formatCode="_-* #,##0.00\ &quot;грн.&quot;_-;\-* #,##0.00\ &quot;грн.&quot;_-;_-* &quot;-&quot;??\ &quot;грн.&quot;_-;_-@_-"/>
    <numFmt numFmtId="174" formatCode="#,##0;[Red]\-#,##0;;&quot;Error: Entry must be a number&quot;"/>
    <numFmt numFmtId="175" formatCode="#,##0;\(#,##0\)"/>
    <numFmt numFmtId="176" formatCode="[=0]\ &quot;0%&quot;;;0.00%"/>
    <numFmt numFmtId="177" formatCode="[=0]&quot; 0%&quot;;[&lt;0]General;0.00%"/>
    <numFmt numFmtId="178" formatCode="#,##0;[Red]\-#,##0"/>
    <numFmt numFmtId="179" formatCode="#,##0;\-#,##0;;&quot;Agency Cost&quot;"/>
    <numFmt numFmtId="180" formatCode="#,##0.00;\-#,##0.00"/>
    <numFmt numFmtId="181" formatCode="[=0]\ &quot;0.000&quot;;;0.000"/>
    <numFmt numFmtId="182" formatCode="[=0]&quot; 0.000&quot;;[&lt;0]General;0.000"/>
    <numFmt numFmtId="183" formatCode="_-* #,##0.00&quot;р.&quot;_-;\-* #,##0.00&quot;р.&quot;_-;_-* \-??&quot;р.&quot;_-;_-@_-"/>
  </numFmts>
  <fonts count="50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0"/>
      <name val="Pragmatica"/>
      <charset val="204"/>
    </font>
    <font>
      <sz val="10"/>
      <name val="Helv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1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  <xf numFmtId="0" fontId="30" fillId="0" borderId="0"/>
    <xf numFmtId="0" fontId="31" fillId="0" borderId="0"/>
    <xf numFmtId="37" fontId="32" fillId="2" borderId="11">
      <protection hidden="1"/>
    </xf>
    <xf numFmtId="169" fontId="33" fillId="3" borderId="11">
      <protection hidden="1"/>
    </xf>
    <xf numFmtId="37" fontId="33" fillId="3" borderId="11">
      <protection hidden="1"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37" fontId="32" fillId="4" borderId="0" applyNumberFormat="0" applyBorder="0" applyAlignment="0">
      <alignment horizontal="center"/>
      <protection hidden="1"/>
    </xf>
    <xf numFmtId="0" fontId="33" fillId="5" borderId="0" applyNumberFormat="0" applyBorder="0" applyAlignment="0">
      <protection hidden="1"/>
    </xf>
    <xf numFmtId="174" fontId="32" fillId="6" borderId="11">
      <alignment horizontal="right"/>
      <protection locked="0"/>
    </xf>
    <xf numFmtId="174" fontId="33" fillId="7" borderId="11">
      <alignment horizontal="right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37" fontId="32" fillId="6" borderId="3" applyNumberFormat="0" applyBorder="0">
      <alignment horizontal="left"/>
      <protection locked="0"/>
    </xf>
    <xf numFmtId="0" fontId="33" fillId="7" borderId="0" applyNumberFormat="0" applyBorder="0">
      <alignment horizontal="left"/>
      <protection locked="0"/>
    </xf>
    <xf numFmtId="175" fontId="36" fillId="0" borderId="0">
      <alignment horizontal="left"/>
    </xf>
    <xf numFmtId="175" fontId="37" fillId="0" borderId="0">
      <alignment horizontal="left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37" fontId="32" fillId="8" borderId="12">
      <alignment horizontal="center" vertical="center"/>
      <protection hidden="1"/>
    </xf>
    <xf numFmtId="169" fontId="33" fillId="9" borderId="12">
      <alignment horizontal="center" vertical="center"/>
      <protection hidden="1"/>
    </xf>
    <xf numFmtId="37" fontId="33" fillId="9" borderId="12">
      <alignment horizontal="center" vertical="center"/>
      <protection hidden="1"/>
    </xf>
    <xf numFmtId="176" fontId="40" fillId="8" borderId="11">
      <alignment horizontal="right"/>
      <protection locked="0"/>
    </xf>
    <xf numFmtId="177" fontId="41" fillId="9" borderId="11">
      <alignment horizontal="right"/>
      <protection locked="0"/>
    </xf>
    <xf numFmtId="37" fontId="40" fillId="2" borderId="11">
      <alignment vertical="center"/>
      <protection hidden="1"/>
    </xf>
    <xf numFmtId="169" fontId="41" fillId="3" borderId="11">
      <alignment vertical="center"/>
      <protection hidden="1"/>
    </xf>
    <xf numFmtId="37" fontId="41" fillId="3" borderId="11">
      <alignment vertical="center"/>
      <protection hidden="1"/>
    </xf>
    <xf numFmtId="38" fontId="32" fillId="0" borderId="13"/>
    <xf numFmtId="178" fontId="33" fillId="0" borderId="13"/>
    <xf numFmtId="38" fontId="33" fillId="0" borderId="13"/>
    <xf numFmtId="0" fontId="42" fillId="0" borderId="0"/>
    <xf numFmtId="37" fontId="32" fillId="8" borderId="12">
      <alignment vertical="center"/>
      <protection hidden="1"/>
    </xf>
    <xf numFmtId="169" fontId="33" fillId="9" borderId="12">
      <alignment vertical="center"/>
      <protection hidden="1"/>
    </xf>
    <xf numFmtId="37" fontId="33" fillId="9" borderId="12">
      <alignment vertical="center"/>
      <protection hidden="1"/>
    </xf>
    <xf numFmtId="179" fontId="32" fillId="2" borderId="11">
      <alignment horizontal="right"/>
      <protection hidden="1"/>
    </xf>
    <xf numFmtId="179" fontId="33" fillId="3" borderId="11">
      <alignment horizontal="right"/>
      <protection hidden="1"/>
    </xf>
    <xf numFmtId="179" fontId="32" fillId="6" borderId="11">
      <alignment horizontal="right"/>
      <protection locked="0"/>
    </xf>
    <xf numFmtId="179" fontId="33" fillId="7" borderId="11">
      <alignment horizontal="right"/>
      <protection locked="0"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32" fillId="0" borderId="0"/>
    <xf numFmtId="38" fontId="40" fillId="10" borderId="11">
      <alignment vertical="center"/>
      <protection locked="0"/>
    </xf>
    <xf numFmtId="178" fontId="41" fillId="3" borderId="11">
      <alignment vertical="center"/>
      <protection locked="0"/>
    </xf>
    <xf numFmtId="38" fontId="41" fillId="3" borderId="11">
      <alignment vertical="center"/>
      <protection locked="0"/>
    </xf>
    <xf numFmtId="39" fontId="40" fillId="0" borderId="14">
      <alignment horizontal="center" vertical="center"/>
      <protection hidden="1"/>
    </xf>
    <xf numFmtId="180" fontId="41" fillId="0" borderId="14">
      <alignment horizontal="center" vertical="center"/>
      <protection hidden="1"/>
    </xf>
    <xf numFmtId="39" fontId="41" fillId="0" borderId="14">
      <alignment horizontal="center" vertical="center"/>
      <protection hidden="1"/>
    </xf>
    <xf numFmtId="181" fontId="40" fillId="10" borderId="11">
      <alignment vertical="center"/>
      <protection locked="0"/>
    </xf>
    <xf numFmtId="182" fontId="41" fillId="3" borderId="11">
      <alignment vertical="center"/>
      <protection locked="0"/>
    </xf>
    <xf numFmtId="37" fontId="32" fillId="2" borderId="11">
      <alignment horizontal="center"/>
      <protection hidden="1"/>
    </xf>
    <xf numFmtId="169" fontId="33" fillId="3" borderId="11">
      <alignment horizontal="center"/>
      <protection hidden="1"/>
    </xf>
    <xf numFmtId="37" fontId="33" fillId="3" borderId="11">
      <alignment horizontal="center"/>
      <protection hidden="1"/>
    </xf>
    <xf numFmtId="38" fontId="32" fillId="0" borderId="15">
      <alignment vertical="center"/>
      <protection locked="0"/>
    </xf>
    <xf numFmtId="178" fontId="33" fillId="0" borderId="16">
      <alignment vertical="center"/>
      <protection locked="0"/>
    </xf>
    <xf numFmtId="38" fontId="33" fillId="0" borderId="16">
      <alignment vertical="center"/>
      <protection locked="0"/>
    </xf>
    <xf numFmtId="38" fontId="40" fillId="2" borderId="11">
      <alignment horizontal="center" vertical="center"/>
      <protection hidden="1"/>
    </xf>
    <xf numFmtId="178" fontId="41" fillId="3" borderId="11">
      <alignment horizontal="center" vertical="center"/>
      <protection hidden="1"/>
    </xf>
    <xf numFmtId="38" fontId="41" fillId="3" borderId="11">
      <alignment horizontal="center" vertical="center"/>
      <protection hidden="1"/>
    </xf>
    <xf numFmtId="38" fontId="44" fillId="2" borderId="17">
      <alignment vertical="center"/>
      <protection hidden="1"/>
    </xf>
    <xf numFmtId="178" fontId="45" fillId="3" borderId="17">
      <alignment vertical="center"/>
      <protection hidden="1"/>
    </xf>
    <xf numFmtId="38" fontId="45" fillId="3" borderId="17">
      <alignment vertical="center"/>
      <protection hidden="1"/>
    </xf>
    <xf numFmtId="183" fontId="33" fillId="0" borderId="0" applyFill="0" applyBorder="0" applyAlignment="0" applyProtection="0"/>
    <xf numFmtId="183" fontId="33" fillId="0" borderId="0" applyFill="0" applyBorder="0" applyAlignment="0" applyProtection="0"/>
    <xf numFmtId="183" fontId="33" fillId="0" borderId="0" applyFill="0" applyBorder="0" applyAlignment="0" applyProtection="0"/>
    <xf numFmtId="183" fontId="33" fillId="0" borderId="0" applyFill="0" applyBorder="0" applyAlignment="0" applyProtection="0"/>
    <xf numFmtId="0" fontId="46" fillId="0" borderId="0">
      <alignment horizontal="centerContinuous" vertical="center"/>
    </xf>
    <xf numFmtId="0" fontId="46" fillId="0" borderId="0">
      <alignment horizontal="center" vertical="center"/>
    </xf>
    <xf numFmtId="0" fontId="47" fillId="0" borderId="0"/>
    <xf numFmtId="0" fontId="34" fillId="0" borderId="0"/>
    <xf numFmtId="0" fontId="34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34" fillId="0" borderId="0"/>
    <xf numFmtId="0" fontId="34" fillId="0" borderId="0"/>
    <xf numFmtId="0" fontId="33" fillId="0" borderId="0"/>
    <xf numFmtId="0" fontId="13" fillId="0" borderId="0"/>
    <xf numFmtId="0" fontId="14" fillId="0" borderId="0"/>
    <xf numFmtId="0" fontId="30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38" fontId="43" fillId="0" borderId="0" applyFont="0" applyFill="0" applyBorder="0" applyAlignment="0" applyProtection="0"/>
    <xf numFmtId="3" fontId="48" fillId="0" borderId="2" applyFont="0" applyFill="0" applyBorder="0" applyAlignment="0" applyProtection="0">
      <alignment horizontal="center" vertical="center"/>
      <protection locked="0"/>
    </xf>
    <xf numFmtId="3" fontId="33" fillId="0" borderId="0" applyFill="0" applyBorder="0" applyAlignment="0" applyProtection="0"/>
    <xf numFmtId="40" fontId="43" fillId="0" borderId="0" applyFont="0" applyFill="0" applyBorder="0" applyAlignment="0" applyProtection="0"/>
    <xf numFmtId="0" fontId="40" fillId="0" borderId="2">
      <alignment horizontal="centerContinuous" vertical="center" wrapText="1"/>
    </xf>
    <xf numFmtId="0" fontId="41" fillId="0" borderId="14">
      <alignment horizontal="center" vertical="center" wrapText="1"/>
    </xf>
  </cellStyleXfs>
  <cellXfs count="11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top"/>
    </xf>
    <xf numFmtId="0" fontId="6" fillId="0" borderId="0" xfId="0" applyFont="1" applyAlignment="1">
      <alignment horizontal="right" vertical="center"/>
    </xf>
    <xf numFmtId="164" fontId="16" fillId="0" borderId="2" xfId="2" applyFont="1" applyFill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7" fillId="0" borderId="2" xfId="3" applyNumberFormat="1" applyFont="1" applyFill="1" applyBorder="1" applyAlignment="1">
      <alignment horizontal="left" vertical="top" wrapText="1" indent="3"/>
    </xf>
    <xf numFmtId="4" fontId="17" fillId="0" borderId="2" xfId="3" applyNumberFormat="1" applyFont="1" applyFill="1" applyBorder="1" applyAlignment="1">
      <alignment horizontal="left" vertical="top" wrapText="1"/>
    </xf>
    <xf numFmtId="4" fontId="17" fillId="0" borderId="3" xfId="4" applyNumberFormat="1" applyFont="1" applyFill="1" applyBorder="1" applyAlignment="1">
      <alignment horizontal="left" vertical="top" wrapText="1"/>
    </xf>
    <xf numFmtId="3" fontId="15" fillId="0" borderId="2" xfId="0" applyNumberFormat="1" applyFont="1" applyBorder="1" applyAlignment="1">
      <alignment horizontal="right" indent="6"/>
    </xf>
    <xf numFmtId="3" fontId="16" fillId="0" borderId="2" xfId="0" applyNumberFormat="1" applyFont="1" applyFill="1" applyBorder="1" applyAlignment="1">
      <alignment horizontal="right" indent="6"/>
    </xf>
    <xf numFmtId="3" fontId="18" fillId="0" borderId="2" xfId="0" applyNumberFormat="1" applyFont="1" applyFill="1" applyBorder="1" applyAlignment="1">
      <alignment horizontal="right" indent="6"/>
    </xf>
    <xf numFmtId="0" fontId="22" fillId="0" borderId="5" xfId="0" applyFont="1" applyBorder="1" applyAlignment="1">
      <alignment horizontal="left" vertical="center" wrapText="1" indent="2"/>
    </xf>
    <xf numFmtId="49" fontId="18" fillId="0" borderId="2" xfId="0" applyNumberFormat="1" applyFont="1" applyBorder="1" applyAlignment="1">
      <alignment horizontal="left" vertical="center" wrapText="1" indent="3"/>
    </xf>
    <xf numFmtId="49" fontId="29" fillId="0" borderId="2" xfId="0" applyNumberFormat="1" applyFont="1" applyBorder="1" applyAlignment="1">
      <alignment horizontal="left" vertical="center" wrapText="1" indent="3"/>
    </xf>
    <xf numFmtId="3" fontId="24" fillId="0" borderId="2" xfId="0" applyNumberFormat="1" applyFont="1" applyBorder="1" applyAlignment="1">
      <alignment horizontal="right" indent="6"/>
    </xf>
    <xf numFmtId="3" fontId="17" fillId="0" borderId="2" xfId="0" applyNumberFormat="1" applyFont="1" applyFill="1" applyBorder="1" applyAlignment="1">
      <alignment horizontal="right" indent="6"/>
    </xf>
    <xf numFmtId="0" fontId="24" fillId="0" borderId="0" xfId="0" applyFont="1" applyAlignment="1">
      <alignment wrapText="1"/>
    </xf>
    <xf numFmtId="165" fontId="49" fillId="0" borderId="5" xfId="0" applyNumberFormat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168" fontId="6" fillId="0" borderId="6" xfId="0" applyNumberFormat="1" applyFont="1" applyFill="1" applyBorder="1" applyAlignment="1">
      <alignment horizontal="center" vertical="center" wrapText="1"/>
    </xf>
    <xf numFmtId="168" fontId="6" fillId="0" borderId="9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153">
    <cellStyle name="2.Жирный" xfId="8"/>
    <cellStyle name="Calculation Cell" xfId="9"/>
    <cellStyle name="Calculation Cell 2" xfId="10"/>
    <cellStyle name="Calculation Cell 2 2" xfId="11"/>
    <cellStyle name="Comma [0]_Budget_адреска на Левобережке_12.08.05" xfId="12"/>
    <cellStyle name="Comma_Budget_адреска на Левобережке_12.08.05" xfId="13"/>
    <cellStyle name="Currency [0]_Budget_адреска на Левобережке_12.08.05" xfId="14"/>
    <cellStyle name="Currency_Budget_адреска на Левобережке_12.08.05" xfId="15"/>
    <cellStyle name="Double-Click cell" xfId="16"/>
    <cellStyle name="Double-Click cell 2" xfId="17"/>
    <cellStyle name="Entry cell" xfId="18"/>
    <cellStyle name="Entry cell 2" xfId="19"/>
    <cellStyle name="Excel Built-in Normal" xfId="20"/>
    <cellStyle name="Excel Built-in Normal 1" xfId="21"/>
    <cellStyle name="Excel Built-in Normal 1 2" xfId="22"/>
    <cellStyle name="Excel Built-in Normal 1 2 2" xfId="23"/>
    <cellStyle name="Excel Built-in Normal 1 3" xfId="24"/>
    <cellStyle name="Excel Built-in Normal 2" xfId="25"/>
    <cellStyle name="Excel Built-in Normal 2 2" xfId="26"/>
    <cellStyle name="Excel Built-in Normal 3" xfId="27"/>
    <cellStyle name="Followed Hyperlink_Copy of Levoberegka_PR_05.09.05" xfId="28"/>
    <cellStyle name="Front Sheet" xfId="29"/>
    <cellStyle name="Front Sheet 2" xfId="30"/>
    <cellStyle name="Heads" xfId="31"/>
    <cellStyle name="Heads 2" xfId="32"/>
    <cellStyle name="Hyperlink_! FINAL Total budget_BOARDS 3x6_FoxMart" xfId="33"/>
    <cellStyle name="Iau?iue_CHARPRIC" xfId="34"/>
    <cellStyle name="Mark-up/W Days" xfId="35"/>
    <cellStyle name="Mark-up/W Days 2" xfId="36"/>
    <cellStyle name="Mark-up/W Days 2 2" xfId="37"/>
    <cellStyle name="NIC % cell" xfId="38"/>
    <cellStyle name="NIC % cell 2" xfId="39"/>
    <cellStyle name="NIC Calculation Cell" xfId="40"/>
    <cellStyle name="NIC Calculation Cell 2" xfId="41"/>
    <cellStyle name="NIC Calculation Cell 2 2" xfId="42"/>
    <cellStyle name="Non-entry Cell" xfId="43"/>
    <cellStyle name="Non-entry Cell 2" xfId="44"/>
    <cellStyle name="Non-entry Cell 2 2" xfId="45"/>
    <cellStyle name="Normal_! FINAL Total budget_BOARDS 3x6_FoxMart" xfId="46"/>
    <cellStyle name="Normal_Техника_спецификация" xfId="4"/>
    <cellStyle name="Optional cell" xfId="47"/>
    <cellStyle name="Optional cell 2" xfId="48"/>
    <cellStyle name="Optional cell 2 2" xfId="49"/>
    <cellStyle name="Orig Calc Cell" xfId="50"/>
    <cellStyle name="Orig Calc Cell 2" xfId="51"/>
    <cellStyle name="Orig Entry cell" xfId="52"/>
    <cellStyle name="Orig Entry cell 2" xfId="53"/>
    <cellStyle name="Ouny?e [0]_CHARPRIC" xfId="54"/>
    <cellStyle name="Ouny?e_CHARPRIC" xfId="55"/>
    <cellStyle name="Standard_Pst_98 Arbeitsmappe" xfId="56"/>
    <cellStyle name="Stock entry cell" xfId="57"/>
    <cellStyle name="Stock entry cell 2" xfId="58"/>
    <cellStyle name="Stock entry cell 2 2" xfId="59"/>
    <cellStyle name="Stock feet/metres" xfId="60"/>
    <cellStyle name="Stock feet/metres 2" xfId="61"/>
    <cellStyle name="Stock feet/metres 2 2" xfId="62"/>
    <cellStyle name="Stock rate entry cell" xfId="63"/>
    <cellStyle name="Stock rate entry cell 2" xfId="64"/>
    <cellStyle name="Text Calculation Cell" xfId="65"/>
    <cellStyle name="Text Calculation Cell 2" xfId="66"/>
    <cellStyle name="Text Calculation Cell 2 2" xfId="67"/>
    <cellStyle name="Text entry cell" xfId="68"/>
    <cellStyle name="Text entry cell 2" xfId="69"/>
    <cellStyle name="Text entry cell 2 2" xfId="70"/>
    <cellStyle name="Text Unit Cell" xfId="71"/>
    <cellStyle name="Text Unit Cell 2" xfId="72"/>
    <cellStyle name="Text Unit Cell 2 2" xfId="73"/>
    <cellStyle name="Total" xfId="74"/>
    <cellStyle name="Total 2" xfId="75"/>
    <cellStyle name="Total 2 2" xfId="76"/>
    <cellStyle name="Гиперссылка" xfId="1" builtinId="8"/>
    <cellStyle name="Денежный 2" xfId="77"/>
    <cellStyle name="Денежный 3" xfId="78"/>
    <cellStyle name="Денежный 4" xfId="79"/>
    <cellStyle name="Денежный 5" xfId="80"/>
    <cellStyle name="Заголовок" xfId="81"/>
    <cellStyle name="Заголовок 1 2" xfId="82"/>
    <cellStyle name="Личный" xfId="83"/>
    <cellStyle name="Обычный" xfId="0" builtinId="0"/>
    <cellStyle name="Обычный 10" xfId="84"/>
    <cellStyle name="Обычный 10 2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5 2" xfId="91"/>
    <cellStyle name="Обычный 16" xfId="92"/>
    <cellStyle name="Обычный 17" xfId="93"/>
    <cellStyle name="Обычный 18" xfId="94"/>
    <cellStyle name="Обычный 19" xfId="95"/>
    <cellStyle name="Обычный 2" xfId="5"/>
    <cellStyle name="Обычный 2 10" xfId="96"/>
    <cellStyle name="Обычный 2 2" xfId="97"/>
    <cellStyle name="Обычный 2 2 2" xfId="98"/>
    <cellStyle name="Обычный 2 2 2 10" xfId="99"/>
    <cellStyle name="Обычный 2 2 2 2" xfId="100"/>
    <cellStyle name="Обычный 2 2 2 2 2" xfId="101"/>
    <cellStyle name="Обычный 2 2 2 2 2 2" xfId="102"/>
    <cellStyle name="Обычный 2 2 2 2 3" xfId="103"/>
    <cellStyle name="Обычный 2 2 2 2 4" xfId="104"/>
    <cellStyle name="Обычный 2 2 2 2 5" xfId="105"/>
    <cellStyle name="Обычный 2 2 2 2 6" xfId="106"/>
    <cellStyle name="Обычный 2 2 2 2 7" xfId="107"/>
    <cellStyle name="Обычный 2 2 2 3" xfId="108"/>
    <cellStyle name="Обычный 2 2 2 4" xfId="109"/>
    <cellStyle name="Обычный 2 2 2 5" xfId="110"/>
    <cellStyle name="Обычный 2 2 2 6" xfId="111"/>
    <cellStyle name="Обычный 2 2 2 7" xfId="112"/>
    <cellStyle name="Обычный 2 2 2 8" xfId="113"/>
    <cellStyle name="Обычный 2 2 2 9" xfId="114"/>
    <cellStyle name="Обычный 2 2 3" xfId="115"/>
    <cellStyle name="Обычный 2 2 4" xfId="116"/>
    <cellStyle name="Обычный 2 2 5" xfId="117"/>
    <cellStyle name="Обычный 2 2 6" xfId="118"/>
    <cellStyle name="Обычный 2 2 7" xfId="119"/>
    <cellStyle name="Обычный 2 3" xfId="120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9" xfId="126"/>
    <cellStyle name="Обычный 20" xfId="127"/>
    <cellStyle name="Обычный 24" xfId="128"/>
    <cellStyle name="Обычный 24 2" xfId="129"/>
    <cellStyle name="Обычный 3" xfId="7"/>
    <cellStyle name="Обычный 3 2" xfId="130"/>
    <cellStyle name="Обычный 4" xfId="131"/>
    <cellStyle name="Обычный 4 2" xfId="132"/>
    <cellStyle name="Обычный 5" xfId="133"/>
    <cellStyle name="Обычный 5 2" xfId="134"/>
    <cellStyle name="Обычный 5 3" xfId="135"/>
    <cellStyle name="Обычный 6" xfId="136"/>
    <cellStyle name="Обычный 6 13" xfId="137"/>
    <cellStyle name="Обычный 6 2" xfId="138"/>
    <cellStyle name="Обычный 6 2 2" xfId="139"/>
    <cellStyle name="Обычный 7" xfId="140"/>
    <cellStyle name="Обычный 7 2" xfId="141"/>
    <cellStyle name="Обычный 8" xfId="142"/>
    <cellStyle name="Обычный 8 2" xfId="143"/>
    <cellStyle name="Обычный 9" xfId="144"/>
    <cellStyle name="Обычный 9 2" xfId="145"/>
    <cellStyle name="Обычный_1.3. Шаблон спецификации" xfId="3"/>
    <cellStyle name="Стиль 1" xfId="6"/>
    <cellStyle name="Стиль 1 2" xfId="146"/>
    <cellStyle name="Тысячи [0]_CHARPRIC" xfId="147"/>
    <cellStyle name="Тысячи(0)" xfId="148"/>
    <cellStyle name="Тысячи(0) 2" xfId="149"/>
    <cellStyle name="Тысячи_CHARPRIC" xfId="150"/>
    <cellStyle name="Упаковка" xfId="151"/>
    <cellStyle name="Упаковка 2" xfId="152"/>
    <cellStyle name="Финансовый" xfId="2" builtinId="3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69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3"/>
  <sheetViews>
    <sheetView showGridLines="0" showZeros="0" tabSelected="1" defaultGridColor="0" colorId="22" zoomScale="90" zoomScaleNormal="9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1.7109375" style="9" customWidth="1"/>
    <col min="2" max="2" width="76.28515625" style="35" customWidth="1"/>
    <col min="3" max="16384" width="9.140625" style="9" hidden="1"/>
  </cols>
  <sheetData>
    <row r="1" spans="1:3" ht="18" customHeight="1">
      <c r="A1" s="69" t="s">
        <v>34</v>
      </c>
      <c r="B1" s="69"/>
      <c r="C1" s="8"/>
    </row>
    <row r="2" spans="1:3" ht="14.25" customHeight="1">
      <c r="A2" s="75" t="s">
        <v>75</v>
      </c>
      <c r="B2" s="76"/>
      <c r="C2" s="8"/>
    </row>
    <row r="3" spans="1:3" ht="31.5" customHeight="1">
      <c r="A3" s="70" t="s">
        <v>76</v>
      </c>
      <c r="B3" s="12" t="s">
        <v>200</v>
      </c>
      <c r="C3" s="50"/>
    </row>
    <row r="4" spans="1:3" ht="14.25" customHeight="1">
      <c r="A4" s="71"/>
      <c r="B4" s="16" t="s">
        <v>102</v>
      </c>
    </row>
    <row r="5" spans="1:3" ht="14.25" customHeight="1">
      <c r="A5" s="70" t="s">
        <v>77</v>
      </c>
      <c r="B5" s="27" t="s">
        <v>5</v>
      </c>
    </row>
    <row r="6" spans="1:3" ht="14.25" customHeight="1">
      <c r="A6" s="71"/>
      <c r="B6" s="16" t="s">
        <v>83</v>
      </c>
    </row>
    <row r="7" spans="1:3" ht="14.25" customHeight="1">
      <c r="A7" s="71"/>
      <c r="B7" s="37" t="s">
        <v>86</v>
      </c>
    </row>
    <row r="8" spans="1:3" ht="14.25" customHeight="1">
      <c r="A8" s="71"/>
      <c r="B8" s="48" t="s">
        <v>103</v>
      </c>
    </row>
    <row r="9" spans="1:3" ht="14.25" customHeight="1">
      <c r="A9" s="71"/>
      <c r="B9" s="16" t="s">
        <v>6</v>
      </c>
    </row>
    <row r="10" spans="1:3" ht="28.5" customHeight="1">
      <c r="A10" s="72"/>
      <c r="B10" s="28" t="s">
        <v>7</v>
      </c>
    </row>
    <row r="11" spans="1:3" ht="14.25" customHeight="1">
      <c r="A11" s="73" t="s">
        <v>70</v>
      </c>
      <c r="B11" s="74"/>
    </row>
    <row r="12" spans="1:3" ht="42.75" customHeight="1">
      <c r="A12" s="70" t="s">
        <v>8</v>
      </c>
      <c r="B12" s="27" t="s">
        <v>9</v>
      </c>
    </row>
    <row r="13" spans="1:3" ht="14.25" customHeight="1">
      <c r="A13" s="71"/>
      <c r="B13" s="30" t="s">
        <v>33</v>
      </c>
    </row>
    <row r="14" spans="1:3" ht="42.75" customHeight="1">
      <c r="A14" s="72"/>
      <c r="B14" s="28" t="s">
        <v>85</v>
      </c>
    </row>
    <row r="15" spans="1:3" ht="14.25" customHeight="1">
      <c r="A15" s="73" t="s">
        <v>71</v>
      </c>
      <c r="B15" s="74"/>
    </row>
    <row r="16" spans="1:3" ht="14.25" customHeight="1">
      <c r="A16" s="70" t="s">
        <v>10</v>
      </c>
      <c r="B16" s="27" t="s">
        <v>11</v>
      </c>
    </row>
    <row r="17" spans="1:2" ht="42.75" customHeight="1">
      <c r="A17" s="71"/>
      <c r="B17" s="16" t="s">
        <v>97</v>
      </c>
    </row>
    <row r="18" spans="1:2" ht="42.75" customHeight="1">
      <c r="A18" s="72"/>
      <c r="B18" s="30" t="s">
        <v>62</v>
      </c>
    </row>
    <row r="19" spans="1:2" ht="14.25" customHeight="1">
      <c r="A19" s="70" t="s">
        <v>12</v>
      </c>
      <c r="B19" s="27" t="s">
        <v>30</v>
      </c>
    </row>
    <row r="20" spans="1:2" ht="29.25" customHeight="1">
      <c r="A20" s="71"/>
      <c r="B20" s="49" t="s">
        <v>90</v>
      </c>
    </row>
    <row r="21" spans="1:2" ht="14.25" customHeight="1">
      <c r="A21" s="71"/>
      <c r="B21" s="16" t="s">
        <v>31</v>
      </c>
    </row>
    <row r="22" spans="1:2" ht="14.25" customHeight="1">
      <c r="A22" s="71"/>
      <c r="B22" s="49" t="s">
        <v>94</v>
      </c>
    </row>
    <row r="23" spans="1:2" ht="14.25" customHeight="1">
      <c r="A23" s="71"/>
      <c r="B23" s="49" t="s">
        <v>91</v>
      </c>
    </row>
    <row r="24" spans="1:2" ht="14.25" customHeight="1">
      <c r="A24" s="71"/>
      <c r="B24" s="49" t="s">
        <v>92</v>
      </c>
    </row>
    <row r="25" spans="1:2" ht="28.5" customHeight="1">
      <c r="A25" s="71"/>
      <c r="B25" s="49" t="s">
        <v>93</v>
      </c>
    </row>
    <row r="26" spans="1:2" ht="28.5" customHeight="1">
      <c r="A26" s="71"/>
      <c r="B26" s="61" t="s">
        <v>208</v>
      </c>
    </row>
    <row r="27" spans="1:2" ht="42.75" customHeight="1">
      <c r="A27" s="71"/>
      <c r="B27" s="61" t="s">
        <v>104</v>
      </c>
    </row>
    <row r="28" spans="1:2" ht="28.5" customHeight="1">
      <c r="A28" s="71"/>
      <c r="B28" s="61" t="s">
        <v>105</v>
      </c>
    </row>
    <row r="29" spans="1:2" ht="14.25" customHeight="1">
      <c r="A29" s="72"/>
      <c r="B29" s="61" t="s">
        <v>100</v>
      </c>
    </row>
    <row r="30" spans="1:2" ht="71.25" customHeight="1">
      <c r="A30" s="24" t="s">
        <v>95</v>
      </c>
      <c r="B30" s="47" t="s">
        <v>96</v>
      </c>
    </row>
    <row r="31" spans="1:2" ht="28.5" customHeight="1">
      <c r="A31" s="70" t="s">
        <v>13</v>
      </c>
      <c r="B31" s="27" t="s">
        <v>32</v>
      </c>
    </row>
    <row r="32" spans="1:2" ht="14.25" customHeight="1">
      <c r="A32" s="71"/>
      <c r="B32" s="49" t="s">
        <v>57</v>
      </c>
    </row>
    <row r="33" spans="1:2" ht="14.25" customHeight="1">
      <c r="A33" s="71"/>
      <c r="B33" s="49" t="s">
        <v>64</v>
      </c>
    </row>
    <row r="34" spans="1:2" ht="28.5" customHeight="1">
      <c r="A34" s="72"/>
      <c r="B34" s="49" t="s">
        <v>65</v>
      </c>
    </row>
    <row r="35" spans="1:2" ht="14.25" customHeight="1">
      <c r="A35" s="73" t="s">
        <v>72</v>
      </c>
      <c r="B35" s="74"/>
    </row>
    <row r="36" spans="1:2" ht="14.25" customHeight="1">
      <c r="A36" s="70" t="s">
        <v>14</v>
      </c>
      <c r="B36" s="27" t="s">
        <v>15</v>
      </c>
    </row>
    <row r="37" spans="1:2" ht="42.75" customHeight="1">
      <c r="A37" s="71"/>
      <c r="B37" s="16" t="s">
        <v>88</v>
      </c>
    </row>
    <row r="38" spans="1:2" ht="28.5" customHeight="1">
      <c r="A38" s="71"/>
      <c r="B38" s="16" t="s">
        <v>55</v>
      </c>
    </row>
    <row r="39" spans="1:2" ht="14.25" customHeight="1">
      <c r="A39" s="72"/>
      <c r="B39" s="29" t="str">
        <f>$B$8</f>
        <v>tender-369@foxtrot.kiev.ua</v>
      </c>
    </row>
    <row r="40" spans="1:2" ht="14.25" customHeight="1">
      <c r="A40" s="70" t="s">
        <v>16</v>
      </c>
      <c r="B40" s="44" t="s">
        <v>87</v>
      </c>
    </row>
    <row r="41" spans="1:2" ht="14.25" customHeight="1">
      <c r="A41" s="71"/>
      <c r="B41" s="37" t="s">
        <v>79</v>
      </c>
    </row>
    <row r="42" spans="1:2" ht="14.25" customHeight="1">
      <c r="A42" s="71"/>
      <c r="B42" s="67">
        <v>43161</v>
      </c>
    </row>
    <row r="43" spans="1:2" ht="42.75" customHeight="1">
      <c r="A43" s="72"/>
      <c r="B43" s="45" t="s">
        <v>80</v>
      </c>
    </row>
    <row r="44" spans="1:2" ht="71.25" customHeight="1">
      <c r="A44" s="70" t="s">
        <v>17</v>
      </c>
      <c r="B44" s="27" t="s">
        <v>78</v>
      </c>
    </row>
    <row r="45" spans="1:2" ht="28.5" customHeight="1">
      <c r="A45" s="71"/>
      <c r="B45" s="16" t="s">
        <v>18</v>
      </c>
    </row>
    <row r="46" spans="1:2" ht="14.25" customHeight="1">
      <c r="A46" s="72"/>
      <c r="B46" s="16" t="s">
        <v>19</v>
      </c>
    </row>
    <row r="47" spans="1:2" ht="14.25" customHeight="1">
      <c r="A47" s="73" t="s">
        <v>73</v>
      </c>
      <c r="B47" s="74"/>
    </row>
    <row r="48" spans="1:2" ht="14.25" customHeight="1">
      <c r="A48" s="70" t="s">
        <v>20</v>
      </c>
      <c r="B48" s="68" t="s">
        <v>199</v>
      </c>
    </row>
    <row r="49" spans="1:2" ht="42.75" customHeight="1">
      <c r="A49" s="71"/>
      <c r="B49" s="31" t="s">
        <v>66</v>
      </c>
    </row>
    <row r="50" spans="1:2" ht="28.5" customHeight="1">
      <c r="A50" s="71"/>
      <c r="B50" s="31" t="s">
        <v>54</v>
      </c>
    </row>
    <row r="51" spans="1:2" ht="14.25" customHeight="1">
      <c r="A51" s="72"/>
      <c r="B51" s="32" t="s">
        <v>63</v>
      </c>
    </row>
    <row r="52" spans="1:2" ht="57" customHeight="1">
      <c r="A52" s="17" t="s">
        <v>21</v>
      </c>
      <c r="B52" s="16" t="s">
        <v>22</v>
      </c>
    </row>
    <row r="53" spans="1:2" ht="14.25" customHeight="1">
      <c r="A53" s="70" t="s">
        <v>23</v>
      </c>
      <c r="B53" s="27" t="s">
        <v>24</v>
      </c>
    </row>
    <row r="54" spans="1:2" ht="28.5" customHeight="1">
      <c r="A54" s="71"/>
      <c r="B54" s="49" t="s">
        <v>58</v>
      </c>
    </row>
    <row r="55" spans="1:2" ht="14.25" customHeight="1">
      <c r="A55" s="71"/>
      <c r="B55" s="49" t="s">
        <v>59</v>
      </c>
    </row>
    <row r="56" spans="1:2" ht="42.75" customHeight="1">
      <c r="A56" s="72"/>
      <c r="B56" s="28" t="s">
        <v>52</v>
      </c>
    </row>
    <row r="57" spans="1:2" ht="14.25" customHeight="1">
      <c r="A57" s="70" t="s">
        <v>25</v>
      </c>
      <c r="B57" s="27" t="s">
        <v>26</v>
      </c>
    </row>
    <row r="58" spans="1:2" ht="14.25" customHeight="1">
      <c r="A58" s="71"/>
      <c r="B58" s="49" t="s">
        <v>60</v>
      </c>
    </row>
    <row r="59" spans="1:2" ht="28.5" customHeight="1">
      <c r="A59" s="71"/>
      <c r="B59" s="49" t="s">
        <v>61</v>
      </c>
    </row>
    <row r="60" spans="1:2" ht="42.75" customHeight="1">
      <c r="A60" s="72"/>
      <c r="B60" s="28" t="s">
        <v>27</v>
      </c>
    </row>
    <row r="61" spans="1:2" ht="14.25" customHeight="1">
      <c r="A61" s="73" t="s">
        <v>74</v>
      </c>
      <c r="B61" s="74"/>
    </row>
    <row r="62" spans="1:2" ht="42.75" customHeight="1">
      <c r="A62" s="24" t="s">
        <v>28</v>
      </c>
      <c r="B62" s="26" t="s">
        <v>53</v>
      </c>
    </row>
    <row r="63" spans="1:2" ht="71.25" customHeight="1">
      <c r="A63" s="24" t="s">
        <v>29</v>
      </c>
      <c r="B63" s="26" t="s">
        <v>101</v>
      </c>
    </row>
    <row r="64" spans="1:2" ht="14.25" customHeight="1"/>
    <row r="65" spans="2:2" ht="28.5" customHeight="1">
      <c r="B65" s="46" t="s">
        <v>82</v>
      </c>
    </row>
    <row r="66" spans="2:2" ht="14.25" customHeight="1">
      <c r="B66" s="34" t="s">
        <v>68</v>
      </c>
    </row>
    <row r="67" spans="2:2" hidden="1">
      <c r="B67" s="33"/>
    </row>
    <row r="68" spans="2:2"/>
    <row r="69" spans="2:2"/>
    <row r="70" spans="2:2"/>
    <row r="71" spans="2:2"/>
    <row r="72" spans="2:2"/>
    <row r="73" spans="2:2"/>
    <row r="74" spans="2:2"/>
    <row r="75" spans="2:2"/>
    <row r="76" spans="2:2"/>
    <row r="77" spans="2:2"/>
    <row r="78" spans="2:2"/>
    <row r="79" spans="2:2"/>
    <row r="80" spans="2:2"/>
    <row r="81"/>
    <row r="82"/>
    <row r="83"/>
  </sheetData>
  <mergeCells count="19">
    <mergeCell ref="A53:A56"/>
    <mergeCell ref="A57:A60"/>
    <mergeCell ref="A61:B61"/>
    <mergeCell ref="A48:A51"/>
    <mergeCell ref="A44:A46"/>
    <mergeCell ref="A1:B1"/>
    <mergeCell ref="A16:A18"/>
    <mergeCell ref="A47:B47"/>
    <mergeCell ref="A35:B35"/>
    <mergeCell ref="A36:A39"/>
    <mergeCell ref="A11:B11"/>
    <mergeCell ref="A12:A14"/>
    <mergeCell ref="A15:B15"/>
    <mergeCell ref="A19:A29"/>
    <mergeCell ref="A31:A34"/>
    <mergeCell ref="A2:B2"/>
    <mergeCell ref="A5:A10"/>
    <mergeCell ref="A40:A43"/>
    <mergeCell ref="A3:A4"/>
  </mergeCells>
  <conditionalFormatting sqref="B42">
    <cfRule type="containsBlanks" dxfId="8" priority="2">
      <formula>LEN(TRIM(B42))=0</formula>
    </cfRule>
  </conditionalFormatting>
  <dataValidations count="2">
    <dataValidation allowBlank="1" showInputMessage="1" showErrorMessage="1" promptTitle="Наступний день" prompt="після подачі пропозицій." sqref="B42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3" r:id="rId1"/>
    <hyperlink ref="B18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8" r:id="rId2"/>
    <hyperlink ref="B51" r:id="rId3"/>
    <hyperlink ref="B39" r:id="rId4" display="tender-______@foxtrot.kiev.ua"/>
    <hyperlink ref="B66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21"/>
  <sheetViews>
    <sheetView showGridLines="0" showZeros="0" defaultGridColor="0" colorId="22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07" sqref="F107"/>
    </sheetView>
  </sheetViews>
  <sheetFormatPr defaultRowHeight="12.75"/>
  <cols>
    <col min="1" max="3" width="30" style="18" customWidth="1"/>
    <col min="4" max="6" width="27.7109375" style="25" customWidth="1"/>
    <col min="7" max="7" width="27.7109375" style="18" customWidth="1"/>
    <col min="8" max="8" width="36.42578125" style="18" customWidth="1"/>
    <col min="9" max="12" width="9.7109375" style="18" customWidth="1"/>
    <col min="13" max="16384" width="9.140625" style="18"/>
  </cols>
  <sheetData>
    <row r="1" spans="1:7" ht="14.25" customHeight="1">
      <c r="A1" s="86" t="s">
        <v>98</v>
      </c>
      <c r="B1" s="86"/>
      <c r="C1" s="86"/>
      <c r="D1" s="94" t="str">
        <f>IF($D$3=0,"Змінювати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94"/>
      <c r="F1" s="94"/>
      <c r="G1" s="94"/>
    </row>
    <row r="2" spans="1:7" s="19" customFormat="1" ht="28.5" customHeight="1">
      <c r="A2" s="87" t="str">
        <f>Документація!$B$3</f>
        <v>Розповсюдження друкованої рекламної продукції промоутерами</v>
      </c>
      <c r="B2" s="87"/>
      <c r="C2" s="87"/>
      <c r="D2" s="95" t="str">
        <f>IF($D$3=0,"Обов'язково мають бути заповнені всі промарковані поля.","")</f>
        <v>Обов'язково мають бути заповнені всі промарковані поля.</v>
      </c>
      <c r="E2" s="95"/>
      <c r="F2" s="95"/>
      <c r="G2" s="95"/>
    </row>
    <row r="3" spans="1:7" s="19" customFormat="1" ht="12.75" customHeight="1">
      <c r="A3" s="88" t="s">
        <v>37</v>
      </c>
      <c r="B3" s="89"/>
      <c r="C3" s="90"/>
      <c r="D3" s="96"/>
      <c r="E3" s="97"/>
      <c r="F3" s="97"/>
      <c r="G3" s="98"/>
    </row>
    <row r="4" spans="1:7" s="19" customFormat="1" ht="12.75" customHeight="1">
      <c r="A4" s="77" t="s">
        <v>38</v>
      </c>
      <c r="B4" s="78"/>
      <c r="C4" s="79"/>
      <c r="D4" s="99"/>
      <c r="E4" s="100"/>
      <c r="F4" s="100"/>
      <c r="G4" s="101"/>
    </row>
    <row r="5" spans="1:7" s="19" customFormat="1" ht="12.75" customHeight="1">
      <c r="A5" s="77" t="s">
        <v>39</v>
      </c>
      <c r="B5" s="78"/>
      <c r="C5" s="79"/>
      <c r="D5" s="99"/>
      <c r="E5" s="100"/>
      <c r="F5" s="100"/>
      <c r="G5" s="101"/>
    </row>
    <row r="6" spans="1:7" s="19" customFormat="1" ht="12.75" customHeight="1">
      <c r="A6" s="77" t="s">
        <v>40</v>
      </c>
      <c r="B6" s="78"/>
      <c r="C6" s="79"/>
      <c r="D6" s="102"/>
      <c r="E6" s="103"/>
      <c r="F6" s="103"/>
      <c r="G6" s="104"/>
    </row>
    <row r="7" spans="1:7" s="19" customFormat="1" ht="12.75" customHeight="1">
      <c r="A7" s="77" t="s">
        <v>41</v>
      </c>
      <c r="B7" s="78"/>
      <c r="C7" s="79"/>
      <c r="D7" s="99"/>
      <c r="E7" s="100"/>
      <c r="F7" s="100"/>
      <c r="G7" s="101"/>
    </row>
    <row r="8" spans="1:7" s="19" customFormat="1" ht="12.75" customHeight="1">
      <c r="A8" s="77" t="s">
        <v>42</v>
      </c>
      <c r="B8" s="78"/>
      <c r="C8" s="79"/>
      <c r="D8" s="99"/>
      <c r="E8" s="100"/>
      <c r="F8" s="100"/>
      <c r="G8" s="101"/>
    </row>
    <row r="9" spans="1:7" s="19" customFormat="1" ht="12.75" customHeight="1">
      <c r="A9" s="77" t="s">
        <v>56</v>
      </c>
      <c r="B9" s="78"/>
      <c r="C9" s="79"/>
      <c r="D9" s="102"/>
      <c r="E9" s="103"/>
      <c r="F9" s="103"/>
      <c r="G9" s="104"/>
    </row>
    <row r="10" spans="1:7" s="19" customFormat="1" ht="12.75" customHeight="1">
      <c r="A10" s="77" t="s">
        <v>43</v>
      </c>
      <c r="B10" s="78"/>
      <c r="C10" s="79"/>
      <c r="D10" s="99"/>
      <c r="E10" s="100"/>
      <c r="F10" s="100"/>
      <c r="G10" s="101"/>
    </row>
    <row r="11" spans="1:7" s="19" customFormat="1" ht="12.75" customHeight="1">
      <c r="A11" s="77" t="s">
        <v>47</v>
      </c>
      <c r="B11" s="78"/>
      <c r="C11" s="79"/>
      <c r="D11" s="102"/>
      <c r="E11" s="103"/>
      <c r="F11" s="103"/>
      <c r="G11" s="104"/>
    </row>
    <row r="12" spans="1:7" s="19" customFormat="1" ht="12.75" customHeight="1">
      <c r="A12" s="77" t="s">
        <v>48</v>
      </c>
      <c r="B12" s="78"/>
      <c r="C12" s="79"/>
      <c r="D12" s="105"/>
      <c r="E12" s="106"/>
      <c r="F12" s="106"/>
      <c r="G12" s="107"/>
    </row>
    <row r="13" spans="1:7" s="19" customFormat="1" ht="12.75" customHeight="1">
      <c r="A13" s="77" t="s">
        <v>99</v>
      </c>
      <c r="B13" s="78"/>
      <c r="C13" s="79"/>
      <c r="D13" s="83"/>
      <c r="E13" s="84"/>
      <c r="F13" s="84"/>
      <c r="G13" s="85"/>
    </row>
    <row r="14" spans="1:7" s="19" customFormat="1" ht="12.75" customHeight="1">
      <c r="A14" s="77" t="s">
        <v>69</v>
      </c>
      <c r="B14" s="78"/>
      <c r="C14" s="79"/>
      <c r="D14" s="83"/>
      <c r="E14" s="84"/>
      <c r="F14" s="84"/>
      <c r="G14" s="85"/>
    </row>
    <row r="15" spans="1:7" s="19" customFormat="1" ht="12.75" customHeight="1">
      <c r="A15" s="77" t="s">
        <v>44</v>
      </c>
      <c r="B15" s="78"/>
      <c r="C15" s="79"/>
      <c r="D15" s="83"/>
      <c r="E15" s="84"/>
      <c r="F15" s="84"/>
      <c r="G15" s="85"/>
    </row>
    <row r="16" spans="1:7" s="19" customFormat="1" ht="12.75" customHeight="1">
      <c r="A16" s="77" t="s">
        <v>51</v>
      </c>
      <c r="B16" s="78"/>
      <c r="C16" s="79"/>
      <c r="D16" s="83"/>
      <c r="E16" s="84"/>
      <c r="F16" s="84"/>
      <c r="G16" s="85"/>
    </row>
    <row r="17" spans="1:7" s="19" customFormat="1" ht="12.75" customHeight="1">
      <c r="A17" s="77" t="s">
        <v>45</v>
      </c>
      <c r="B17" s="78"/>
      <c r="C17" s="79"/>
      <c r="D17" s="83"/>
      <c r="E17" s="84"/>
      <c r="F17" s="84"/>
      <c r="G17" s="85"/>
    </row>
    <row r="18" spans="1:7" s="19" customFormat="1" ht="12.75" customHeight="1">
      <c r="A18" s="77" t="s">
        <v>46</v>
      </c>
      <c r="B18" s="78"/>
      <c r="C18" s="79"/>
      <c r="D18" s="83"/>
      <c r="E18" s="84"/>
      <c r="F18" s="84"/>
      <c r="G18" s="85"/>
    </row>
    <row r="19" spans="1:7" s="19" customFormat="1" ht="12.75" customHeight="1">
      <c r="A19" s="77" t="s">
        <v>89</v>
      </c>
      <c r="B19" s="78"/>
      <c r="C19" s="79"/>
      <c r="D19" s="83"/>
      <c r="E19" s="84"/>
      <c r="F19" s="84"/>
      <c r="G19" s="85"/>
    </row>
    <row r="20" spans="1:7" ht="63.75" customHeight="1">
      <c r="A20" s="80" t="s">
        <v>211</v>
      </c>
      <c r="B20" s="81"/>
      <c r="C20" s="82"/>
      <c r="D20" s="99"/>
      <c r="E20" s="100"/>
      <c r="F20" s="100"/>
      <c r="G20" s="101"/>
    </row>
    <row r="21" spans="1:7" ht="89.25" customHeight="1">
      <c r="A21" s="80" t="s">
        <v>214</v>
      </c>
      <c r="B21" s="81"/>
      <c r="C21" s="82"/>
      <c r="D21" s="99"/>
      <c r="E21" s="100"/>
      <c r="F21" s="100"/>
      <c r="G21" s="101"/>
    </row>
    <row r="22" spans="1:7" ht="178.5" customHeight="1">
      <c r="A22" s="80" t="s">
        <v>195</v>
      </c>
      <c r="B22" s="81"/>
      <c r="C22" s="82"/>
      <c r="D22" s="99"/>
      <c r="E22" s="100"/>
      <c r="F22" s="100"/>
      <c r="G22" s="101"/>
    </row>
    <row r="23" spans="1:7" ht="76.5" customHeight="1">
      <c r="A23" s="80" t="s">
        <v>215</v>
      </c>
      <c r="B23" s="81"/>
      <c r="C23" s="82"/>
      <c r="D23" s="99"/>
      <c r="E23" s="100"/>
      <c r="F23" s="100"/>
      <c r="G23" s="101"/>
    </row>
    <row r="24" spans="1:7" ht="38.25" customHeight="1">
      <c r="A24" s="80" t="s">
        <v>196</v>
      </c>
      <c r="B24" s="81"/>
      <c r="C24" s="82"/>
      <c r="D24" s="99"/>
      <c r="E24" s="100"/>
      <c r="F24" s="100"/>
      <c r="G24" s="101"/>
    </row>
    <row r="25" spans="1:7" ht="25.5" customHeight="1">
      <c r="A25" s="80" t="s">
        <v>206</v>
      </c>
      <c r="B25" s="81"/>
      <c r="C25" s="82"/>
      <c r="D25" s="99"/>
      <c r="E25" s="100"/>
      <c r="F25" s="100"/>
      <c r="G25" s="101"/>
    </row>
    <row r="26" spans="1:7" ht="127.5" customHeight="1">
      <c r="A26" s="80" t="s">
        <v>207</v>
      </c>
      <c r="B26" s="81"/>
      <c r="C26" s="82"/>
      <c r="D26" s="99"/>
      <c r="E26" s="100"/>
      <c r="F26" s="100"/>
      <c r="G26" s="101"/>
    </row>
    <row r="27" spans="1:7" ht="63.75" customHeight="1">
      <c r="A27" s="80" t="s">
        <v>209</v>
      </c>
      <c r="B27" s="81"/>
      <c r="C27" s="82"/>
      <c r="D27" s="99"/>
      <c r="E27" s="100"/>
      <c r="F27" s="100"/>
      <c r="G27" s="101"/>
    </row>
    <row r="28" spans="1:7" ht="25.5" customHeight="1">
      <c r="A28" s="80" t="s">
        <v>197</v>
      </c>
      <c r="B28" s="81"/>
      <c r="C28" s="82"/>
      <c r="D28" s="99"/>
      <c r="E28" s="100"/>
      <c r="F28" s="100"/>
      <c r="G28" s="101"/>
    </row>
    <row r="29" spans="1:7" ht="51">
      <c r="A29" s="55" t="s">
        <v>210</v>
      </c>
      <c r="B29" s="56" t="s">
        <v>198</v>
      </c>
      <c r="C29" s="56" t="s">
        <v>201</v>
      </c>
      <c r="D29" s="57" t="s">
        <v>212</v>
      </c>
      <c r="E29" s="57" t="s">
        <v>106</v>
      </c>
      <c r="F29" s="57" t="s">
        <v>213</v>
      </c>
      <c r="G29" s="57" t="s">
        <v>106</v>
      </c>
    </row>
    <row r="30" spans="1:7" ht="12.75" customHeight="1">
      <c r="A30" s="62" t="s">
        <v>160</v>
      </c>
      <c r="B30" s="58">
        <v>207</v>
      </c>
      <c r="C30" s="59"/>
      <c r="D30" s="52"/>
      <c r="E30" s="52">
        <f>$B30*D30</f>
        <v>0</v>
      </c>
      <c r="F30" s="52"/>
      <c r="G30" s="52">
        <f>$C30*F30</f>
        <v>0</v>
      </c>
    </row>
    <row r="31" spans="1:7" ht="12.75" customHeight="1">
      <c r="A31" s="62" t="s">
        <v>159</v>
      </c>
      <c r="B31" s="58">
        <v>215.96999999999997</v>
      </c>
      <c r="C31" s="59"/>
      <c r="D31" s="52"/>
      <c r="E31" s="52">
        <f t="shared" ref="E31:E94" si="0">$B31*D31</f>
        <v>0</v>
      </c>
      <c r="F31" s="52"/>
      <c r="G31" s="52">
        <f t="shared" ref="G31:G94" si="1">$C31*F31</f>
        <v>0</v>
      </c>
    </row>
    <row r="32" spans="1:7" ht="12.75" customHeight="1">
      <c r="A32" s="62" t="s">
        <v>154</v>
      </c>
      <c r="B32" s="58">
        <v>235.98000000000002</v>
      </c>
      <c r="C32" s="59">
        <v>30000</v>
      </c>
      <c r="D32" s="52"/>
      <c r="E32" s="52">
        <f t="shared" si="0"/>
        <v>0</v>
      </c>
      <c r="F32" s="52"/>
      <c r="G32" s="52">
        <f t="shared" si="1"/>
        <v>0</v>
      </c>
    </row>
    <row r="33" spans="1:7" ht="12.75" customHeight="1">
      <c r="A33" s="62" t="s">
        <v>129</v>
      </c>
      <c r="B33" s="58">
        <v>414</v>
      </c>
      <c r="C33" s="59">
        <v>50000</v>
      </c>
      <c r="D33" s="52"/>
      <c r="E33" s="52">
        <f t="shared" si="0"/>
        <v>0</v>
      </c>
      <c r="F33" s="52"/>
      <c r="G33" s="52">
        <f t="shared" si="1"/>
        <v>0</v>
      </c>
    </row>
    <row r="34" spans="1:7" ht="12.75" customHeight="1">
      <c r="A34" s="62" t="s">
        <v>140</v>
      </c>
      <c r="B34" s="58">
        <v>247.01999999999998</v>
      </c>
      <c r="C34" s="59"/>
      <c r="D34" s="52"/>
      <c r="E34" s="52">
        <f t="shared" si="0"/>
        <v>0</v>
      </c>
      <c r="F34" s="52"/>
      <c r="G34" s="52">
        <f t="shared" si="1"/>
        <v>0</v>
      </c>
    </row>
    <row r="35" spans="1:7" ht="12.75" customHeight="1">
      <c r="A35" s="62" t="s">
        <v>141</v>
      </c>
      <c r="B35" s="58">
        <v>247.01999999999998</v>
      </c>
      <c r="C35" s="59"/>
      <c r="D35" s="52"/>
      <c r="E35" s="52">
        <f t="shared" si="0"/>
        <v>0</v>
      </c>
      <c r="F35" s="52"/>
      <c r="G35" s="52">
        <f t="shared" si="1"/>
        <v>0</v>
      </c>
    </row>
    <row r="36" spans="1:7" ht="12.75" customHeight="1">
      <c r="A36" s="62" t="s">
        <v>142</v>
      </c>
      <c r="B36" s="58">
        <v>247.01999999999998</v>
      </c>
      <c r="C36" s="59"/>
      <c r="D36" s="52"/>
      <c r="E36" s="52">
        <f t="shared" si="0"/>
        <v>0</v>
      </c>
      <c r="F36" s="52"/>
      <c r="G36" s="52">
        <f t="shared" si="1"/>
        <v>0</v>
      </c>
    </row>
    <row r="37" spans="1:7" ht="12.75" customHeight="1">
      <c r="A37" s="62" t="s">
        <v>162</v>
      </c>
      <c r="B37" s="58">
        <v>195.95999999999998</v>
      </c>
      <c r="C37" s="59"/>
      <c r="D37" s="52"/>
      <c r="E37" s="52">
        <f t="shared" si="0"/>
        <v>0</v>
      </c>
      <c r="F37" s="52"/>
      <c r="G37" s="52">
        <f t="shared" si="1"/>
        <v>0</v>
      </c>
    </row>
    <row r="38" spans="1:7" ht="12.75" customHeight="1">
      <c r="A38" s="62" t="s">
        <v>192</v>
      </c>
      <c r="B38" s="58">
        <v>107</v>
      </c>
      <c r="C38" s="59">
        <v>30000</v>
      </c>
      <c r="D38" s="52"/>
      <c r="E38" s="52">
        <f t="shared" si="0"/>
        <v>0</v>
      </c>
      <c r="F38" s="52"/>
      <c r="G38" s="52">
        <f t="shared" si="1"/>
        <v>0</v>
      </c>
    </row>
    <row r="39" spans="1:7" ht="12.75" customHeight="1">
      <c r="A39" s="62" t="s">
        <v>120</v>
      </c>
      <c r="B39" s="58">
        <v>552</v>
      </c>
      <c r="C39" s="59">
        <v>40000</v>
      </c>
      <c r="D39" s="52"/>
      <c r="E39" s="52">
        <f t="shared" si="0"/>
        <v>0</v>
      </c>
      <c r="F39" s="52"/>
      <c r="G39" s="52">
        <f t="shared" si="1"/>
        <v>0</v>
      </c>
    </row>
    <row r="40" spans="1:7" ht="12.75" customHeight="1">
      <c r="A40" s="62" t="s">
        <v>155</v>
      </c>
      <c r="B40" s="58">
        <v>218.04000000000002</v>
      </c>
      <c r="C40" s="59"/>
      <c r="D40" s="52"/>
      <c r="E40" s="52">
        <f t="shared" si="0"/>
        <v>0</v>
      </c>
      <c r="F40" s="52"/>
      <c r="G40" s="52">
        <f t="shared" si="1"/>
        <v>0</v>
      </c>
    </row>
    <row r="41" spans="1:7" ht="12.75" customHeight="1">
      <c r="A41" s="62" t="s">
        <v>116</v>
      </c>
      <c r="B41" s="58">
        <v>681.03000000000009</v>
      </c>
      <c r="C41" s="59">
        <v>60000</v>
      </c>
      <c r="D41" s="52"/>
      <c r="E41" s="52">
        <f t="shared" si="0"/>
        <v>0</v>
      </c>
      <c r="F41" s="52"/>
      <c r="G41" s="52">
        <f>$C41*F41</f>
        <v>0</v>
      </c>
    </row>
    <row r="42" spans="1:7" ht="12.75" customHeight="1">
      <c r="A42" s="62" t="s">
        <v>176</v>
      </c>
      <c r="B42" s="58">
        <v>166.98</v>
      </c>
      <c r="C42" s="59"/>
      <c r="D42" s="52"/>
      <c r="E42" s="52">
        <f t="shared" si="0"/>
        <v>0</v>
      </c>
      <c r="F42" s="52"/>
      <c r="G42" s="52">
        <f t="shared" si="1"/>
        <v>0</v>
      </c>
    </row>
    <row r="43" spans="1:7" ht="12.75" customHeight="1">
      <c r="A43" s="62" t="s">
        <v>139</v>
      </c>
      <c r="B43" s="58">
        <v>264.95999999999998</v>
      </c>
      <c r="C43" s="59"/>
      <c r="D43" s="52"/>
      <c r="E43" s="52">
        <f t="shared" si="0"/>
        <v>0</v>
      </c>
      <c r="F43" s="52"/>
      <c r="G43" s="52">
        <f t="shared" si="1"/>
        <v>0</v>
      </c>
    </row>
    <row r="44" spans="1:7" ht="12.75" customHeight="1">
      <c r="A44" s="62" t="s">
        <v>167</v>
      </c>
      <c r="B44" s="58">
        <v>175.95</v>
      </c>
      <c r="C44" s="59"/>
      <c r="D44" s="52"/>
      <c r="E44" s="52">
        <f t="shared" si="0"/>
        <v>0</v>
      </c>
      <c r="F44" s="52"/>
      <c r="G44" s="52">
        <f t="shared" si="1"/>
        <v>0</v>
      </c>
    </row>
    <row r="45" spans="1:7" ht="12.75" customHeight="1">
      <c r="A45" s="62" t="s">
        <v>126</v>
      </c>
      <c r="B45" s="58">
        <v>442.98</v>
      </c>
      <c r="C45" s="59">
        <v>40000</v>
      </c>
      <c r="D45" s="52"/>
      <c r="E45" s="52">
        <f t="shared" si="0"/>
        <v>0</v>
      </c>
      <c r="F45" s="52"/>
      <c r="G45" s="52">
        <f t="shared" si="1"/>
        <v>0</v>
      </c>
    </row>
    <row r="46" spans="1:7" ht="12.75" customHeight="1">
      <c r="A46" s="62" t="s">
        <v>127</v>
      </c>
      <c r="B46" s="58">
        <v>442.98</v>
      </c>
      <c r="C46" s="59">
        <v>50000</v>
      </c>
      <c r="D46" s="52"/>
      <c r="E46" s="52">
        <f t="shared" si="0"/>
        <v>0</v>
      </c>
      <c r="F46" s="52"/>
      <c r="G46" s="52">
        <f t="shared" si="1"/>
        <v>0</v>
      </c>
    </row>
    <row r="47" spans="1:7" ht="12.75" customHeight="1">
      <c r="A47" s="62" t="s">
        <v>113</v>
      </c>
      <c r="B47" s="58">
        <v>885.96</v>
      </c>
      <c r="C47" s="59">
        <v>40000</v>
      </c>
      <c r="D47" s="52"/>
      <c r="E47" s="52">
        <f t="shared" si="0"/>
        <v>0</v>
      </c>
      <c r="F47" s="52"/>
      <c r="G47" s="52">
        <f t="shared" si="1"/>
        <v>0</v>
      </c>
    </row>
    <row r="48" spans="1:7" ht="12.75" customHeight="1">
      <c r="A48" s="62" t="s">
        <v>112</v>
      </c>
      <c r="B48" s="58">
        <v>908.03999999999985</v>
      </c>
      <c r="C48" s="59"/>
      <c r="D48" s="52"/>
      <c r="E48" s="52">
        <f t="shared" si="0"/>
        <v>0</v>
      </c>
      <c r="F48" s="52"/>
      <c r="G48" s="52">
        <f t="shared" si="1"/>
        <v>0</v>
      </c>
    </row>
    <row r="49" spans="1:7" ht="12.75" customHeight="1">
      <c r="A49" s="62" t="s">
        <v>143</v>
      </c>
      <c r="B49" s="58">
        <v>247.01999999999998</v>
      </c>
      <c r="C49" s="59"/>
      <c r="D49" s="52"/>
      <c r="E49" s="52">
        <f t="shared" si="0"/>
        <v>0</v>
      </c>
      <c r="F49" s="52"/>
      <c r="G49" s="52">
        <f t="shared" si="1"/>
        <v>0</v>
      </c>
    </row>
    <row r="50" spans="1:7" ht="12.75" customHeight="1">
      <c r="A50" s="62" t="s">
        <v>177</v>
      </c>
      <c r="B50" s="58">
        <v>166.98</v>
      </c>
      <c r="C50" s="59"/>
      <c r="D50" s="52"/>
      <c r="E50" s="52">
        <f t="shared" si="0"/>
        <v>0</v>
      </c>
      <c r="F50" s="52"/>
      <c r="G50" s="52">
        <f t="shared" si="1"/>
        <v>0</v>
      </c>
    </row>
    <row r="51" spans="1:7" ht="12.75" customHeight="1">
      <c r="A51" s="62" t="s">
        <v>136</v>
      </c>
      <c r="B51" s="58">
        <v>276</v>
      </c>
      <c r="C51" s="59"/>
      <c r="D51" s="52"/>
      <c r="E51" s="52">
        <f t="shared" si="0"/>
        <v>0</v>
      </c>
      <c r="F51" s="52"/>
      <c r="G51" s="52">
        <f t="shared" si="1"/>
        <v>0</v>
      </c>
    </row>
    <row r="52" spans="1:7" ht="12.75" customHeight="1">
      <c r="A52" s="62" t="s">
        <v>163</v>
      </c>
      <c r="B52" s="58">
        <v>195.95999999999998</v>
      </c>
      <c r="C52" s="59"/>
      <c r="D52" s="52"/>
      <c r="E52" s="52">
        <f t="shared" si="0"/>
        <v>0</v>
      </c>
      <c r="F52" s="52"/>
      <c r="G52" s="52">
        <f t="shared" si="1"/>
        <v>0</v>
      </c>
    </row>
    <row r="53" spans="1:7" ht="12.75" customHeight="1">
      <c r="A53" s="62" t="s">
        <v>149</v>
      </c>
      <c r="B53" s="58">
        <v>244.95</v>
      </c>
      <c r="C53" s="59"/>
      <c r="D53" s="52"/>
      <c r="E53" s="52">
        <f t="shared" si="0"/>
        <v>0</v>
      </c>
      <c r="F53" s="52"/>
      <c r="G53" s="52">
        <f t="shared" si="1"/>
        <v>0</v>
      </c>
    </row>
    <row r="54" spans="1:7" ht="12.75" customHeight="1">
      <c r="A54" s="62" t="s">
        <v>107</v>
      </c>
      <c r="B54" s="58">
        <v>3884.0099999999993</v>
      </c>
      <c r="C54" s="59">
        <v>400000</v>
      </c>
      <c r="D54" s="52"/>
      <c r="E54" s="52">
        <f t="shared" si="0"/>
        <v>0</v>
      </c>
      <c r="F54" s="52"/>
      <c r="G54" s="52">
        <f t="shared" si="1"/>
        <v>0</v>
      </c>
    </row>
    <row r="55" spans="1:7" ht="12.75" customHeight="1">
      <c r="A55" s="62" t="s">
        <v>147</v>
      </c>
      <c r="B55" s="58">
        <v>247</v>
      </c>
      <c r="C55" s="59"/>
      <c r="D55" s="52"/>
      <c r="E55" s="52">
        <f t="shared" si="0"/>
        <v>0</v>
      </c>
      <c r="F55" s="52"/>
      <c r="G55" s="52">
        <f t="shared" si="1"/>
        <v>0</v>
      </c>
    </row>
    <row r="56" spans="1:7" ht="12.75" customHeight="1">
      <c r="A56" s="62" t="s">
        <v>150</v>
      </c>
      <c r="B56" s="58">
        <v>244.95</v>
      </c>
      <c r="C56" s="59"/>
      <c r="D56" s="52"/>
      <c r="E56" s="52">
        <f t="shared" si="0"/>
        <v>0</v>
      </c>
      <c r="F56" s="52"/>
      <c r="G56" s="52">
        <f t="shared" si="1"/>
        <v>0</v>
      </c>
    </row>
    <row r="57" spans="1:7" ht="12.75" customHeight="1">
      <c r="A57" s="62" t="s">
        <v>168</v>
      </c>
      <c r="B57" s="58">
        <v>175.95</v>
      </c>
      <c r="C57" s="59"/>
      <c r="D57" s="52"/>
      <c r="E57" s="52">
        <f t="shared" si="0"/>
        <v>0</v>
      </c>
      <c r="F57" s="52"/>
      <c r="G57" s="52">
        <f t="shared" si="1"/>
        <v>0</v>
      </c>
    </row>
    <row r="58" spans="1:7" ht="12.75" customHeight="1">
      <c r="A58" s="62" t="s">
        <v>156</v>
      </c>
      <c r="B58" s="58">
        <v>218.04000000000002</v>
      </c>
      <c r="C58" s="59"/>
      <c r="D58" s="52"/>
      <c r="E58" s="52">
        <f t="shared" si="0"/>
        <v>0</v>
      </c>
      <c r="F58" s="52"/>
      <c r="G58" s="52">
        <f t="shared" si="1"/>
        <v>0</v>
      </c>
    </row>
    <row r="59" spans="1:7" ht="12.75" customHeight="1">
      <c r="A59" s="62" t="s">
        <v>138</v>
      </c>
      <c r="B59" s="58">
        <v>267.03000000000003</v>
      </c>
      <c r="C59" s="59"/>
      <c r="D59" s="52"/>
      <c r="E59" s="52">
        <f t="shared" si="0"/>
        <v>0</v>
      </c>
      <c r="F59" s="52"/>
      <c r="G59" s="52">
        <f t="shared" si="1"/>
        <v>0</v>
      </c>
    </row>
    <row r="60" spans="1:7" ht="12.75" customHeight="1">
      <c r="A60" s="62" t="s">
        <v>202</v>
      </c>
      <c r="B60" s="58">
        <v>353.96999999999997</v>
      </c>
      <c r="C60" s="59"/>
      <c r="D60" s="52"/>
      <c r="E60" s="52">
        <f t="shared" si="0"/>
        <v>0</v>
      </c>
      <c r="F60" s="52"/>
      <c r="G60" s="52">
        <f t="shared" si="1"/>
        <v>0</v>
      </c>
    </row>
    <row r="61" spans="1:7" ht="12.75" customHeight="1">
      <c r="A61" s="62" t="s">
        <v>111</v>
      </c>
      <c r="B61" s="58">
        <v>1221.9899999999998</v>
      </c>
      <c r="C61" s="59">
        <v>100000</v>
      </c>
      <c r="D61" s="52"/>
      <c r="E61" s="52">
        <f t="shared" si="0"/>
        <v>0</v>
      </c>
      <c r="F61" s="52"/>
      <c r="G61" s="52">
        <f t="shared" si="1"/>
        <v>0</v>
      </c>
    </row>
    <row r="62" spans="1:7" ht="12.75" customHeight="1">
      <c r="A62" s="62" t="s">
        <v>121</v>
      </c>
      <c r="B62" s="58">
        <v>523.02</v>
      </c>
      <c r="C62" s="59">
        <v>30000</v>
      </c>
      <c r="D62" s="52"/>
      <c r="E62" s="52">
        <f t="shared" si="0"/>
        <v>0</v>
      </c>
      <c r="F62" s="52"/>
      <c r="G62" s="52">
        <f t="shared" si="1"/>
        <v>0</v>
      </c>
    </row>
    <row r="63" spans="1:7" ht="12.75" customHeight="1">
      <c r="A63" s="62" t="s">
        <v>186</v>
      </c>
      <c r="B63" s="60">
        <v>138</v>
      </c>
      <c r="C63" s="59"/>
      <c r="D63" s="52"/>
      <c r="E63" s="52">
        <f t="shared" si="0"/>
        <v>0</v>
      </c>
      <c r="F63" s="52"/>
      <c r="G63" s="52">
        <f t="shared" si="1"/>
        <v>0</v>
      </c>
    </row>
    <row r="64" spans="1:7" ht="12.75" customHeight="1">
      <c r="A64" s="62" t="s">
        <v>190</v>
      </c>
      <c r="B64" s="60">
        <v>106.95</v>
      </c>
      <c r="C64" s="58"/>
      <c r="D64" s="52"/>
      <c r="E64" s="52">
        <f t="shared" si="0"/>
        <v>0</v>
      </c>
      <c r="F64" s="52"/>
      <c r="G64" s="52">
        <f t="shared" si="1"/>
        <v>0</v>
      </c>
    </row>
    <row r="65" spans="1:7" ht="12.75" customHeight="1">
      <c r="A65" s="62" t="s">
        <v>135</v>
      </c>
      <c r="B65" s="58">
        <v>287.04000000000002</v>
      </c>
      <c r="C65" s="59"/>
      <c r="D65" s="52"/>
      <c r="E65" s="52">
        <f t="shared" si="0"/>
        <v>0</v>
      </c>
      <c r="F65" s="52"/>
      <c r="G65" s="52">
        <f t="shared" si="1"/>
        <v>0</v>
      </c>
    </row>
    <row r="66" spans="1:7" ht="12.75" customHeight="1">
      <c r="A66" s="62" t="s">
        <v>166</v>
      </c>
      <c r="B66" s="58">
        <v>178.02</v>
      </c>
      <c r="C66" s="59"/>
      <c r="D66" s="52"/>
      <c r="E66" s="52">
        <f t="shared" si="0"/>
        <v>0</v>
      </c>
      <c r="F66" s="52"/>
      <c r="G66" s="52">
        <f t="shared" si="1"/>
        <v>0</v>
      </c>
    </row>
    <row r="67" spans="1:7" ht="12.75" customHeight="1">
      <c r="A67" s="62" t="s">
        <v>123</v>
      </c>
      <c r="B67" s="58">
        <v>494.03999999999996</v>
      </c>
      <c r="C67" s="59"/>
      <c r="D67" s="52"/>
      <c r="E67" s="52">
        <f t="shared" si="0"/>
        <v>0</v>
      </c>
      <c r="F67" s="52"/>
      <c r="G67" s="52">
        <f t="shared" si="1"/>
        <v>0</v>
      </c>
    </row>
    <row r="68" spans="1:7" ht="12.75" customHeight="1">
      <c r="A68" s="62" t="s">
        <v>109</v>
      </c>
      <c r="B68" s="58">
        <v>1546.9799999999998</v>
      </c>
      <c r="C68" s="59">
        <v>150000</v>
      </c>
      <c r="D68" s="52"/>
      <c r="E68" s="52">
        <f t="shared" si="0"/>
        <v>0</v>
      </c>
      <c r="F68" s="52"/>
      <c r="G68" s="52">
        <f t="shared" si="1"/>
        <v>0</v>
      </c>
    </row>
    <row r="69" spans="1:7" ht="12.75" customHeight="1">
      <c r="A69" s="62" t="s">
        <v>122</v>
      </c>
      <c r="B69" s="58">
        <v>520.95000000000005</v>
      </c>
      <c r="C69" s="59"/>
      <c r="D69" s="52"/>
      <c r="E69" s="52">
        <f t="shared" si="0"/>
        <v>0</v>
      </c>
      <c r="F69" s="52"/>
      <c r="G69" s="52">
        <f t="shared" si="1"/>
        <v>0</v>
      </c>
    </row>
    <row r="70" spans="1:7" ht="12.75" customHeight="1">
      <c r="A70" s="62" t="s">
        <v>185</v>
      </c>
      <c r="B70" s="58">
        <v>158.00999999999996</v>
      </c>
      <c r="C70" s="59"/>
      <c r="D70" s="52"/>
      <c r="E70" s="52">
        <f t="shared" si="0"/>
        <v>0</v>
      </c>
      <c r="F70" s="52"/>
      <c r="G70" s="52">
        <f t="shared" si="1"/>
        <v>0</v>
      </c>
    </row>
    <row r="71" spans="1:7" ht="12.75" customHeight="1">
      <c r="A71" s="62" t="s">
        <v>115</v>
      </c>
      <c r="B71" s="58">
        <v>747.96000000000015</v>
      </c>
      <c r="C71" s="59">
        <v>100000</v>
      </c>
      <c r="D71" s="52"/>
      <c r="E71" s="52">
        <f t="shared" si="0"/>
        <v>0</v>
      </c>
      <c r="F71" s="52"/>
      <c r="G71" s="52">
        <f t="shared" si="1"/>
        <v>0</v>
      </c>
    </row>
    <row r="72" spans="1:7" ht="12.75" customHeight="1">
      <c r="A72" s="62" t="s">
        <v>164</v>
      </c>
      <c r="B72" s="58">
        <v>195.95999999999998</v>
      </c>
      <c r="C72" s="59"/>
      <c r="D72" s="52"/>
      <c r="E72" s="52">
        <f t="shared" si="0"/>
        <v>0</v>
      </c>
      <c r="F72" s="52"/>
      <c r="G72" s="52">
        <f t="shared" si="1"/>
        <v>0</v>
      </c>
    </row>
    <row r="73" spans="1:7" ht="12.75" customHeight="1">
      <c r="A73" s="62" t="s">
        <v>169</v>
      </c>
      <c r="B73" s="58">
        <v>175.95</v>
      </c>
      <c r="C73" s="59"/>
      <c r="D73" s="52"/>
      <c r="E73" s="52">
        <f t="shared" si="0"/>
        <v>0</v>
      </c>
      <c r="F73" s="52"/>
      <c r="G73" s="52">
        <f t="shared" si="1"/>
        <v>0</v>
      </c>
    </row>
    <row r="74" spans="1:7" ht="12.75" customHeight="1">
      <c r="A74" s="62" t="s">
        <v>157</v>
      </c>
      <c r="B74" s="58">
        <v>218.04000000000002</v>
      </c>
      <c r="C74" s="59"/>
      <c r="D74" s="52"/>
      <c r="E74" s="52">
        <f t="shared" si="0"/>
        <v>0</v>
      </c>
      <c r="F74" s="52"/>
      <c r="G74" s="52">
        <f t="shared" si="1"/>
        <v>0</v>
      </c>
    </row>
    <row r="75" spans="1:7" ht="12.75" customHeight="1">
      <c r="A75" s="62" t="s">
        <v>170</v>
      </c>
      <c r="B75" s="58">
        <v>175.95</v>
      </c>
      <c r="C75" s="59"/>
      <c r="D75" s="52"/>
      <c r="E75" s="52">
        <f t="shared" si="0"/>
        <v>0</v>
      </c>
      <c r="F75" s="52"/>
      <c r="G75" s="52">
        <f t="shared" si="1"/>
        <v>0</v>
      </c>
    </row>
    <row r="76" spans="1:7" ht="12.75" customHeight="1">
      <c r="A76" s="62" t="s">
        <v>171</v>
      </c>
      <c r="B76" s="58">
        <v>175.95</v>
      </c>
      <c r="C76" s="59"/>
      <c r="D76" s="52"/>
      <c r="E76" s="52">
        <f t="shared" si="0"/>
        <v>0</v>
      </c>
      <c r="F76" s="52"/>
      <c r="G76" s="52">
        <f t="shared" si="1"/>
        <v>0</v>
      </c>
    </row>
    <row r="77" spans="1:7" ht="12.75" customHeight="1">
      <c r="A77" s="62" t="s">
        <v>151</v>
      </c>
      <c r="B77" s="58">
        <v>244.95</v>
      </c>
      <c r="C77" s="59"/>
      <c r="D77" s="52"/>
      <c r="E77" s="52">
        <f t="shared" si="0"/>
        <v>0</v>
      </c>
      <c r="F77" s="52"/>
      <c r="G77" s="52">
        <f t="shared" si="1"/>
        <v>0</v>
      </c>
    </row>
    <row r="78" spans="1:7" ht="12.75" customHeight="1">
      <c r="A78" s="62" t="s">
        <v>187</v>
      </c>
      <c r="B78" s="58">
        <v>138</v>
      </c>
      <c r="C78" s="59"/>
      <c r="D78" s="52"/>
      <c r="E78" s="52">
        <f t="shared" si="0"/>
        <v>0</v>
      </c>
      <c r="F78" s="52"/>
      <c r="G78" s="52">
        <f t="shared" si="1"/>
        <v>0</v>
      </c>
    </row>
    <row r="79" spans="1:7" ht="12.75" customHeight="1">
      <c r="A79" s="62" t="s">
        <v>178</v>
      </c>
      <c r="B79" s="58">
        <v>166.98</v>
      </c>
      <c r="C79" s="59"/>
      <c r="D79" s="52"/>
      <c r="E79" s="52">
        <f t="shared" si="0"/>
        <v>0</v>
      </c>
      <c r="F79" s="52"/>
      <c r="G79" s="52">
        <f t="shared" si="1"/>
        <v>0</v>
      </c>
    </row>
    <row r="80" spans="1:7" ht="12.75" customHeight="1">
      <c r="A80" s="62" t="s">
        <v>158</v>
      </c>
      <c r="B80" s="58">
        <v>218.04000000000002</v>
      </c>
      <c r="C80" s="59"/>
      <c r="D80" s="52"/>
      <c r="E80" s="52">
        <f t="shared" si="0"/>
        <v>0</v>
      </c>
      <c r="F80" s="52"/>
      <c r="G80" s="52">
        <f t="shared" si="1"/>
        <v>0</v>
      </c>
    </row>
    <row r="81" spans="1:7" ht="12.75" customHeight="1">
      <c r="A81" s="62" t="s">
        <v>110</v>
      </c>
      <c r="B81" s="58">
        <v>1449</v>
      </c>
      <c r="C81" s="59">
        <v>200000</v>
      </c>
      <c r="D81" s="52"/>
      <c r="E81" s="52">
        <f t="shared" si="0"/>
        <v>0</v>
      </c>
      <c r="F81" s="52"/>
      <c r="G81" s="52">
        <f t="shared" si="1"/>
        <v>0</v>
      </c>
    </row>
    <row r="82" spans="1:7" ht="12.75" customHeight="1">
      <c r="A82" s="62" t="s">
        <v>179</v>
      </c>
      <c r="B82" s="58">
        <v>166.98</v>
      </c>
      <c r="C82" s="59"/>
      <c r="D82" s="52"/>
      <c r="E82" s="52">
        <f t="shared" si="0"/>
        <v>0</v>
      </c>
      <c r="F82" s="52"/>
      <c r="G82" s="52">
        <f t="shared" si="1"/>
        <v>0</v>
      </c>
    </row>
    <row r="83" spans="1:7" ht="12.75" customHeight="1">
      <c r="A83" s="62" t="s">
        <v>172</v>
      </c>
      <c r="B83" s="60">
        <v>175.95</v>
      </c>
      <c r="C83" s="58">
        <v>20000</v>
      </c>
      <c r="D83" s="52"/>
      <c r="E83" s="52">
        <f t="shared" si="0"/>
        <v>0</v>
      </c>
      <c r="F83" s="52"/>
      <c r="G83" s="52">
        <f t="shared" si="1"/>
        <v>0</v>
      </c>
    </row>
    <row r="84" spans="1:7" ht="12.75" customHeight="1">
      <c r="A84" s="62" t="s">
        <v>152</v>
      </c>
      <c r="B84" s="58">
        <v>244.95</v>
      </c>
      <c r="C84" s="59"/>
      <c r="D84" s="52"/>
      <c r="E84" s="52">
        <f t="shared" si="0"/>
        <v>0</v>
      </c>
      <c r="F84" s="52"/>
      <c r="G84" s="52">
        <f t="shared" si="1"/>
        <v>0</v>
      </c>
    </row>
    <row r="85" spans="1:7" ht="12.75" customHeight="1">
      <c r="A85" s="62" t="s">
        <v>203</v>
      </c>
      <c r="B85" s="58">
        <v>175.95</v>
      </c>
      <c r="C85" s="59"/>
      <c r="D85" s="52"/>
      <c r="E85" s="52">
        <f t="shared" si="0"/>
        <v>0</v>
      </c>
      <c r="F85" s="52"/>
      <c r="G85" s="52">
        <f t="shared" si="1"/>
        <v>0</v>
      </c>
    </row>
    <row r="86" spans="1:7" ht="12.75" customHeight="1">
      <c r="A86" s="62" t="s">
        <v>173</v>
      </c>
      <c r="B86" s="58">
        <v>175.95</v>
      </c>
      <c r="C86" s="59"/>
      <c r="D86" s="52"/>
      <c r="E86" s="52">
        <f t="shared" si="0"/>
        <v>0</v>
      </c>
      <c r="F86" s="52"/>
      <c r="G86" s="52">
        <f t="shared" si="1"/>
        <v>0</v>
      </c>
    </row>
    <row r="87" spans="1:7" ht="12.75" customHeight="1">
      <c r="A87" s="62" t="s">
        <v>134</v>
      </c>
      <c r="B87" s="58">
        <v>353.96999999999997</v>
      </c>
      <c r="C87" s="59"/>
      <c r="D87" s="52"/>
      <c r="E87" s="52">
        <f t="shared" si="0"/>
        <v>0</v>
      </c>
      <c r="F87" s="52"/>
      <c r="G87" s="52">
        <f t="shared" si="1"/>
        <v>0</v>
      </c>
    </row>
    <row r="88" spans="1:7" ht="12.75" customHeight="1">
      <c r="A88" s="62" t="s">
        <v>130</v>
      </c>
      <c r="B88" s="58">
        <v>414</v>
      </c>
      <c r="C88" s="59">
        <v>30000</v>
      </c>
      <c r="D88" s="52"/>
      <c r="E88" s="52">
        <f t="shared" si="0"/>
        <v>0</v>
      </c>
      <c r="F88" s="52"/>
      <c r="G88" s="52">
        <f t="shared" si="1"/>
        <v>0</v>
      </c>
    </row>
    <row r="89" spans="1:7" ht="12.75" customHeight="1">
      <c r="A89" s="62" t="s">
        <v>161</v>
      </c>
      <c r="B89" s="58">
        <v>198.02999999999997</v>
      </c>
      <c r="C89" s="59"/>
      <c r="D89" s="52"/>
      <c r="E89" s="52">
        <f t="shared" si="0"/>
        <v>0</v>
      </c>
      <c r="F89" s="52"/>
      <c r="G89" s="52">
        <f t="shared" si="1"/>
        <v>0</v>
      </c>
    </row>
    <row r="90" spans="1:7" ht="12.75" customHeight="1">
      <c r="A90" s="62" t="s">
        <v>117</v>
      </c>
      <c r="B90" s="58">
        <v>609.96000000000015</v>
      </c>
      <c r="C90" s="59">
        <v>30000</v>
      </c>
      <c r="D90" s="52"/>
      <c r="E90" s="52">
        <f t="shared" si="0"/>
        <v>0</v>
      </c>
      <c r="F90" s="52"/>
      <c r="G90" s="52">
        <f t="shared" si="1"/>
        <v>0</v>
      </c>
    </row>
    <row r="91" spans="1:7" ht="12.75" customHeight="1">
      <c r="A91" s="62" t="s">
        <v>189</v>
      </c>
      <c r="B91" s="58">
        <v>126.96</v>
      </c>
      <c r="C91" s="59"/>
      <c r="D91" s="52"/>
      <c r="E91" s="52">
        <f t="shared" si="0"/>
        <v>0</v>
      </c>
      <c r="F91" s="52"/>
      <c r="G91" s="52">
        <f t="shared" si="1"/>
        <v>0</v>
      </c>
    </row>
    <row r="92" spans="1:7" ht="12.75" customHeight="1">
      <c r="A92" s="62" t="s">
        <v>144</v>
      </c>
      <c r="B92" s="58">
        <v>247.01999999999998</v>
      </c>
      <c r="C92" s="59"/>
      <c r="D92" s="52"/>
      <c r="E92" s="52">
        <f t="shared" si="0"/>
        <v>0</v>
      </c>
      <c r="F92" s="52"/>
      <c r="G92" s="52">
        <f t="shared" si="1"/>
        <v>0</v>
      </c>
    </row>
    <row r="93" spans="1:7" ht="12.75" customHeight="1">
      <c r="A93" s="62" t="s">
        <v>180</v>
      </c>
      <c r="B93" s="58">
        <v>166.98</v>
      </c>
      <c r="C93" s="59"/>
      <c r="D93" s="52"/>
      <c r="E93" s="52">
        <f t="shared" si="0"/>
        <v>0</v>
      </c>
      <c r="F93" s="52"/>
      <c r="G93" s="52">
        <f t="shared" si="1"/>
        <v>0</v>
      </c>
    </row>
    <row r="94" spans="1:7" ht="12.75" customHeight="1">
      <c r="A94" s="62" t="s">
        <v>145</v>
      </c>
      <c r="B94" s="58">
        <v>247.01999999999998</v>
      </c>
      <c r="C94" s="59"/>
      <c r="D94" s="52"/>
      <c r="E94" s="52">
        <f t="shared" si="0"/>
        <v>0</v>
      </c>
      <c r="F94" s="52"/>
      <c r="G94" s="52">
        <f t="shared" si="1"/>
        <v>0</v>
      </c>
    </row>
    <row r="95" spans="1:7" ht="12.75" customHeight="1">
      <c r="A95" s="62" t="s">
        <v>174</v>
      </c>
      <c r="B95" s="58">
        <v>175.95</v>
      </c>
      <c r="C95" s="59"/>
      <c r="D95" s="52"/>
      <c r="E95" s="52">
        <f t="shared" ref="E95:E120" si="2">$B95*D95</f>
        <v>0</v>
      </c>
      <c r="F95" s="52"/>
      <c r="G95" s="52">
        <f t="shared" ref="G95:G120" si="3">$C95*F95</f>
        <v>0</v>
      </c>
    </row>
    <row r="96" spans="1:7" ht="12.75" customHeight="1">
      <c r="A96" s="62" t="s">
        <v>204</v>
      </c>
      <c r="B96" s="58">
        <v>247.01999999999998</v>
      </c>
      <c r="C96" s="59"/>
      <c r="D96" s="52"/>
      <c r="E96" s="52">
        <f t="shared" si="2"/>
        <v>0</v>
      </c>
      <c r="F96" s="52"/>
      <c r="G96" s="52">
        <f t="shared" si="3"/>
        <v>0</v>
      </c>
    </row>
    <row r="97" spans="1:7" ht="12.75" customHeight="1">
      <c r="A97" s="62" t="s">
        <v>133</v>
      </c>
      <c r="B97" s="58">
        <v>385.01999999999992</v>
      </c>
      <c r="C97" s="59"/>
      <c r="D97" s="52"/>
      <c r="E97" s="52">
        <f t="shared" si="2"/>
        <v>0</v>
      </c>
      <c r="F97" s="52"/>
      <c r="G97" s="52">
        <f t="shared" si="3"/>
        <v>0</v>
      </c>
    </row>
    <row r="98" spans="1:7" ht="12.75" customHeight="1">
      <c r="A98" s="62" t="s">
        <v>205</v>
      </c>
      <c r="B98" s="58">
        <v>333.96</v>
      </c>
      <c r="C98" s="59"/>
      <c r="D98" s="52"/>
      <c r="E98" s="52">
        <f t="shared" si="2"/>
        <v>0</v>
      </c>
      <c r="F98" s="52"/>
      <c r="G98" s="52">
        <f t="shared" si="3"/>
        <v>0</v>
      </c>
    </row>
    <row r="99" spans="1:7" ht="12.75" customHeight="1">
      <c r="A99" s="62" t="s">
        <v>184</v>
      </c>
      <c r="B99" s="58">
        <v>160</v>
      </c>
      <c r="C99" s="59"/>
      <c r="D99" s="52"/>
      <c r="E99" s="52">
        <f t="shared" si="2"/>
        <v>0</v>
      </c>
      <c r="F99" s="52"/>
      <c r="G99" s="52">
        <f t="shared" si="3"/>
        <v>0</v>
      </c>
    </row>
    <row r="100" spans="1:7" ht="12.75" customHeight="1">
      <c r="A100" s="62" t="s">
        <v>146</v>
      </c>
      <c r="B100" s="58">
        <v>247.01999999999998</v>
      </c>
      <c r="C100" s="59"/>
      <c r="D100" s="52"/>
      <c r="E100" s="52">
        <f t="shared" si="2"/>
        <v>0</v>
      </c>
      <c r="F100" s="52"/>
      <c r="G100" s="52">
        <f t="shared" si="3"/>
        <v>0</v>
      </c>
    </row>
    <row r="101" spans="1:7" ht="12.75" customHeight="1">
      <c r="A101" s="62" t="s">
        <v>131</v>
      </c>
      <c r="B101" s="58">
        <v>414</v>
      </c>
      <c r="C101" s="59">
        <v>30000</v>
      </c>
      <c r="D101" s="52"/>
      <c r="E101" s="52">
        <f t="shared" si="2"/>
        <v>0</v>
      </c>
      <c r="F101" s="52"/>
      <c r="G101" s="52">
        <f t="shared" si="3"/>
        <v>0</v>
      </c>
    </row>
    <row r="102" spans="1:7" ht="12.75" customHeight="1">
      <c r="A102" s="62" t="s">
        <v>119</v>
      </c>
      <c r="B102" s="58">
        <v>580.98</v>
      </c>
      <c r="C102" s="59"/>
      <c r="D102" s="52"/>
      <c r="E102" s="52">
        <f t="shared" si="2"/>
        <v>0</v>
      </c>
      <c r="F102" s="52"/>
      <c r="G102" s="52">
        <f t="shared" si="3"/>
        <v>0</v>
      </c>
    </row>
    <row r="103" spans="1:7" ht="12.75" customHeight="1">
      <c r="A103" s="62" t="s">
        <v>191</v>
      </c>
      <c r="B103" s="58">
        <v>106.95</v>
      </c>
      <c r="C103" s="59"/>
      <c r="D103" s="52"/>
      <c r="E103" s="52">
        <f t="shared" si="2"/>
        <v>0</v>
      </c>
      <c r="F103" s="52"/>
      <c r="G103" s="52">
        <f t="shared" si="3"/>
        <v>0</v>
      </c>
    </row>
    <row r="104" spans="1:7" ht="12.75" customHeight="1">
      <c r="A104" s="62" t="s">
        <v>124</v>
      </c>
      <c r="B104" s="58">
        <v>483</v>
      </c>
      <c r="C104" s="59"/>
      <c r="D104" s="52"/>
      <c r="E104" s="52">
        <f t="shared" si="2"/>
        <v>0</v>
      </c>
      <c r="F104" s="52"/>
      <c r="G104" s="52">
        <f t="shared" si="3"/>
        <v>0</v>
      </c>
    </row>
    <row r="105" spans="1:7" ht="12.75" customHeight="1">
      <c r="A105" s="62" t="s">
        <v>181</v>
      </c>
      <c r="B105" s="58">
        <v>166.98</v>
      </c>
      <c r="C105" s="59"/>
      <c r="D105" s="52"/>
      <c r="E105" s="52">
        <f t="shared" si="2"/>
        <v>0</v>
      </c>
      <c r="F105" s="52"/>
      <c r="G105" s="52">
        <f t="shared" si="3"/>
        <v>0</v>
      </c>
    </row>
    <row r="106" spans="1:7" ht="12.75" customHeight="1">
      <c r="A106" s="62" t="s">
        <v>165</v>
      </c>
      <c r="B106" s="58">
        <v>195.95999999999998</v>
      </c>
      <c r="C106" s="59"/>
      <c r="D106" s="52"/>
      <c r="E106" s="52">
        <f t="shared" si="2"/>
        <v>0</v>
      </c>
      <c r="F106" s="52"/>
      <c r="G106" s="52">
        <f t="shared" si="3"/>
        <v>0</v>
      </c>
    </row>
    <row r="107" spans="1:7" ht="12.75" customHeight="1">
      <c r="A107" s="62" t="s">
        <v>108</v>
      </c>
      <c r="B107" s="58">
        <v>1923.0299999999997</v>
      </c>
      <c r="C107" s="59">
        <v>200000</v>
      </c>
      <c r="D107" s="52"/>
      <c r="E107" s="52">
        <f t="shared" si="2"/>
        <v>0</v>
      </c>
      <c r="F107" s="52"/>
      <c r="G107" s="52">
        <f>$C107*F107</f>
        <v>0</v>
      </c>
    </row>
    <row r="108" spans="1:7" ht="12.75" customHeight="1">
      <c r="A108" s="62" t="s">
        <v>132</v>
      </c>
      <c r="B108" s="58">
        <v>414</v>
      </c>
      <c r="C108" s="59"/>
      <c r="D108" s="52"/>
      <c r="E108" s="52">
        <f t="shared" si="2"/>
        <v>0</v>
      </c>
      <c r="F108" s="52"/>
      <c r="G108" s="52">
        <f t="shared" si="3"/>
        <v>0</v>
      </c>
    </row>
    <row r="109" spans="1:7" ht="12.75" customHeight="1">
      <c r="A109" s="62" t="s">
        <v>128</v>
      </c>
      <c r="B109" s="58">
        <v>442.98</v>
      </c>
      <c r="C109" s="59">
        <v>80000</v>
      </c>
      <c r="D109" s="52"/>
      <c r="E109" s="52">
        <f t="shared" si="2"/>
        <v>0</v>
      </c>
      <c r="F109" s="52"/>
      <c r="G109" s="52">
        <f t="shared" si="3"/>
        <v>0</v>
      </c>
    </row>
    <row r="110" spans="1:7" ht="12.75" customHeight="1">
      <c r="A110" s="62" t="s">
        <v>182</v>
      </c>
      <c r="B110" s="58">
        <v>166.98</v>
      </c>
      <c r="C110" s="59"/>
      <c r="D110" s="52"/>
      <c r="E110" s="52">
        <f t="shared" si="2"/>
        <v>0</v>
      </c>
      <c r="F110" s="52"/>
      <c r="G110" s="52">
        <f t="shared" si="3"/>
        <v>0</v>
      </c>
    </row>
    <row r="111" spans="1:7" ht="12.75" customHeight="1">
      <c r="A111" s="62" t="s">
        <v>183</v>
      </c>
      <c r="B111" s="58">
        <v>166.98</v>
      </c>
      <c r="C111" s="59"/>
      <c r="D111" s="52"/>
      <c r="E111" s="52">
        <f t="shared" si="2"/>
        <v>0</v>
      </c>
      <c r="F111" s="52"/>
      <c r="G111" s="52">
        <f t="shared" si="3"/>
        <v>0</v>
      </c>
    </row>
    <row r="112" spans="1:7" ht="12.75" customHeight="1">
      <c r="A112" s="62" t="s">
        <v>118</v>
      </c>
      <c r="B112" s="58">
        <v>589.95000000000005</v>
      </c>
      <c r="C112" s="59">
        <v>30000</v>
      </c>
      <c r="D112" s="52"/>
      <c r="E112" s="52">
        <f t="shared" si="2"/>
        <v>0</v>
      </c>
      <c r="F112" s="52"/>
      <c r="G112" s="52">
        <f t="shared" si="3"/>
        <v>0</v>
      </c>
    </row>
    <row r="113" spans="1:7" ht="12.75" customHeight="1">
      <c r="A113" s="62" t="s">
        <v>114</v>
      </c>
      <c r="B113" s="58">
        <v>799.02</v>
      </c>
      <c r="C113" s="59"/>
      <c r="D113" s="52"/>
      <c r="E113" s="52">
        <f t="shared" si="2"/>
        <v>0</v>
      </c>
      <c r="F113" s="52"/>
      <c r="G113" s="52">
        <f t="shared" si="3"/>
        <v>0</v>
      </c>
    </row>
    <row r="114" spans="1:7" ht="12.75" customHeight="1">
      <c r="A114" s="62" t="s">
        <v>125</v>
      </c>
      <c r="B114" s="58">
        <v>483</v>
      </c>
      <c r="C114" s="59"/>
      <c r="D114" s="52"/>
      <c r="E114" s="52">
        <f t="shared" si="2"/>
        <v>0</v>
      </c>
      <c r="F114" s="52"/>
      <c r="G114" s="52">
        <f t="shared" si="3"/>
        <v>0</v>
      </c>
    </row>
    <row r="115" spans="1:7" ht="12.75" customHeight="1">
      <c r="A115" s="62" t="s">
        <v>137</v>
      </c>
      <c r="B115" s="58">
        <v>276</v>
      </c>
      <c r="C115" s="59"/>
      <c r="D115" s="52"/>
      <c r="E115" s="52">
        <f t="shared" si="2"/>
        <v>0</v>
      </c>
      <c r="F115" s="52"/>
      <c r="G115" s="52">
        <f t="shared" si="3"/>
        <v>0</v>
      </c>
    </row>
    <row r="116" spans="1:7" ht="12.75" customHeight="1">
      <c r="A116" s="62" t="s">
        <v>175</v>
      </c>
      <c r="B116" s="58">
        <v>175.95</v>
      </c>
      <c r="C116" s="59"/>
      <c r="D116" s="52"/>
      <c r="E116" s="52">
        <f t="shared" si="2"/>
        <v>0</v>
      </c>
      <c r="F116" s="52"/>
      <c r="G116" s="52">
        <f t="shared" si="3"/>
        <v>0</v>
      </c>
    </row>
    <row r="117" spans="1:7" ht="12.75" customHeight="1">
      <c r="A117" s="62" t="s">
        <v>153</v>
      </c>
      <c r="B117" s="58">
        <v>244.95</v>
      </c>
      <c r="C117" s="59"/>
      <c r="D117" s="52"/>
      <c r="E117" s="52">
        <f t="shared" si="2"/>
        <v>0</v>
      </c>
      <c r="F117" s="52"/>
      <c r="G117" s="52">
        <f t="shared" si="3"/>
        <v>0</v>
      </c>
    </row>
    <row r="118" spans="1:7" s="66" customFormat="1" ht="12.75" customHeight="1">
      <c r="A118" s="62" t="s">
        <v>148</v>
      </c>
      <c r="B118" s="58">
        <v>245</v>
      </c>
      <c r="C118" s="59"/>
      <c r="D118" s="52"/>
      <c r="E118" s="52">
        <f t="shared" si="2"/>
        <v>0</v>
      </c>
      <c r="F118" s="52"/>
      <c r="G118" s="52">
        <f t="shared" si="3"/>
        <v>0</v>
      </c>
    </row>
    <row r="119" spans="1:7" s="66" customFormat="1" ht="12.75" customHeight="1">
      <c r="A119" s="62" t="s">
        <v>188</v>
      </c>
      <c r="B119" s="58">
        <v>138</v>
      </c>
      <c r="C119" s="59"/>
      <c r="D119" s="52"/>
      <c r="E119" s="52">
        <f t="shared" si="2"/>
        <v>0</v>
      </c>
      <c r="F119" s="52"/>
      <c r="G119" s="52">
        <f t="shared" si="3"/>
        <v>0</v>
      </c>
    </row>
    <row r="120" spans="1:7" ht="12.75" customHeight="1">
      <c r="A120" s="63" t="s">
        <v>193</v>
      </c>
      <c r="B120" s="64">
        <v>1000</v>
      </c>
      <c r="C120" s="65">
        <v>150000</v>
      </c>
      <c r="D120" s="52"/>
      <c r="E120" s="52">
        <f t="shared" si="2"/>
        <v>0</v>
      </c>
      <c r="F120" s="52"/>
      <c r="G120" s="52">
        <f t="shared" si="3"/>
        <v>0</v>
      </c>
    </row>
    <row r="121" spans="1:7" ht="25.5">
      <c r="A121" s="53"/>
      <c r="B121" s="54"/>
      <c r="C121" s="51" t="s">
        <v>194</v>
      </c>
      <c r="D121" s="91">
        <f>SUM(E30:E120)+SUM(G30:G120)</f>
        <v>0</v>
      </c>
      <c r="E121" s="92"/>
      <c r="F121" s="92"/>
      <c r="G121" s="93"/>
    </row>
  </sheetData>
  <sheetProtection password="C79F" sheet="1" objects="1" scenarios="1" formatCells="0" formatColumns="0" formatRows="0" autoFilter="0"/>
  <protectedRanges>
    <protectedRange sqref="D30:D120 F120 F112 F109 F107 F101 F90 F88 F83 F81 F68 F71 F61:F62 F54 F45:F47 F41 F38:F39 F32:F33 D3:G28" name="Диапазон1"/>
  </protectedRanges>
  <autoFilter ref="A29:G121"/>
  <mergeCells count="57">
    <mergeCell ref="D26:G26"/>
    <mergeCell ref="D28:G28"/>
    <mergeCell ref="D20:G20"/>
    <mergeCell ref="D21:G21"/>
    <mergeCell ref="D22:G22"/>
    <mergeCell ref="D23:G23"/>
    <mergeCell ref="D24:G24"/>
    <mergeCell ref="D27:G27"/>
    <mergeCell ref="D121:G121"/>
    <mergeCell ref="D1:G1"/>
    <mergeCell ref="D2:G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25:G25"/>
    <mergeCell ref="A23:C23"/>
    <mergeCell ref="A24:C24"/>
    <mergeCell ref="A25:C25"/>
    <mergeCell ref="A26:C26"/>
    <mergeCell ref="A28:C28"/>
    <mergeCell ref="A27:C27"/>
    <mergeCell ref="A22:C2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8:C18"/>
    <mergeCell ref="A20:C20"/>
    <mergeCell ref="A21:C21"/>
    <mergeCell ref="A19:C19"/>
    <mergeCell ref="D15:G15"/>
    <mergeCell ref="D16:G16"/>
    <mergeCell ref="D17:G17"/>
    <mergeCell ref="D18:G18"/>
    <mergeCell ref="D19:G19"/>
    <mergeCell ref="A16:C16"/>
    <mergeCell ref="A17:C17"/>
  </mergeCells>
  <conditionalFormatting sqref="D3:D12 D14:D18 D28 D25 D20">
    <cfRule type="containsBlanks" dxfId="7" priority="28">
      <formula>LEN(TRIM(D3))=0</formula>
    </cfRule>
  </conditionalFormatting>
  <conditionalFormatting sqref="D19">
    <cfRule type="containsBlanks" dxfId="6" priority="24">
      <formula>LEN(TRIM(D19))=0</formula>
    </cfRule>
  </conditionalFormatting>
  <conditionalFormatting sqref="D13">
    <cfRule type="containsBlanks" dxfId="5" priority="18">
      <formula>LEN(TRIM(D13))=0</formula>
    </cfRule>
  </conditionalFormatting>
  <conditionalFormatting sqref="D26">
    <cfRule type="containsBlanks" dxfId="4" priority="16">
      <formula>LEN(TRIM(D26))=0</formula>
    </cfRule>
  </conditionalFormatting>
  <conditionalFormatting sqref="D21:D24">
    <cfRule type="containsBlanks" dxfId="3" priority="10">
      <formula>LEN(TRIM(D21))=0</formula>
    </cfRule>
  </conditionalFormatting>
  <conditionalFormatting sqref="D30:D120">
    <cfRule type="containsBlanks" dxfId="2" priority="9">
      <formula>LEN(TRIM(D30))=0</formula>
    </cfRule>
  </conditionalFormatting>
  <conditionalFormatting sqref="D27">
    <cfRule type="containsBlanks" dxfId="1" priority="5">
      <formula>LEN(TRIM(D27))=0</formula>
    </cfRule>
  </conditionalFormatting>
  <conditionalFormatting sqref="F32:F33 F38:F39 F41 F45:F47 F54 F61:F62 F68 F71 F81 F83 F88 F90 F101 F107 F109 F112 F120">
    <cfRule type="containsBlanks" dxfId="0" priority="2">
      <formula>LEN(TRIM(F32))=0</formula>
    </cfRule>
  </conditionalFormatting>
  <dataValidations count="2">
    <dataValidation type="decimal" operator="greaterThanOrEqual" allowBlank="1" showInputMessage="1" showErrorMessage="1" sqref="D30:D120">
      <formula1>0</formula1>
    </dataValidation>
    <dataValidation allowBlank="1" showInputMessage="1" showErrorMessage="1" promptTitle="Сателітним" prompt="слід вважати населений пункт, що розміщений на відстані не більше ніж 20 км від міста, в якому розташований магазин Фокстрот." sqref="A120"/>
  </dataValidations>
  <pageMargins left="0.39370078740157483" right="0.39370078740157483" top="0.39370078740157483" bottom="0.39370078740157483" header="0.19685039370078741" footer="0.19685039370078741"/>
  <pageSetup paperSize="9" scale="47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>
      <c r="A1" s="42" t="s">
        <v>81</v>
      </c>
      <c r="B1" s="41"/>
      <c r="C1" s="22" t="str">
        <f>CONCATENATE("Вхідний № ",RIGHT(LEFT($C$19,10),3),"/_______")</f>
        <v>Вхідний № 369/_______</v>
      </c>
    </row>
    <row r="2" spans="1:3" s="11" customFormat="1">
      <c r="A2" s="43">
        <f>WORKDAY(Документація!$B$42,-1)</f>
        <v>43160</v>
      </c>
      <c r="B2" s="40"/>
      <c r="C2" s="14"/>
    </row>
    <row r="3" spans="1:3" s="11" customFormat="1">
      <c r="A3" s="5"/>
      <c r="B3" s="4"/>
      <c r="C3" s="14" t="s">
        <v>50</v>
      </c>
    </row>
    <row r="4" spans="1:3" ht="67.5" customHeight="1">
      <c r="A4" s="20" t="s">
        <v>0</v>
      </c>
      <c r="B4" s="110">
        <f>'Додаток 1'!$D$3</f>
        <v>0</v>
      </c>
      <c r="C4" s="110"/>
    </row>
    <row r="5" spans="1:3" ht="18" customHeight="1">
      <c r="A5" s="6"/>
      <c r="B5" s="111">
        <f>'Додаток 1'!$D$8</f>
        <v>0</v>
      </c>
      <c r="C5" s="111"/>
    </row>
    <row r="6" spans="1:3">
      <c r="A6" s="14" t="s">
        <v>49</v>
      </c>
      <c r="B6" s="111">
        <f>'Додаток 1'!$D$10</f>
        <v>0</v>
      </c>
      <c r="C6" s="111"/>
    </row>
    <row r="7" spans="1:3" s="2" customFormat="1" ht="18" customHeight="1">
      <c r="A7" s="36"/>
      <c r="B7" s="112">
        <f>'Додаток 1'!$D$11</f>
        <v>0</v>
      </c>
      <c r="C7" s="112"/>
    </row>
    <row r="8" spans="1:3" s="11" customFormat="1" ht="18" customHeight="1">
      <c r="A8" s="36"/>
      <c r="B8" s="111">
        <f>'Додаток 1'!$D$12</f>
        <v>0</v>
      </c>
      <c r="C8" s="111"/>
    </row>
    <row r="9" spans="1:3" s="11" customFormat="1" ht="18" customHeight="1">
      <c r="A9" s="15"/>
      <c r="B9" s="38"/>
      <c r="C9" s="39"/>
    </row>
    <row r="10" spans="1:3" s="3" customFormat="1" ht="161.25" customHeight="1">
      <c r="A10" s="15"/>
      <c r="B10" s="15"/>
      <c r="C10" s="15"/>
    </row>
    <row r="11" spans="1:3" s="2" customFormat="1">
      <c r="A11" s="6"/>
      <c r="B11" s="108" t="s">
        <v>36</v>
      </c>
      <c r="C11" s="108"/>
    </row>
    <row r="12" spans="1:3" ht="131.25" customHeight="1">
      <c r="A12" s="7"/>
      <c r="B12" s="109" t="str">
        <f>Документація!$B$3</f>
        <v>Розповсюдження друкованої рекламної продукції промоутерами</v>
      </c>
      <c r="C12" s="109"/>
    </row>
    <row r="13" spans="1:3" s="11" customFormat="1" ht="143.25" customHeight="1">
      <c r="A13" s="7"/>
      <c r="B13" s="13"/>
      <c r="C13" s="13"/>
    </row>
    <row r="14" spans="1:3">
      <c r="B14" s="21" t="s">
        <v>1</v>
      </c>
      <c r="C14" s="11" t="s">
        <v>35</v>
      </c>
    </row>
    <row r="15" spans="1:3" s="3" customFormat="1">
      <c r="C15" s="11" t="s">
        <v>2</v>
      </c>
    </row>
    <row r="16" spans="1:3" s="3" customFormat="1">
      <c r="B16" s="5"/>
      <c r="C16" s="11" t="s">
        <v>84</v>
      </c>
    </row>
    <row r="17" spans="3:3">
      <c r="C17" s="11" t="s">
        <v>3</v>
      </c>
    </row>
    <row r="18" spans="3:3">
      <c r="C18" s="11" t="s">
        <v>4</v>
      </c>
    </row>
    <row r="19" spans="3:3">
      <c r="C19" s="10" t="str">
        <f>Документація!$B$8</f>
        <v>tender-369@foxtrot.kiev.ua</v>
      </c>
    </row>
    <row r="20" spans="3:3">
      <c r="C20" s="23" t="s">
        <v>67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2018-02-26T15:30:40Z</dcterms:modified>
</cp:coreProperties>
</file>