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13680" windowHeight="13965" tabRatio="659"/>
  </bookViews>
  <sheets>
    <sheet name="Документація" sheetId="2" r:id="rId1"/>
    <sheet name="Додаток 1" sheetId="3" r:id="rId2"/>
    <sheet name="Додаток 2" sheetId="4" r:id="rId3"/>
    <sheet name="Титульний лист конверта" sheetId="1" r:id="rId4"/>
  </sheets>
  <definedNames>
    <definedName name="_xlnm._FilterDatabase" localSheetId="1" hidden="1">'Додаток 1'!$A$32:$I$61</definedName>
    <definedName name="_xlnm._FilterDatabase" localSheetId="2" hidden="1">'Додаток 2'!#REF!</definedName>
  </definedNames>
  <calcPr calcId="145621"/>
</workbook>
</file>

<file path=xl/calcChain.xml><?xml version="1.0" encoding="utf-8"?>
<calcChain xmlns="http://schemas.openxmlformats.org/spreadsheetml/2006/main">
  <c r="H34" i="3" l="1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33" i="3"/>
  <c r="G2" i="3" l="1"/>
  <c r="G1" i="3"/>
  <c r="H61" i="3"/>
  <c r="A2" i="1"/>
  <c r="B5" i="1"/>
  <c r="B44" i="2"/>
  <c r="B7" i="1"/>
  <c r="B6" i="1"/>
  <c r="B8" i="1"/>
  <c r="B4" i="1"/>
  <c r="A2" i="3"/>
  <c r="B12" i="1"/>
  <c r="C19" i="1"/>
  <c r="C1" i="1" s="1"/>
</calcChain>
</file>

<file path=xl/sharedStrings.xml><?xml version="1.0" encoding="utf-8"?>
<sst xmlns="http://schemas.openxmlformats.org/spreadsheetml/2006/main" count="298" uniqueCount="222">
  <si>
    <t>Відправник:</t>
  </si>
  <si>
    <t>Одержувач:</t>
  </si>
  <si>
    <t>Група компаній "ФОКСТРОТ"</t>
  </si>
  <si>
    <t>вул. Дорогожицька, буд. 1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</si>
  <si>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</si>
  <si>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</si>
  <si>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</si>
  <si>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</si>
  <si>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</si>
  <si>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</si>
  <si>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</si>
  <si>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</si>
  <si>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На конверті повинно бути зазначено:</t>
  </si>
  <si>
    <t>3.2. Зміст пропозиції Учасника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</si>
  <si>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</si>
  <si>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</si>
  <si>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</si>
  <si>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</si>
  <si>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</si>
  <si>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</si>
  <si>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</si>
  <si>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</si>
  <si>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</si>
  <si>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</si>
  <si>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</si>
  <si>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</si>
  <si>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</si>
  <si>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</si>
  <si>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</si>
  <si>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</si>
  <si>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</si>
  <si>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запечатаному конверті</t>
    </r>
    <r>
      <rPr>
        <sz val="11"/>
        <color theme="1"/>
        <rFont val="Cambria"/>
        <family val="1"/>
        <charset val="204"/>
        <scheme val="major"/>
      </rPr>
      <t>:</t>
    </r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</si>
  <si>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електронному вигляді</t>
    </r>
    <r>
      <rPr>
        <sz val="11"/>
        <color theme="1"/>
        <rFont val="Cambria"/>
        <family val="1"/>
        <charset val="204"/>
        <scheme val="major"/>
      </rPr>
      <t>:</t>
    </r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</si>
  <si>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</si>
  <si>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</si>
  <si>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</si>
  <si>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Тендерний комітет</t>
  </si>
  <si>
    <t>Комерційна пропозиція на закупівлю: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</si>
  <si>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</si>
  <si>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</si>
  <si>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</si>
  <si>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</si>
  <si>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</si>
  <si>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</si>
  <si>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</si>
  <si>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</si>
  <si>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р/р</t>
  </si>
  <si>
    <t>МФО</t>
  </si>
  <si>
    <t>Телефон контактної особи</t>
  </si>
  <si>
    <t>Електронна адреса контактної особи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</si>
  <si>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</si>
  <si>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</si>
  <si>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</si>
  <si>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</si>
  <si>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</si>
  <si>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</si>
  <si>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</si>
  <si>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Телефон компанії</t>
  </si>
  <si>
    <t>1. Повне найменування та адреса Замовника;</t>
  </si>
  <si>
    <t>2. Повне найменування та адреса Учасника процедури закупівлі, номери контактних телефонів;</t>
  </si>
  <si>
    <t>3. Назва предмету закупівлі відповідно до оголошення про проведення процедури закупівлі.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</si>
  <si>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</si>
  <si>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</si>
  <si>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</si>
  <si>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</si>
  <si>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</si>
  <si>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Після заповнення Додатку 1 автоматично буде сформований Титульний лист, який Учасник має роздрукувати та наклеїти на конверт з пропозицією.</t>
  </si>
  <si>
    <t>http://www.foxtrotgroup.com.ua/uk/tender.html</t>
  </si>
  <si>
    <t>2. Мають досвід роботи в даному напрямку не менше 3 років;</t>
  </si>
  <si>
    <t>3. Надають документи, зазначені в п. 3.2. даної Документації процедури закупівлі.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</si>
  <si>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ціною.</t>
  </si>
  <si>
    <t>http://foxtrotgroup.com.ua/uk/tender.html</t>
  </si>
  <si>
    <t>http://foxtrotgroup.com.ua/uk/tender/subscribe.html</t>
  </si>
  <si>
    <t>Номер витягу з реєстру платників ПДВ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</si>
  <si>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</si>
  <si>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</si>
  <si>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</si>
  <si>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</si>
  <si>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</si>
  <si>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</si>
  <si>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</si>
  <si>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</si>
  <si>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 Відсутність Учасника або його уповноваженого представника під час розкриття пропозицій не є підставою для відхилення його пропозиції.</t>
  </si>
  <si>
    <t>Дата проведення процедури розкриття пропозицій:</t>
  </si>
  <si>
    <t>Термін подачі пропозиції до 18:00</t>
  </si>
  <si>
    <t>Підписатися на розсилку актуальної інформації щодо тендерів ГК «ФОКСТРОТ» можна за посиланням:</t>
  </si>
  <si>
    <t>вул. Дорогожицька,1, м. Київ, 04112</t>
  </si>
  <si>
    <t>м. Київ, 04112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</si>
  <si>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</si>
  <si>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Електронна адреса для подання пропозиції закупівлі:</t>
  </si>
  <si>
    <t>Місце розкриття пропозицій: м. Київ, 04112, вул. Дорогожицька,1</t>
  </si>
  <si>
    <t>Оригінал пропозиції подається в друкованому вигляді особисто або кур’єрською службою на адресу: м. Київ, 04112, вул. Дорогожицька,1, галерея 1, кімната 1.</t>
  </si>
  <si>
    <t>Ціна, грн. з ПДВ</t>
  </si>
  <si>
    <t>Сума,
грн. з ПДВ</t>
  </si>
  <si>
    <t>Вказати основних клієнтів за напрямком даної закупівлі.</t>
  </si>
  <si>
    <t>•  Витяг з реєстру платників ПДВ;</t>
  </si>
  <si>
    <t>•  Витяг з Єдиного державного реєстру;</t>
  </si>
  <si>
    <t>•  Документ, що засвідчує повноваження керівника (виписка з статуту тощо);</t>
  </si>
  <si>
    <r>
      <t xml:space="preserve">2. Назва валюти </t>
    </r>
    <r>
      <rPr>
        <sz val="10"/>
        <color theme="0" tint="-0.499984740745262"/>
        <rFont val="Cambria"/>
        <family val="1"/>
        <charset val="204"/>
        <scheme val="major"/>
      </rPr>
      <t>(USD, EUR тощо)</t>
    </r>
    <r>
      <rPr>
        <sz val="10"/>
        <color theme="1"/>
        <rFont val="Cambria"/>
        <family val="1"/>
        <charset val="204"/>
        <scheme val="major"/>
      </rPr>
      <t>;</t>
    </r>
  </si>
  <si>
    <r>
      <t xml:space="preserve">3. Назва курсу </t>
    </r>
    <r>
      <rPr>
        <sz val="10"/>
        <color theme="0" tint="-0.499984740745262"/>
        <rFont val="Cambria"/>
        <family val="1"/>
        <charset val="204"/>
        <scheme val="major"/>
      </rPr>
      <t>(НБУ, Міжбанк, покупка, продаж, середньозважений тощо)</t>
    </r>
    <r>
      <rPr>
        <sz val="10"/>
        <rFont val="Cambria"/>
        <family val="1"/>
        <charset val="204"/>
        <scheme val="major"/>
      </rPr>
      <t>;</t>
    </r>
  </si>
  <si>
    <t>4. Посилання на ресурс, на якому публікується курс вказаної валюти.</t>
  </si>
  <si>
    <t>5. Доля валютної складової в ціні пропозиції у відсотках.</t>
  </si>
  <si>
    <t>У разі наявності в ціні пропозиції валютної складової, вказати:
   1. Курс валюти на дату даної пропозиції;</t>
  </si>
  <si>
    <t>•  Комерційну пропозицію у форматі Додатку 1 в Excel;</t>
  </si>
  <si>
    <t>3.3. Строк, протягом якого пропозиції Учасників є дійсними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</si>
  <si>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</si>
  <si>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Цінова пропозиція Учасника за підписом уповноваженої посадової особи Учасника завірена печаткою Учасника запечатується у паперовий конверт формату C4 (229х324 мм).</t>
  </si>
  <si>
    <t>Додаток 1. Комерційна пропозиція на закупівлю</t>
  </si>
  <si>
    <t>Офіційний сайт компанії Учасника (за наявності)</t>
  </si>
  <si>
    <t>Найменування та технічні параметри</t>
  </si>
  <si>
    <t>Всього сума закупівлі, грн. з ПДВ:</t>
  </si>
  <si>
    <t>Термін поставки – не більше 10 робочих днів від дати замовлення. Підтвердити або вказати свої умови.</t>
  </si>
  <si>
    <t>Детальні характеристики предмету закупівлі надано у Додатку 1.</t>
  </si>
  <si>
    <t>Пластикове приладдя для торгових точок</t>
  </si>
  <si>
    <t>Гарантійний строк - не менше двох років. Підтвердити або вказати свої умови.</t>
  </si>
  <si>
    <t>№</t>
  </si>
  <si>
    <t>Цінникотримач_А4</t>
  </si>
  <si>
    <t>Цінникотримач_А4+100 мм</t>
  </si>
  <si>
    <t>Цінникотримач для КБТ (встройка, 2 товари разом)</t>
  </si>
  <si>
    <t>L-подібний цінникотримач_А6</t>
  </si>
  <si>
    <t>L-подібний цінникотримач для посуду (категорія АСС)</t>
  </si>
  <si>
    <t>L-подібний цінникотримач, кут 90 (ноутбуки)</t>
  </si>
  <si>
    <t>L-подібний цінникотримач, кут 90 (планшети)</t>
  </si>
  <si>
    <t>Цінникотримач під експо панель (А6)</t>
  </si>
  <si>
    <t>Підставка під планшети</t>
  </si>
  <si>
    <t>Підставка під посуд (велика)</t>
  </si>
  <si>
    <t>Підставка під посуд (мала)</t>
  </si>
  <si>
    <t>Цінникотримач на магніті (великий)</t>
  </si>
  <si>
    <t>Цінникотримач на магніті (малий)</t>
  </si>
  <si>
    <t>Цінникотримач на 1 присоске</t>
  </si>
  <si>
    <t>Цінникотримач на 2 присосках</t>
  </si>
  <si>
    <t xml:space="preserve">Протектор для штендеру </t>
  </si>
  <si>
    <t>Кишеня для кошиків</t>
  </si>
  <si>
    <t>Вкладка 80х40 мм</t>
  </si>
  <si>
    <t>Вкладка 100х74 мм</t>
  </si>
  <si>
    <t>Вкладка 210х74 мм</t>
  </si>
  <si>
    <t>Вкладка 100х140 мм</t>
  </si>
  <si>
    <t>Вкладка 200х140 мм</t>
  </si>
  <si>
    <t>Вкладка 295х200 мм</t>
  </si>
  <si>
    <t>Цінникотримач на металевий гачок</t>
  </si>
  <si>
    <t>Монетниця пластикова</t>
  </si>
  <si>
    <t>Додаток 2. Схематичне зображення пластикового приладдя</t>
  </si>
  <si>
    <t>tender-379@foxtrot.kiev.ua</t>
  </si>
  <si>
    <t>Підставка "Лапка" під рамки А4</t>
  </si>
  <si>
    <t>Кабельбиндер, 30 см</t>
  </si>
  <si>
    <t>ПЕТ антибліковий  880*1200 мм, порізка в формат.</t>
  </si>
  <si>
    <t>прозорий/білий</t>
  </si>
  <si>
    <t xml:space="preserve">П-образна підставка, АКРИЛ прозорий 1.8 мм, габаритні розміри 130Х130Х80мм. </t>
  </si>
  <si>
    <t xml:space="preserve">П-образна підставка, АКРИЛ прозорий 1.8 мм, габаритні розміри 130Х130Х40мм. </t>
  </si>
  <si>
    <t xml:space="preserve">ПЕТ антибліковий,  розмір в зібраному вигляді - 560х780м, 0.5 мм, кількість люверсів - 6 шт, відстань набивання люверсів - згідно схеми. Люверс діаметром - 5 мм. </t>
  </si>
  <si>
    <t>габаритні розміри 144х203 мм, прозорий ПВХ 0.5 мм, два згини висотою по 22 мм, дві смуги м'якого магніту на зворотному боці висотою ±12 мм приклеєні на двосторонній скотч.</t>
  </si>
  <si>
    <t>габаритні розміри 102х145 мм, прозорий ПВХ 0.5 мм, два згини висотою по 22 мм, дві смуги м'якого магніту на зворотному боці висотою ±12 мм приклеєні на двосторонній скотч.</t>
  </si>
  <si>
    <t>Обсяг закупівлі на рік, штук</t>
  </si>
  <si>
    <t>кратно 10</t>
  </si>
  <si>
    <t>Технічні характеристики</t>
  </si>
  <si>
    <t>8000</t>
  </si>
  <si>
    <t>1000</t>
  </si>
  <si>
    <t>7000</t>
  </si>
  <si>
    <t>габаритні розміри 300х210мм, розмір опорної ніжки 60х90х60 мм, АКРИЛ прозорий 1.8 мм. Між двома площинами цінника повинен входити аркуш паперу або картону товщиною 2 мм.</t>
  </si>
  <si>
    <t>габаритні розміри 150х210мм, розмір опорної ніжки -190 мм, прозорий АКРИЛ  1.8  мм. Між двома площинами цінника повинен входити аркуш паперу або картону товщиною 2 мм.</t>
  </si>
  <si>
    <t>розмір основної частини 102х145мм,  розмір опорної ніжки - 68 мм, ПВХ прозорий 1.2 мм, розмір згину - 120 мм, кут нахилу - 75 °.  Між двома площинами цінника повинен входити аркуш паперу або картону товщиною 2 мм.</t>
  </si>
  <si>
    <t>L- образний, прозорий ПВХ 1.2 мм, розмір 80х40 мм, загин - 20 мм, ніжка - 20 мм, кут нахилу 70°.  Між двома площинами цінника повинен входити аркуш паперу або картону товщиною 2 мм.</t>
  </si>
  <si>
    <t>L- образний, прозорий АКРИЛ 1.8 мм 210х75мм (горизонтальний), загин 55 мм, кут нахилу 90°.  Між двома площинами цінника повинен входити аркуш паперу або картону товщиною 2 мм.</t>
  </si>
  <si>
    <t>L- образний, прозорий АКРИЛ 1.8 мм 145х102мм (вертикальний), загин 125 мм, кут нахилу 90°. Між двома площинами цінника повинен входити аркуш паперу або картону товщиною 2 мм.</t>
  </si>
  <si>
    <t>Розгорнутий вид</t>
  </si>
  <si>
    <t>На фото показано як буде розміщуватися ценікотримач на демонстраційному столі.  Кут повинен бути 90.</t>
  </si>
  <si>
    <t>прозора</t>
  </si>
  <si>
    <t>пластик, прозорий, довжина - 80 мм, висота - 39 мм.</t>
  </si>
  <si>
    <t>•  Сертифікати якості на товар;</t>
  </si>
  <si>
    <t>Доставка за рахунок Постачальника на склад Замовника за адресою: смт. Гостомель, вул. Свято-Покровська 141 П. Підтвердити або вказати свої умови.</t>
  </si>
  <si>
    <t>Поставки двома рівними партіями відповідно до замовлень Замовника. Підтвердити або вказати свої умови.</t>
  </si>
  <si>
    <t>Упаковка має забезпечити збереження продукції під час транспортування територією України та в умовах складського зберігання. Кожна упаковка має містити маркування із зазначенням назви та кількості в упаковці. Всі вироби відвантажуються на палетах. Підтвердити або вказати свої умови.</t>
  </si>
  <si>
    <t>Зазначити мінімальну кількість в упаковці</t>
  </si>
  <si>
    <t>Учасник може надати пропозицію як на весь об'єм закупівлі, так і на будь-яку його частину.</t>
  </si>
  <si>
    <t>габаритні розміри 300х210мм, розмір опорної ніжки зі згином - 190 мм, АКРИЛ прозорий 1.8 мм. Між двома площинами цінника повинен входити аркуш паперу або картону товщиною 2 мм.</t>
  </si>
  <si>
    <t>габаритні розміри 450х210мм, розмір опорної ніжки зі згином - 190 мм, АКРИЛ прозорий 1.8 мм. Між двома площинами цінника повинен входити аркуш паперу або картону товщиною 2 мм.</t>
  </si>
  <si>
    <t xml:space="preserve">Подставка АКРИЛ прозорий 1.8 мм, габаритні розміри  160х130 мм, 2 згини, отвір 50х80 мм, 4 селиконові ніжки. </t>
  </si>
  <si>
    <t xml:space="preserve">габаритні розміри 102х145 мм, прозорий ПВХ 0.5 мм, ширина верхнього згину 7 мм, верхній згин 30 мм, нижній згин 25 мм. 1 присоска виробництва Німеччина. </t>
  </si>
  <si>
    <t xml:space="preserve">габаритні розміри 144х203 мм, прозорий ПВХ 0.5 мм, ширина верхнього згину 7 мм, верхній згин 40 мм, нижній згин 25 мм. 2 присоски виробництва Німеччина. </t>
  </si>
  <si>
    <t>80х40 мм, прозорий ПЕТ жовтого/помаранчевого/червоного кольору, товщина 0.2-0.4 мм,  порізка в розмір, без друку</t>
  </si>
  <si>
    <t>100х74 мм, прозорий ПЕТ жовтого/помаранчевого/червоного, товщина 0.2-0.4 мм,  порізка в розмір, без друку</t>
  </si>
  <si>
    <t>210х74 мм, прозорий ПЕТ жовтого/помаранчевого/червоного кольору, товщина 0.2-0.4 мм,  порізка в розмір, без друку</t>
  </si>
  <si>
    <t>100х140 мм, прозорий ПЕТ жовтого/помаранчевого/червоного кольору, товщина 0.2-0.4 мм,  порізка в розмір, без друку</t>
  </si>
  <si>
    <t>200х140 мм, прозорий ПЕТ жовтого/помаранчевого/червоного кольору, товщина 0.2-0.4 мм,  порізка в розмір, без друку</t>
  </si>
  <si>
    <t>295х200 мм, прозорий ПЕТ жовтого/помаранчевого/червоного кольору, товщина 0.2-0.4 мм,  порізка в розмір, без друку</t>
  </si>
  <si>
    <t>акрилова прозора 205х170х16 мм зі змінною вкладкою.</t>
  </si>
  <si>
    <t>50 або 100</t>
  </si>
  <si>
    <t>Кількість штук в упаковці, фасовка</t>
  </si>
  <si>
    <t>Схематичне зображення пластикового приладдя надано у Додатку 2.</t>
  </si>
  <si>
    <t>•  Лист у довільній формі про прийняття умов Договору в редакції Замовника або Протокол розбіжностей до Договору.</t>
  </si>
  <si>
    <t>Договір має відповідати всім умовам, які були зазначені в акцептованій пропозиції Учасника.
Проект Договору додається.</t>
  </si>
  <si>
    <t>зразок не потрібен</t>
  </si>
  <si>
    <t>1 шт.</t>
  </si>
  <si>
    <t>по 1 шт кожного кольору</t>
  </si>
  <si>
    <t>Кількість зразків, які необхідно надати разом з пропозицією</t>
  </si>
  <si>
    <r>
      <rPr>
        <sz val="11"/>
        <color theme="1"/>
        <rFont val="Calibri"/>
        <family val="2"/>
        <charset val="204"/>
      </rPr>
      <t>•</t>
    </r>
    <r>
      <rPr>
        <sz val="9.9"/>
        <color theme="1"/>
        <rFont val="Cambria"/>
        <family val="1"/>
        <charset val="204"/>
      </rPr>
      <t xml:space="preserve">  </t>
    </r>
    <r>
      <rPr>
        <sz val="11"/>
        <color theme="1"/>
        <rFont val="Cambria"/>
        <family val="1"/>
        <charset val="204"/>
        <scheme val="major"/>
      </rPr>
      <t>Зразки позицій за асортиментом та в кількості, що надані в Додатку 1, які повністю відповідають технічним параметрам даної закупівлі. Зразки не повертаються.</t>
    </r>
  </si>
  <si>
    <t>Критеріями вибору переможця є відповідність зразків технічним параметрам даної закупівлі, їх якість та ціна.</t>
  </si>
  <si>
    <t xml:space="preserve">Прозорий АКРИЛ  1.8 мм, 145х102 мм, 3 згіба. 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</si>
  <si>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</si>
  <si>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</si>
  <si>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</si>
  <si>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</si>
  <si>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</si>
  <si>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</si>
  <si>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</si>
  <si>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</si>
  <si>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</si>
  <si>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</si>
  <si>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</si>
  <si>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</si>
  <si>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</si>
  <si>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</si>
  <si>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</si>
  <si>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</si>
  <si>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№18</t>
  </si>
  <si>
    <t>№25</t>
  </si>
  <si>
    <t>№26</t>
  </si>
  <si>
    <t>№27</t>
  </si>
  <si>
    <t>Умови оплати: безготівкова оплата впродовж 5-ти банківських днів після поставки та надання всіх бухгалтерських документів (рахунок-фактура, видаткова накладна, зареєстрована податкова накладна). Підтвердити або вказати свої умови.</t>
  </si>
  <si>
    <t>Тендерна пропозиція має включати вартість фасовки по видам товарів, упаковки та доставки. Підтвердити або вказати свої умови.</t>
  </si>
  <si>
    <r>
      <rPr>
        <sz val="11"/>
        <color theme="1"/>
        <rFont val="Calibri"/>
        <family val="2"/>
        <charset val="204"/>
      </rPr>
      <t>•</t>
    </r>
    <r>
      <rPr>
        <sz val="9.9"/>
        <color theme="1"/>
        <rFont val="Cambria"/>
        <family val="1"/>
        <charset val="204"/>
      </rPr>
      <t xml:space="preserve">  </t>
    </r>
    <r>
      <rPr>
        <sz val="11"/>
        <color theme="1"/>
        <rFont val="Cambria"/>
        <family val="1"/>
        <charset val="204"/>
        <scheme val="major"/>
      </rPr>
      <t>Комерційну пропозицію у форматі Додатку 1, завірену підписом керівника та печаткою;</t>
    </r>
  </si>
  <si>
    <t>Точний час проведення процедури розкриття пропозицій може бути повідомлений на запит Учасника через електронну адресу
tender-GKF@foxtrot.kiev.ua тільки в день розкриття пропозицій.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</si>
</sst>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#,##0.0000_ ;[Red]\-#,##0.0000\ "/>
    <numFmt numFmtId="169" formatCode="_-* #,##0_р_._-;\-* #,##0_р_._-;_-* &quot;-&quot;??_р_._-;_-@_-"/>
  </numFmts>
  <fonts count="39" x14ac:knownFonts="1">
    <font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i/>
      <u/>
      <sz val="11"/>
      <color theme="10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0"/>
      <color theme="0" tint="-0.499984740745262"/>
      <name val="Cambria"/>
      <family val="1"/>
      <charset val="204"/>
      <scheme val="major"/>
    </font>
    <font>
      <sz val="9.9"/>
      <color theme="1"/>
      <name val="Cambria"/>
      <family val="1"/>
      <charset val="204"/>
    </font>
    <font>
      <sz val="11"/>
      <color theme="1"/>
      <name val="Calibri"/>
      <family val="2"/>
      <charset val="204"/>
    </font>
    <font>
      <sz val="20"/>
      <color theme="1"/>
      <name val="Cambria"/>
      <family val="1"/>
      <charset val="204"/>
      <scheme val="major"/>
    </font>
    <font>
      <sz val="11"/>
      <color rgb="FFC0000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8"/>
      <color indexed="8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sz val="72"/>
      <color theme="1"/>
      <name val="Cambria"/>
      <family val="1"/>
      <charset val="204"/>
      <scheme val="major"/>
    </font>
    <font>
      <b/>
      <sz val="11"/>
      <color indexed="8"/>
      <name val="Cambria"/>
      <family val="1"/>
      <charset val="204"/>
      <scheme val="major"/>
    </font>
    <font>
      <b/>
      <sz val="10"/>
      <color theme="1" tint="0.34998626667073579"/>
      <name val="Cambria"/>
      <family val="1"/>
      <charset val="204"/>
      <scheme val="major"/>
    </font>
    <font>
      <sz val="10"/>
      <color theme="1" tint="0.34998626667073579"/>
      <name val="Cambria"/>
      <family val="1"/>
      <charset val="204"/>
      <scheme val="major"/>
    </font>
    <font>
      <b/>
      <sz val="12"/>
      <color indexed="8"/>
      <name val="Cambria"/>
      <family val="1"/>
      <charset val="204"/>
      <scheme val="major"/>
    </font>
    <font>
      <b/>
      <u/>
      <sz val="8"/>
      <color theme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4" fillId="0" borderId="0"/>
  </cellStyleXfs>
  <cellXfs count="138">
    <xf numFmtId="0" fontId="0" fillId="0" borderId="0" xfId="0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top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3" fillId="0" borderId="0" xfId="0" applyFont="1"/>
    <xf numFmtId="0" fontId="1" fillId="0" borderId="0" xfId="0" applyFont="1"/>
    <xf numFmtId="0" fontId="11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top" wrapText="1"/>
    </xf>
    <xf numFmtId="0" fontId="2" fillId="0" borderId="0" xfId="0" applyFont="1" applyFill="1" applyAlignment="1">
      <alignment horizontal="right"/>
    </xf>
    <xf numFmtId="0" fontId="1" fillId="0" borderId="0" xfId="0" applyFont="1" applyAlignment="1">
      <alignment vertical="top"/>
    </xf>
    <xf numFmtId="0" fontId="5" fillId="0" borderId="5" xfId="0" applyFont="1" applyBorder="1" applyAlignment="1">
      <alignment vertical="center" wrapText="1"/>
    </xf>
    <xf numFmtId="0" fontId="6" fillId="0" borderId="3" xfId="0" applyFont="1" applyBorder="1" applyAlignment="1">
      <alignment vertical="top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4" fontId="17" fillId="0" borderId="2" xfId="3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6" fillId="0" borderId="2" xfId="0" applyFont="1" applyBorder="1" applyAlignment="1">
      <alignment vertical="top" wrapText="1"/>
    </xf>
    <xf numFmtId="164" fontId="16" fillId="0" borderId="2" xfId="2" applyFont="1" applyFill="1" applyBorder="1" applyAlignment="1" applyProtection="1">
      <alignment vertical="center" wrapText="1"/>
      <protection locked="0"/>
    </xf>
    <xf numFmtId="0" fontId="15" fillId="0" borderId="0" xfId="0" applyFont="1" applyFill="1" applyAlignment="1">
      <alignment wrapText="1"/>
    </xf>
    <xf numFmtId="0" fontId="5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7" fillId="0" borderId="3" xfId="1" applyFont="1" applyBorder="1" applyAlignment="1">
      <alignment vertical="center" wrapText="1"/>
    </xf>
    <xf numFmtId="0" fontId="7" fillId="0" borderId="5" xfId="1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21" fillId="0" borderId="0" xfId="0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Alignment="1"/>
    <xf numFmtId="0" fontId="22" fillId="0" borderId="5" xfId="0" applyFont="1" applyBorder="1" applyAlignment="1">
      <alignment vertical="center" wrapText="1"/>
    </xf>
    <xf numFmtId="0" fontId="17" fillId="0" borderId="2" xfId="3" applyFont="1" applyFill="1" applyBorder="1" applyAlignment="1">
      <alignment horizontal="center" vertical="center" wrapText="1"/>
    </xf>
    <xf numFmtId="4" fontId="17" fillId="0" borderId="2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left" vertical="top" wrapText="1"/>
    </xf>
    <xf numFmtId="165" fontId="9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left"/>
    </xf>
    <xf numFmtId="0" fontId="23" fillId="0" borderId="0" xfId="0" applyFont="1" applyFill="1" applyAlignment="1">
      <alignment vertical="center"/>
    </xf>
    <xf numFmtId="165" fontId="23" fillId="0" borderId="0" xfId="0" applyNumberFormat="1" applyFont="1" applyAlignment="1">
      <alignment horizontal="left" vertical="center"/>
    </xf>
    <xf numFmtId="0" fontId="22" fillId="0" borderId="4" xfId="0" applyFont="1" applyBorder="1" applyAlignment="1">
      <alignment vertical="center" wrapText="1"/>
    </xf>
    <xf numFmtId="0" fontId="22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167" fontId="18" fillId="0" borderId="2" xfId="2" applyNumberFormat="1" applyFont="1" applyBorder="1" applyAlignment="1">
      <alignment horizontal="right" vertical="center" wrapText="1" indent="2"/>
    </xf>
    <xf numFmtId="0" fontId="7" fillId="0" borderId="5" xfId="1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 indent="2"/>
    </xf>
    <xf numFmtId="0" fontId="22" fillId="0" borderId="5" xfId="0" applyFont="1" applyBorder="1" applyAlignment="1">
      <alignment horizontal="left" vertical="center" wrapText="1" indent="2"/>
    </xf>
    <xf numFmtId="0" fontId="28" fillId="0" borderId="0" xfId="0" applyFont="1" applyBorder="1" applyAlignment="1">
      <alignment vertical="top"/>
    </xf>
    <xf numFmtId="49" fontId="16" fillId="0" borderId="2" xfId="2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164" fontId="6" fillId="0" borderId="0" xfId="0" applyNumberFormat="1" applyFont="1" applyFill="1" applyAlignment="1">
      <alignment vertical="center" wrapText="1"/>
    </xf>
    <xf numFmtId="165" fontId="30" fillId="0" borderId="5" xfId="0" applyNumberFormat="1" applyFont="1" applyFill="1" applyBorder="1" applyAlignment="1">
      <alignment horizontal="left" vertical="center" wrapText="1"/>
    </xf>
    <xf numFmtId="0" fontId="23" fillId="0" borderId="0" xfId="0" applyFont="1" applyAlignment="1">
      <alignment wrapText="1"/>
    </xf>
    <xf numFmtId="167" fontId="15" fillId="0" borderId="0" xfId="0" applyNumberFormat="1" applyFont="1" applyAlignment="1">
      <alignment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49" fontId="31" fillId="0" borderId="2" xfId="0" applyNumberFormat="1" applyFont="1" applyBorder="1" applyAlignment="1">
      <alignment horizontal="left" vertical="center" wrapText="1"/>
    </xf>
    <xf numFmtId="4" fontId="32" fillId="0" borderId="2" xfId="3" applyNumberFormat="1" applyFont="1" applyFill="1" applyBorder="1" applyAlignment="1">
      <alignment horizontal="left" vertical="center"/>
    </xf>
    <xf numFmtId="4" fontId="17" fillId="0" borderId="2" xfId="3" applyNumberFormat="1" applyFont="1" applyFill="1" applyBorder="1" applyAlignment="1">
      <alignment horizontal="left" vertical="center"/>
    </xf>
    <xf numFmtId="49" fontId="34" fillId="0" borderId="2" xfId="0" applyNumberFormat="1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49" fontId="18" fillId="0" borderId="2" xfId="0" applyNumberFormat="1" applyFont="1" applyBorder="1" applyAlignment="1">
      <alignment horizontal="left" vertical="center"/>
    </xf>
    <xf numFmtId="49" fontId="18" fillId="0" borderId="2" xfId="0" applyNumberFormat="1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wrapText="1"/>
    </xf>
    <xf numFmtId="0" fontId="5" fillId="0" borderId="5" xfId="0" applyFont="1" applyFill="1" applyBorder="1" applyAlignment="1">
      <alignment vertical="center" wrapText="1"/>
    </xf>
    <xf numFmtId="4" fontId="35" fillId="0" borderId="7" xfId="3" applyNumberFormat="1" applyFont="1" applyFill="1" applyBorder="1" applyAlignment="1">
      <alignment horizontal="left" vertical="center" wrapText="1"/>
    </xf>
    <xf numFmtId="169" fontId="36" fillId="0" borderId="2" xfId="2" applyNumberFormat="1" applyFont="1" applyBorder="1" applyAlignment="1">
      <alignment horizontal="center" vertical="center"/>
    </xf>
    <xf numFmtId="0" fontId="33" fillId="0" borderId="0" xfId="0" applyFont="1" applyBorder="1" applyAlignment="1">
      <alignment vertical="center" wrapText="1"/>
    </xf>
    <xf numFmtId="49" fontId="22" fillId="0" borderId="2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31" fillId="0" borderId="2" xfId="0" applyNumberFormat="1" applyFont="1" applyBorder="1" applyAlignment="1">
      <alignment horizontal="center" vertical="center" wrapText="1"/>
    </xf>
    <xf numFmtId="4" fontId="17" fillId="0" borderId="7" xfId="3" applyNumberFormat="1" applyFont="1" applyFill="1" applyBorder="1" applyAlignment="1">
      <alignment horizontal="left" vertical="center" wrapText="1" shrinkToFit="1"/>
    </xf>
    <xf numFmtId="49" fontId="37" fillId="2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49" fontId="15" fillId="0" borderId="6" xfId="0" applyNumberFormat="1" applyFont="1" applyFill="1" applyBorder="1" applyAlignment="1">
      <alignment horizontal="left" vertical="center" wrapText="1"/>
    </xf>
    <xf numFmtId="49" fontId="15" fillId="0" borderId="9" xfId="0" applyNumberFormat="1" applyFont="1" applyFill="1" applyBorder="1" applyAlignment="1">
      <alignment horizontal="left" vertical="center" wrapText="1"/>
    </xf>
    <xf numFmtId="49" fontId="15" fillId="0" borderId="7" xfId="0" applyNumberFormat="1" applyFont="1" applyFill="1" applyBorder="1" applyAlignment="1">
      <alignment horizontal="left" vertical="center" wrapText="1"/>
    </xf>
    <xf numFmtId="168" fontId="15" fillId="0" borderId="6" xfId="0" applyNumberFormat="1" applyFont="1" applyFill="1" applyBorder="1" applyAlignment="1">
      <alignment horizontal="left" vertical="center" wrapText="1"/>
    </xf>
    <xf numFmtId="168" fontId="15" fillId="0" borderId="9" xfId="0" applyNumberFormat="1" applyFont="1" applyFill="1" applyBorder="1" applyAlignment="1">
      <alignment horizontal="left" vertical="center" wrapText="1"/>
    </xf>
    <xf numFmtId="168" fontId="15" fillId="0" borderId="7" xfId="0" applyNumberFormat="1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166" fontId="15" fillId="0" borderId="6" xfId="0" applyNumberFormat="1" applyFont="1" applyFill="1" applyBorder="1" applyAlignment="1">
      <alignment horizontal="left" vertical="center" wrapText="1"/>
    </xf>
    <xf numFmtId="166" fontId="15" fillId="0" borderId="9" xfId="0" applyNumberFormat="1" applyFont="1" applyFill="1" applyBorder="1" applyAlignment="1">
      <alignment horizontal="left" vertical="center" wrapText="1"/>
    </xf>
    <xf numFmtId="166" fontId="15" fillId="0" borderId="7" xfId="0" applyNumberFormat="1" applyFont="1" applyFill="1" applyBorder="1" applyAlignment="1">
      <alignment horizontal="lef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49" fontId="24" fillId="0" borderId="7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167" fontId="15" fillId="0" borderId="6" xfId="2" applyNumberFormat="1" applyFont="1" applyFill="1" applyBorder="1" applyAlignment="1">
      <alignment horizontal="left" vertical="center" wrapText="1"/>
    </xf>
    <xf numFmtId="167" fontId="15" fillId="0" borderId="9" xfId="2" applyNumberFormat="1" applyFont="1" applyFill="1" applyBorder="1" applyAlignment="1">
      <alignment horizontal="left" vertical="center" wrapText="1"/>
    </xf>
    <xf numFmtId="167" fontId="15" fillId="0" borderId="7" xfId="2" applyNumberFormat="1" applyFont="1" applyFill="1" applyBorder="1" applyAlignment="1">
      <alignment horizontal="left" vertical="center" wrapText="1"/>
    </xf>
    <xf numFmtId="49" fontId="15" fillId="0" borderId="6" xfId="1" applyNumberFormat="1" applyFont="1" applyFill="1" applyBorder="1" applyAlignment="1">
      <alignment horizontal="left" vertical="center" wrapText="1"/>
    </xf>
    <xf numFmtId="49" fontId="15" fillId="0" borderId="9" xfId="1" applyNumberFormat="1" applyFont="1" applyFill="1" applyBorder="1" applyAlignment="1">
      <alignment horizontal="left" vertical="center" wrapText="1"/>
    </xf>
    <xf numFmtId="49" fontId="15" fillId="0" borderId="7" xfId="1" applyNumberFormat="1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9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0" borderId="6" xfId="0" applyFont="1" applyBorder="1" applyAlignment="1">
      <alignment horizontal="left" vertical="center" wrapText="1" indent="1"/>
    </xf>
    <xf numFmtId="0" fontId="15" fillId="0" borderId="9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6" fillId="0" borderId="6" xfId="3" applyFont="1" applyFill="1" applyBorder="1" applyAlignment="1">
      <alignment horizontal="left" vertical="center" wrapText="1"/>
    </xf>
    <xf numFmtId="0" fontId="16" fillId="0" borderId="9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wrapText="1"/>
    </xf>
    <xf numFmtId="166" fontId="9" fillId="0" borderId="0" xfId="0" applyNumberFormat="1" applyFont="1" applyFill="1" applyBorder="1" applyAlignment="1">
      <alignment horizontal="left" wrapText="1"/>
    </xf>
    <xf numFmtId="167" fontId="38" fillId="0" borderId="2" xfId="1" applyNumberFormat="1" applyFont="1" applyBorder="1" applyAlignment="1">
      <alignment horizontal="right" vertical="center"/>
    </xf>
  </cellXfs>
  <cellStyles count="7">
    <cellStyle name="Normal_Техника_спецификация" xfId="4"/>
    <cellStyle name="Гиперссылка" xfId="1" builtinId="8"/>
    <cellStyle name="Обычный" xfId="0" builtinId="0"/>
    <cellStyle name="Обычный 2" xfId="5"/>
    <cellStyle name="Обычный_1.3. Шаблон спецификации" xfId="3"/>
    <cellStyle name="Стиль 1" xfId="6"/>
    <cellStyle name="Финансовый" xfId="2" builtinId="3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156482</xdr:colOff>
      <xdr:row>4</xdr:row>
      <xdr:rowOff>54429</xdr:rowOff>
    </xdr:from>
    <xdr:to>
      <xdr:col>0</xdr:col>
      <xdr:colOff>5196482</xdr:colOff>
      <xdr:row>10</xdr:row>
      <xdr:rowOff>619511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365" r="26201"/>
        <a:stretch/>
      </xdr:blipFill>
      <xdr:spPr>
        <a:xfrm>
          <a:off x="156482" y="1319893"/>
          <a:ext cx="5040000" cy="734143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</xdr:row>
      <xdr:rowOff>123842</xdr:rowOff>
    </xdr:from>
    <xdr:to>
      <xdr:col>0</xdr:col>
      <xdr:colOff>2554875</xdr:colOff>
      <xdr:row>11</xdr:row>
      <xdr:rowOff>1769081</xdr:rowOff>
    </xdr:to>
    <xdr:pic>
      <xdr:nvPicPr>
        <xdr:cNvPr id="8" name="Рисунок 7" descr="Менюхолдер Z-образная подставка А4 вертикальный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886717"/>
          <a:ext cx="2412000" cy="2788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2717800</xdr:colOff>
      <xdr:row>10</xdr:row>
      <xdr:rowOff>333401</xdr:rowOff>
    </xdr:from>
    <xdr:to>
      <xdr:col>0</xdr:col>
      <xdr:colOff>5129800</xdr:colOff>
      <xdr:row>11</xdr:row>
      <xdr:rowOff>1612887</xdr:rowOff>
    </xdr:to>
    <xdr:pic>
      <xdr:nvPicPr>
        <xdr:cNvPr id="9" name="Рисунок 8" descr="Картинки по запросу менюхолдер А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0" y="8096276"/>
          <a:ext cx="2412000" cy="2422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168922</xdr:colOff>
      <xdr:row>4</xdr:row>
      <xdr:rowOff>23811</xdr:rowOff>
    </xdr:from>
    <xdr:to>
      <xdr:col>1</xdr:col>
      <xdr:colOff>5208922</xdr:colOff>
      <xdr:row>10</xdr:row>
      <xdr:rowOff>63237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7351" y="1289275"/>
          <a:ext cx="5040000" cy="681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1740959</xdr:colOff>
      <xdr:row>10</xdr:row>
      <xdr:rowOff>197612</xdr:rowOff>
    </xdr:from>
    <xdr:to>
      <xdr:col>1</xdr:col>
      <xdr:colOff>3756959</xdr:colOff>
      <xdr:row>11</xdr:row>
      <xdr:rowOff>1669224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9388" y="8239433"/>
          <a:ext cx="2016000" cy="260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205818</xdr:colOff>
      <xdr:row>4</xdr:row>
      <xdr:rowOff>11909</xdr:rowOff>
    </xdr:from>
    <xdr:to>
      <xdr:col>2</xdr:col>
      <xdr:colOff>5245818</xdr:colOff>
      <xdr:row>11</xdr:row>
      <xdr:rowOff>322627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9068" y="916784"/>
          <a:ext cx="5040000" cy="8311718"/>
        </a:xfrm>
        <a:prstGeom prst="rect">
          <a:avLst/>
        </a:prstGeom>
      </xdr:spPr>
    </xdr:pic>
    <xdr:clientData/>
  </xdr:twoCellAnchor>
  <xdr:twoCellAnchor editAs="oneCell">
    <xdr:from>
      <xdr:col>3</xdr:col>
      <xdr:colOff>197303</xdr:colOff>
      <xdr:row>4</xdr:row>
      <xdr:rowOff>2</xdr:rowOff>
    </xdr:from>
    <xdr:to>
      <xdr:col>3</xdr:col>
      <xdr:colOff>5237303</xdr:colOff>
      <xdr:row>8</xdr:row>
      <xdr:rowOff>381349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121"/>
        <a:stretch/>
      </xdr:blipFill>
      <xdr:spPr>
        <a:xfrm>
          <a:off x="16342178" y="904877"/>
          <a:ext cx="5040000" cy="4953347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204106</xdr:colOff>
      <xdr:row>4</xdr:row>
      <xdr:rowOff>217712</xdr:rowOff>
    </xdr:from>
    <xdr:to>
      <xdr:col>4</xdr:col>
      <xdr:colOff>5244106</xdr:colOff>
      <xdr:row>8</xdr:row>
      <xdr:rowOff>1071743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7820" y="1483176"/>
          <a:ext cx="5040000" cy="5371602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190501</xdr:colOff>
      <xdr:row>4</xdr:row>
      <xdr:rowOff>217712</xdr:rowOff>
    </xdr:from>
    <xdr:to>
      <xdr:col>5</xdr:col>
      <xdr:colOff>5230501</xdr:colOff>
      <xdr:row>8</xdr:row>
      <xdr:rowOff>1001879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32644" y="1483176"/>
          <a:ext cx="5040000" cy="5301738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149679</xdr:colOff>
      <xdr:row>4</xdr:row>
      <xdr:rowOff>54429</xdr:rowOff>
    </xdr:from>
    <xdr:to>
      <xdr:col>6</xdr:col>
      <xdr:colOff>5189679</xdr:colOff>
      <xdr:row>6</xdr:row>
      <xdr:rowOff>95697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319893"/>
          <a:ext cx="5040000" cy="2300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108856</xdr:colOff>
      <xdr:row>6</xdr:row>
      <xdr:rowOff>775610</xdr:rowOff>
    </xdr:from>
    <xdr:to>
      <xdr:col>6</xdr:col>
      <xdr:colOff>5148856</xdr:colOff>
      <xdr:row>9</xdr:row>
      <xdr:rowOff>160147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39427" y="4299860"/>
          <a:ext cx="5040000" cy="2772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1251857</xdr:colOff>
      <xdr:row>10</xdr:row>
      <xdr:rowOff>136090</xdr:rowOff>
    </xdr:from>
    <xdr:to>
      <xdr:col>6</xdr:col>
      <xdr:colOff>4059857</xdr:colOff>
      <xdr:row>11</xdr:row>
      <xdr:rowOff>866455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2428" y="8177911"/>
          <a:ext cx="2808000" cy="1859758"/>
        </a:xfrm>
        <a:prstGeom prst="rect">
          <a:avLst/>
        </a:prstGeom>
      </xdr:spPr>
    </xdr:pic>
    <xdr:clientData/>
  </xdr:twoCellAnchor>
  <xdr:twoCellAnchor editAs="oneCell">
    <xdr:from>
      <xdr:col>7</xdr:col>
      <xdr:colOff>204107</xdr:colOff>
      <xdr:row>4</xdr:row>
      <xdr:rowOff>646329</xdr:rowOff>
    </xdr:from>
    <xdr:to>
      <xdr:col>7</xdr:col>
      <xdr:colOff>5244107</xdr:colOff>
      <xdr:row>7</xdr:row>
      <xdr:rowOff>637145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23107" y="1911793"/>
          <a:ext cx="5040000" cy="337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1285875</xdr:colOff>
      <xdr:row>10</xdr:row>
      <xdr:rowOff>126541</xdr:rowOff>
    </xdr:from>
    <xdr:to>
      <xdr:col>7</xdr:col>
      <xdr:colOff>4093875</xdr:colOff>
      <xdr:row>11</xdr:row>
      <xdr:rowOff>871909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4875" y="8168362"/>
          <a:ext cx="2808000" cy="1874761"/>
        </a:xfrm>
        <a:prstGeom prst="rect">
          <a:avLst/>
        </a:prstGeom>
      </xdr:spPr>
    </xdr:pic>
    <xdr:clientData/>
  </xdr:twoCellAnchor>
  <xdr:twoCellAnchor editAs="oneCell">
    <xdr:from>
      <xdr:col>8</xdr:col>
      <xdr:colOff>174625</xdr:colOff>
      <xdr:row>4</xdr:row>
      <xdr:rowOff>0</xdr:rowOff>
    </xdr:from>
    <xdr:to>
      <xdr:col>8</xdr:col>
      <xdr:colOff>5214625</xdr:colOff>
      <xdr:row>10</xdr:row>
      <xdr:rowOff>509634</xdr:rowOff>
    </xdr:to>
    <xdr:pic>
      <xdr:nvPicPr>
        <xdr:cNvPr id="22" name="Рисунок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778"/>
        <a:stretch/>
      </xdr:blipFill>
      <xdr:spPr bwMode="auto">
        <a:xfrm>
          <a:off x="43227625" y="904875"/>
          <a:ext cx="5040000" cy="736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1967746</xdr:colOff>
      <xdr:row>10</xdr:row>
      <xdr:rowOff>268514</xdr:rowOff>
    </xdr:from>
    <xdr:to>
      <xdr:col>8</xdr:col>
      <xdr:colOff>3391849</xdr:colOff>
      <xdr:row>11</xdr:row>
      <xdr:rowOff>2027465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75175" y="8310335"/>
          <a:ext cx="1424103" cy="288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107999</xdr:colOff>
      <xdr:row>4</xdr:row>
      <xdr:rowOff>338369</xdr:rowOff>
    </xdr:from>
    <xdr:to>
      <xdr:col>9</xdr:col>
      <xdr:colOff>5147999</xdr:colOff>
      <xdr:row>7</xdr:row>
      <xdr:rowOff>643185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42624" y="1243244"/>
          <a:ext cx="5040000" cy="3733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193902</xdr:colOff>
      <xdr:row>4</xdr:row>
      <xdr:rowOff>0</xdr:rowOff>
    </xdr:from>
    <xdr:to>
      <xdr:col>11</xdr:col>
      <xdr:colOff>5233902</xdr:colOff>
      <xdr:row>8</xdr:row>
      <xdr:rowOff>987330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777" y="904875"/>
          <a:ext cx="5040000" cy="5559330"/>
        </a:xfrm>
        <a:prstGeom prst="rect">
          <a:avLst/>
        </a:prstGeom>
      </xdr:spPr>
    </xdr:pic>
    <xdr:clientData/>
  </xdr:twoCellAnchor>
  <xdr:twoCellAnchor editAs="oneCell">
    <xdr:from>
      <xdr:col>10</xdr:col>
      <xdr:colOff>250032</xdr:colOff>
      <xdr:row>4</xdr:row>
      <xdr:rowOff>1</xdr:rowOff>
    </xdr:from>
    <xdr:to>
      <xdr:col>10</xdr:col>
      <xdr:colOff>5290032</xdr:colOff>
      <xdr:row>8</xdr:row>
      <xdr:rowOff>938705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66282" y="904876"/>
          <a:ext cx="5040000" cy="5510704"/>
        </a:xfrm>
        <a:prstGeom prst="rect">
          <a:avLst/>
        </a:prstGeom>
      </xdr:spPr>
    </xdr:pic>
    <xdr:clientData/>
  </xdr:twoCellAnchor>
  <xdr:twoCellAnchor editAs="oneCell">
    <xdr:from>
      <xdr:col>12</xdr:col>
      <xdr:colOff>170089</xdr:colOff>
      <xdr:row>4</xdr:row>
      <xdr:rowOff>0</xdr:rowOff>
    </xdr:from>
    <xdr:to>
      <xdr:col>12</xdr:col>
      <xdr:colOff>5210089</xdr:colOff>
      <xdr:row>8</xdr:row>
      <xdr:rowOff>850911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9589" y="904875"/>
          <a:ext cx="5040000" cy="542291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13</xdr:col>
      <xdr:colOff>170088</xdr:colOff>
      <xdr:row>4</xdr:row>
      <xdr:rowOff>0</xdr:rowOff>
    </xdr:from>
    <xdr:to>
      <xdr:col>13</xdr:col>
      <xdr:colOff>5210088</xdr:colOff>
      <xdr:row>9</xdr:row>
      <xdr:rowOff>105212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1213" y="904875"/>
          <a:ext cx="5040000" cy="582021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14</xdr:col>
      <xdr:colOff>126999</xdr:colOff>
      <xdr:row>4</xdr:row>
      <xdr:rowOff>1</xdr:rowOff>
    </xdr:from>
    <xdr:to>
      <xdr:col>14</xdr:col>
      <xdr:colOff>5166999</xdr:colOff>
      <xdr:row>8</xdr:row>
      <xdr:rowOff>865252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9749" y="904876"/>
          <a:ext cx="5040000" cy="5437251"/>
        </a:xfrm>
        <a:prstGeom prst="rect">
          <a:avLst/>
        </a:prstGeom>
      </xdr:spPr>
    </xdr:pic>
    <xdr:clientData/>
  </xdr:twoCellAnchor>
  <xdr:twoCellAnchor editAs="oneCell">
    <xdr:from>
      <xdr:col>15</xdr:col>
      <xdr:colOff>174624</xdr:colOff>
      <xdr:row>4</xdr:row>
      <xdr:rowOff>-1</xdr:rowOff>
    </xdr:from>
    <xdr:to>
      <xdr:col>15</xdr:col>
      <xdr:colOff>5214624</xdr:colOff>
      <xdr:row>8</xdr:row>
      <xdr:rowOff>865105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98999" y="904874"/>
          <a:ext cx="5040000" cy="54371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227920</xdr:colOff>
      <xdr:row>4</xdr:row>
      <xdr:rowOff>0</xdr:rowOff>
    </xdr:from>
    <xdr:to>
      <xdr:col>16</xdr:col>
      <xdr:colOff>5267920</xdr:colOff>
      <xdr:row>6</xdr:row>
      <xdr:rowOff>462775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31206" y="1265464"/>
          <a:ext cx="5040000" cy="272156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227920</xdr:colOff>
      <xdr:row>6</xdr:row>
      <xdr:rowOff>510986</xdr:rowOff>
    </xdr:from>
    <xdr:to>
      <xdr:col>16</xdr:col>
      <xdr:colOff>5267920</xdr:colOff>
      <xdr:row>9</xdr:row>
      <xdr:rowOff>169488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31206" y="4035236"/>
          <a:ext cx="5040000" cy="3046681"/>
        </a:xfrm>
        <a:prstGeom prst="rect">
          <a:avLst/>
        </a:prstGeom>
      </xdr:spPr>
    </xdr:pic>
    <xdr:clientData/>
  </xdr:twoCellAnchor>
  <xdr:twoCellAnchor editAs="oneCell">
    <xdr:from>
      <xdr:col>16</xdr:col>
      <xdr:colOff>224519</xdr:colOff>
      <xdr:row>9</xdr:row>
      <xdr:rowOff>126534</xdr:rowOff>
    </xdr:from>
    <xdr:to>
      <xdr:col>16</xdr:col>
      <xdr:colOff>5271322</xdr:colOff>
      <xdr:row>19</xdr:row>
      <xdr:rowOff>117730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7805" y="7038963"/>
          <a:ext cx="5046803" cy="74343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17</xdr:col>
      <xdr:colOff>786492</xdr:colOff>
      <xdr:row>4</xdr:row>
      <xdr:rowOff>111578</xdr:rowOff>
    </xdr:from>
    <xdr:to>
      <xdr:col>17</xdr:col>
      <xdr:colOff>4667249</xdr:colOff>
      <xdr:row>7</xdr:row>
      <xdr:rowOff>350996</xdr:rowOff>
    </xdr:to>
    <xdr:pic>
      <xdr:nvPicPr>
        <xdr:cNvPr id="34" name="Рисунок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8" t="3401" r="16707" b="7483"/>
        <a:stretch/>
      </xdr:blipFill>
      <xdr:spPr bwMode="auto">
        <a:xfrm>
          <a:off x="130108778" y="1377042"/>
          <a:ext cx="3880757" cy="362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285749</xdr:colOff>
      <xdr:row>4</xdr:row>
      <xdr:rowOff>552451</xdr:rowOff>
    </xdr:from>
    <xdr:to>
      <xdr:col>18</xdr:col>
      <xdr:colOff>4925786</xdr:colOff>
      <xdr:row>6</xdr:row>
      <xdr:rowOff>1022824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" t="16254" r="1483" b="19407"/>
        <a:stretch/>
      </xdr:blipFill>
      <xdr:spPr>
        <a:xfrm>
          <a:off x="134996463" y="1817915"/>
          <a:ext cx="4640037" cy="2729158"/>
        </a:xfrm>
        <a:prstGeom prst="rect">
          <a:avLst/>
        </a:prstGeom>
      </xdr:spPr>
    </xdr:pic>
    <xdr:clientData/>
  </xdr:twoCellAnchor>
  <xdr:twoCellAnchor editAs="oneCell">
    <xdr:from>
      <xdr:col>19</xdr:col>
      <xdr:colOff>185056</xdr:colOff>
      <xdr:row>4</xdr:row>
      <xdr:rowOff>285748</xdr:rowOff>
    </xdr:from>
    <xdr:to>
      <xdr:col>19</xdr:col>
      <xdr:colOff>5225056</xdr:colOff>
      <xdr:row>6</xdr:row>
      <xdr:rowOff>431376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84199" y="1551212"/>
          <a:ext cx="5040000" cy="2404413"/>
        </a:xfrm>
        <a:prstGeom prst="rect">
          <a:avLst/>
        </a:prstGeom>
      </xdr:spPr>
    </xdr:pic>
    <xdr:clientData/>
  </xdr:twoCellAnchor>
  <xdr:twoCellAnchor editAs="oneCell">
    <xdr:from>
      <xdr:col>19</xdr:col>
      <xdr:colOff>163284</xdr:colOff>
      <xdr:row>6</xdr:row>
      <xdr:rowOff>775599</xdr:rowOff>
    </xdr:from>
    <xdr:to>
      <xdr:col>19</xdr:col>
      <xdr:colOff>5203284</xdr:colOff>
      <xdr:row>9</xdr:row>
      <xdr:rowOff>351665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62427" y="4299849"/>
          <a:ext cx="5040000" cy="2964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mailto:tender-379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mailto:tender-______@foxtrot.kiev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81"/>
  <sheetViews>
    <sheetView showGridLines="0" showZeros="0" tabSelected="1" defaultGridColor="0" colorId="22" zoomScaleNormal="100" workbookViewId="0">
      <pane ySplit="1" topLeftCell="A2" activePane="bottomLeft" state="frozen"/>
      <selection pane="bottomLeft" sqref="A1:B1"/>
    </sheetView>
  </sheetViews>
  <sheetFormatPr defaultColWidth="0" defaultRowHeight="14.25" zeroHeight="1" x14ac:dyDescent="0.25"/>
  <cols>
    <col min="1" max="1" width="21.7109375" style="9" customWidth="1"/>
    <col min="2" max="2" width="76.28515625" style="38" customWidth="1"/>
    <col min="3" max="16384" width="9.140625" style="9" hidden="1"/>
  </cols>
  <sheetData>
    <row r="1" spans="1:3" ht="18" customHeight="1" x14ac:dyDescent="0.25">
      <c r="A1" s="89" t="s">
        <v>35</v>
      </c>
      <c r="B1" s="89"/>
      <c r="C1" s="8"/>
    </row>
    <row r="2" spans="1:3" ht="14.25" customHeight="1" x14ac:dyDescent="0.25">
      <c r="A2" s="95" t="s">
        <v>79</v>
      </c>
      <c r="B2" s="96"/>
      <c r="C2" s="8"/>
    </row>
    <row r="3" spans="1:3" ht="25.5" customHeight="1" x14ac:dyDescent="0.25">
      <c r="A3" s="90" t="s">
        <v>80</v>
      </c>
      <c r="B3" s="12" t="s">
        <v>113</v>
      </c>
      <c r="C3" s="57"/>
    </row>
    <row r="4" spans="1:3" ht="28.5" customHeight="1" x14ac:dyDescent="0.25">
      <c r="A4" s="91"/>
      <c r="B4" s="79" t="s">
        <v>173</v>
      </c>
      <c r="C4" s="57"/>
    </row>
    <row r="5" spans="1:3" ht="25.5" customHeight="1" x14ac:dyDescent="0.25">
      <c r="A5" s="91"/>
      <c r="B5" s="79" t="s">
        <v>112</v>
      </c>
      <c r="C5" s="57"/>
    </row>
    <row r="6" spans="1:3" ht="14.25" customHeight="1" x14ac:dyDescent="0.25">
      <c r="A6" s="91"/>
      <c r="B6" s="16" t="s">
        <v>188</v>
      </c>
    </row>
    <row r="7" spans="1:3" ht="14.25" customHeight="1" x14ac:dyDescent="0.25">
      <c r="A7" s="90" t="s">
        <v>81</v>
      </c>
      <c r="B7" s="29" t="s">
        <v>5</v>
      </c>
    </row>
    <row r="8" spans="1:3" ht="14.25" customHeight="1" x14ac:dyDescent="0.25">
      <c r="A8" s="91"/>
      <c r="B8" s="16" t="s">
        <v>86</v>
      </c>
    </row>
    <row r="9" spans="1:3" ht="14.25" customHeight="1" x14ac:dyDescent="0.25">
      <c r="A9" s="91"/>
      <c r="B9" s="40" t="s">
        <v>89</v>
      </c>
    </row>
    <row r="10" spans="1:3" ht="14.25" customHeight="1" x14ac:dyDescent="0.25">
      <c r="A10" s="91"/>
      <c r="B10" s="54" t="s">
        <v>142</v>
      </c>
    </row>
    <row r="11" spans="1:3" ht="14.25" customHeight="1" x14ac:dyDescent="0.25">
      <c r="A11" s="91"/>
      <c r="B11" s="16" t="s">
        <v>6</v>
      </c>
    </row>
    <row r="12" spans="1:3" ht="28.5" customHeight="1" x14ac:dyDescent="0.25">
      <c r="A12" s="92"/>
      <c r="B12" s="30" t="s">
        <v>7</v>
      </c>
    </row>
    <row r="13" spans="1:3" ht="14.25" customHeight="1" x14ac:dyDescent="0.25">
      <c r="A13" s="93" t="s">
        <v>74</v>
      </c>
      <c r="B13" s="94"/>
    </row>
    <row r="14" spans="1:3" ht="42.75" customHeight="1" x14ac:dyDescent="0.25">
      <c r="A14" s="90" t="s">
        <v>8</v>
      </c>
      <c r="B14" s="29" t="s">
        <v>9</v>
      </c>
    </row>
    <row r="15" spans="1:3" ht="14.25" customHeight="1" x14ac:dyDescent="0.25">
      <c r="A15" s="91"/>
      <c r="B15" s="32" t="s">
        <v>34</v>
      </c>
    </row>
    <row r="16" spans="1:3" ht="42.75" customHeight="1" x14ac:dyDescent="0.25">
      <c r="A16" s="92"/>
      <c r="B16" s="30" t="s">
        <v>88</v>
      </c>
    </row>
    <row r="17" spans="1:2" ht="14.25" customHeight="1" x14ac:dyDescent="0.25">
      <c r="A17" s="93" t="s">
        <v>75</v>
      </c>
      <c r="B17" s="94"/>
    </row>
    <row r="18" spans="1:2" ht="14.25" customHeight="1" x14ac:dyDescent="0.25">
      <c r="A18" s="90" t="s">
        <v>10</v>
      </c>
      <c r="B18" s="29" t="s">
        <v>11</v>
      </c>
    </row>
    <row r="19" spans="1:2" ht="42.75" customHeight="1" x14ac:dyDescent="0.25">
      <c r="A19" s="91"/>
      <c r="B19" s="16" t="s">
        <v>106</v>
      </c>
    </row>
    <row r="20" spans="1:2" ht="14.25" customHeight="1" x14ac:dyDescent="0.25">
      <c r="A20" s="91"/>
      <c r="B20" s="16" t="s">
        <v>12</v>
      </c>
    </row>
    <row r="21" spans="1:2" ht="14.25" customHeight="1" x14ac:dyDescent="0.25">
      <c r="A21" s="91"/>
      <c r="B21" s="55" t="s">
        <v>58</v>
      </c>
    </row>
    <row r="22" spans="1:2" ht="28.5" customHeight="1" x14ac:dyDescent="0.25">
      <c r="A22" s="91"/>
      <c r="B22" s="55" t="s">
        <v>59</v>
      </c>
    </row>
    <row r="23" spans="1:2" ht="28.5" customHeight="1" x14ac:dyDescent="0.25">
      <c r="A23" s="91"/>
      <c r="B23" s="55" t="s">
        <v>60</v>
      </c>
    </row>
    <row r="24" spans="1:2" ht="42.75" customHeight="1" x14ac:dyDescent="0.25">
      <c r="A24" s="92"/>
      <c r="B24" s="32" t="s">
        <v>66</v>
      </c>
    </row>
    <row r="25" spans="1:2" ht="14.25" customHeight="1" x14ac:dyDescent="0.25">
      <c r="A25" s="90" t="s">
        <v>13</v>
      </c>
      <c r="B25" s="29" t="s">
        <v>31</v>
      </c>
    </row>
    <row r="26" spans="1:2" ht="29.25" customHeight="1" x14ac:dyDescent="0.25">
      <c r="A26" s="91"/>
      <c r="B26" s="55" t="s">
        <v>220</v>
      </c>
    </row>
    <row r="27" spans="1:2" ht="43.5" customHeight="1" x14ac:dyDescent="0.25">
      <c r="A27" s="91"/>
      <c r="B27" s="55" t="s">
        <v>195</v>
      </c>
    </row>
    <row r="28" spans="1:2" ht="14.25" customHeight="1" x14ac:dyDescent="0.25">
      <c r="A28" s="91"/>
      <c r="B28" s="16" t="s">
        <v>32</v>
      </c>
    </row>
    <row r="29" spans="1:2" ht="14.25" customHeight="1" x14ac:dyDescent="0.25">
      <c r="A29" s="91"/>
      <c r="B29" s="55" t="s">
        <v>103</v>
      </c>
    </row>
    <row r="30" spans="1:2" ht="14.25" customHeight="1" x14ac:dyDescent="0.25">
      <c r="A30" s="91"/>
      <c r="B30" s="55" t="s">
        <v>95</v>
      </c>
    </row>
    <row r="31" spans="1:2" ht="14.25" customHeight="1" x14ac:dyDescent="0.25">
      <c r="A31" s="91"/>
      <c r="B31" s="55" t="s">
        <v>96</v>
      </c>
    </row>
    <row r="32" spans="1:2" ht="28.5" customHeight="1" x14ac:dyDescent="0.25">
      <c r="A32" s="91"/>
      <c r="B32" s="55" t="s">
        <v>97</v>
      </c>
    </row>
    <row r="33" spans="1:2" ht="14.25" customHeight="1" x14ac:dyDescent="0.25">
      <c r="A33" s="91"/>
      <c r="B33" s="55" t="s">
        <v>168</v>
      </c>
    </row>
    <row r="34" spans="1:2" ht="28.5" customHeight="1" x14ac:dyDescent="0.25">
      <c r="A34" s="92"/>
      <c r="B34" s="56" t="s">
        <v>189</v>
      </c>
    </row>
    <row r="35" spans="1:2" ht="71.25" customHeight="1" x14ac:dyDescent="0.25">
      <c r="A35" s="25" t="s">
        <v>104</v>
      </c>
      <c r="B35" s="52" t="s">
        <v>105</v>
      </c>
    </row>
    <row r="36" spans="1:2" ht="28.5" customHeight="1" x14ac:dyDescent="0.25">
      <c r="A36" s="90" t="s">
        <v>14</v>
      </c>
      <c r="B36" s="29" t="s">
        <v>33</v>
      </c>
    </row>
    <row r="37" spans="1:2" ht="14.25" customHeight="1" x14ac:dyDescent="0.25">
      <c r="A37" s="91"/>
      <c r="B37" s="55" t="s">
        <v>61</v>
      </c>
    </row>
    <row r="38" spans="1:2" ht="14.25" customHeight="1" x14ac:dyDescent="0.25">
      <c r="A38" s="91"/>
      <c r="B38" s="55" t="s">
        <v>68</v>
      </c>
    </row>
    <row r="39" spans="1:2" ht="28.5" customHeight="1" x14ac:dyDescent="0.25">
      <c r="A39" s="92"/>
      <c r="B39" s="55" t="s">
        <v>69</v>
      </c>
    </row>
    <row r="40" spans="1:2" ht="14.25" customHeight="1" x14ac:dyDescent="0.25">
      <c r="A40" s="93" t="s">
        <v>76</v>
      </c>
      <c r="B40" s="94"/>
    </row>
    <row r="41" spans="1:2" ht="14.25" customHeight="1" x14ac:dyDescent="0.25">
      <c r="A41" s="90" t="s">
        <v>15</v>
      </c>
      <c r="B41" s="29" t="s">
        <v>16</v>
      </c>
    </row>
    <row r="42" spans="1:2" ht="42.75" customHeight="1" x14ac:dyDescent="0.25">
      <c r="A42" s="91"/>
      <c r="B42" s="16" t="s">
        <v>91</v>
      </c>
    </row>
    <row r="43" spans="1:2" ht="28.5" customHeight="1" x14ac:dyDescent="0.25">
      <c r="A43" s="91"/>
      <c r="B43" s="16" t="s">
        <v>56</v>
      </c>
    </row>
    <row r="44" spans="1:2" ht="14.25" customHeight="1" x14ac:dyDescent="0.25">
      <c r="A44" s="92"/>
      <c r="B44" s="31" t="str">
        <f>$B$10</f>
        <v>tender-379@foxtrot.kiev.ua</v>
      </c>
    </row>
    <row r="45" spans="1:2" ht="14.25" customHeight="1" x14ac:dyDescent="0.25">
      <c r="A45" s="90" t="s">
        <v>17</v>
      </c>
      <c r="B45" s="49" t="s">
        <v>90</v>
      </c>
    </row>
    <row r="46" spans="1:2" ht="14.25" customHeight="1" x14ac:dyDescent="0.25">
      <c r="A46" s="91"/>
      <c r="B46" s="40" t="s">
        <v>83</v>
      </c>
    </row>
    <row r="47" spans="1:2" ht="14.25" customHeight="1" x14ac:dyDescent="0.25">
      <c r="A47" s="91"/>
      <c r="B47" s="63">
        <v>43175</v>
      </c>
    </row>
    <row r="48" spans="1:2" ht="42.75" customHeight="1" x14ac:dyDescent="0.25">
      <c r="A48" s="92"/>
      <c r="B48" s="50" t="s">
        <v>221</v>
      </c>
    </row>
    <row r="49" spans="1:2" ht="71.25" customHeight="1" x14ac:dyDescent="0.25">
      <c r="A49" s="90" t="s">
        <v>18</v>
      </c>
      <c r="B49" s="29" t="s">
        <v>82</v>
      </c>
    </row>
    <row r="50" spans="1:2" ht="28.5" customHeight="1" x14ac:dyDescent="0.25">
      <c r="A50" s="91"/>
      <c r="B50" s="16" t="s">
        <v>19</v>
      </c>
    </row>
    <row r="51" spans="1:2" ht="14.25" customHeight="1" x14ac:dyDescent="0.25">
      <c r="A51" s="92"/>
      <c r="B51" s="16" t="s">
        <v>20</v>
      </c>
    </row>
    <row r="52" spans="1:2" ht="14.25" customHeight="1" x14ac:dyDescent="0.25">
      <c r="A52" s="93" t="s">
        <v>77</v>
      </c>
      <c r="B52" s="94"/>
    </row>
    <row r="53" spans="1:2" ht="28.5" customHeight="1" x14ac:dyDescent="0.25">
      <c r="A53" s="90" t="s">
        <v>21</v>
      </c>
      <c r="B53" s="34" t="s">
        <v>196</v>
      </c>
    </row>
    <row r="54" spans="1:2" ht="42.75" customHeight="1" x14ac:dyDescent="0.25">
      <c r="A54" s="91"/>
      <c r="B54" s="33" t="s">
        <v>70</v>
      </c>
    </row>
    <row r="55" spans="1:2" ht="28.5" customHeight="1" x14ac:dyDescent="0.25">
      <c r="A55" s="91"/>
      <c r="B55" s="33" t="s">
        <v>55</v>
      </c>
    </row>
    <row r="56" spans="1:2" ht="14.25" customHeight="1" x14ac:dyDescent="0.25">
      <c r="A56" s="92"/>
      <c r="B56" s="35" t="s">
        <v>67</v>
      </c>
    </row>
    <row r="57" spans="1:2" ht="57" customHeight="1" x14ac:dyDescent="0.25">
      <c r="A57" s="17" t="s">
        <v>22</v>
      </c>
      <c r="B57" s="16" t="s">
        <v>23</v>
      </c>
    </row>
    <row r="58" spans="1:2" ht="14.25" customHeight="1" x14ac:dyDescent="0.25">
      <c r="A58" s="90" t="s">
        <v>24</v>
      </c>
      <c r="B58" s="29" t="s">
        <v>25</v>
      </c>
    </row>
    <row r="59" spans="1:2" ht="28.5" customHeight="1" x14ac:dyDescent="0.25">
      <c r="A59" s="91"/>
      <c r="B59" s="55" t="s">
        <v>62</v>
      </c>
    </row>
    <row r="60" spans="1:2" ht="14.25" customHeight="1" x14ac:dyDescent="0.25">
      <c r="A60" s="91"/>
      <c r="B60" s="55" t="s">
        <v>63</v>
      </c>
    </row>
    <row r="61" spans="1:2" ht="42.75" customHeight="1" x14ac:dyDescent="0.25">
      <c r="A61" s="92"/>
      <c r="B61" s="30" t="s">
        <v>53</v>
      </c>
    </row>
    <row r="62" spans="1:2" ht="14.25" customHeight="1" x14ac:dyDescent="0.25">
      <c r="A62" s="90" t="s">
        <v>26</v>
      </c>
      <c r="B62" s="29" t="s">
        <v>27</v>
      </c>
    </row>
    <row r="63" spans="1:2" ht="14.25" customHeight="1" x14ac:dyDescent="0.25">
      <c r="A63" s="91"/>
      <c r="B63" s="55" t="s">
        <v>64</v>
      </c>
    </row>
    <row r="64" spans="1:2" ht="28.5" customHeight="1" x14ac:dyDescent="0.25">
      <c r="A64" s="91"/>
      <c r="B64" s="55" t="s">
        <v>65</v>
      </c>
    </row>
    <row r="65" spans="1:2" ht="42.75" customHeight="1" x14ac:dyDescent="0.25">
      <c r="A65" s="92"/>
      <c r="B65" s="30" t="s">
        <v>28</v>
      </c>
    </row>
    <row r="66" spans="1:2" ht="14.25" customHeight="1" x14ac:dyDescent="0.25">
      <c r="A66" s="93" t="s">
        <v>78</v>
      </c>
      <c r="B66" s="94"/>
    </row>
    <row r="67" spans="1:2" ht="42.75" customHeight="1" x14ac:dyDescent="0.25">
      <c r="A67" s="25" t="s">
        <v>29</v>
      </c>
      <c r="B67" s="28" t="s">
        <v>54</v>
      </c>
    </row>
    <row r="68" spans="1:2" ht="71.25" customHeight="1" x14ac:dyDescent="0.25">
      <c r="A68" s="25" t="s">
        <v>30</v>
      </c>
      <c r="B68" s="28" t="s">
        <v>190</v>
      </c>
    </row>
    <row r="69" spans="1:2" ht="14.25" customHeight="1" x14ac:dyDescent="0.25"/>
    <row r="70" spans="1:2" ht="28.5" customHeight="1" x14ac:dyDescent="0.25">
      <c r="B70" s="51" t="s">
        <v>85</v>
      </c>
    </row>
    <row r="71" spans="1:2" ht="14.25" customHeight="1" x14ac:dyDescent="0.25">
      <c r="B71" s="37" t="s">
        <v>72</v>
      </c>
    </row>
    <row r="72" spans="1:2" hidden="1" x14ac:dyDescent="0.25">
      <c r="B72" s="36"/>
    </row>
    <row r="73" spans="1:2" x14ac:dyDescent="0.25"/>
    <row r="74" spans="1:2" x14ac:dyDescent="0.25"/>
    <row r="75" spans="1:2" x14ac:dyDescent="0.25"/>
    <row r="76" spans="1:2" x14ac:dyDescent="0.25"/>
    <row r="77" spans="1:2" x14ac:dyDescent="0.25"/>
    <row r="78" spans="1:2" x14ac:dyDescent="0.25"/>
    <row r="79" spans="1:2" x14ac:dyDescent="0.25"/>
    <row r="80" spans="1:2" x14ac:dyDescent="0.25"/>
    <row r="81" x14ac:dyDescent="0.25"/>
  </sheetData>
  <mergeCells count="19">
    <mergeCell ref="A58:A61"/>
    <mergeCell ref="A62:A65"/>
    <mergeCell ref="A66:B66"/>
    <mergeCell ref="A53:A56"/>
    <mergeCell ref="A49:A51"/>
    <mergeCell ref="A1:B1"/>
    <mergeCell ref="A18:A24"/>
    <mergeCell ref="A52:B52"/>
    <mergeCell ref="A40:B40"/>
    <mergeCell ref="A41:A44"/>
    <mergeCell ref="A13:B13"/>
    <mergeCell ref="A14:A16"/>
    <mergeCell ref="A17:B17"/>
    <mergeCell ref="A25:A34"/>
    <mergeCell ref="A36:A39"/>
    <mergeCell ref="A2:B2"/>
    <mergeCell ref="A7:A12"/>
    <mergeCell ref="A45:A48"/>
    <mergeCell ref="A3:A6"/>
  </mergeCells>
  <conditionalFormatting sqref="B47">
    <cfRule type="containsBlanks" dxfId="9" priority="2">
      <formula>LEN(TRIM(B47))=0</formula>
    </cfRule>
  </conditionalFormatting>
  <dataValidations count="2">
    <dataValidation allowBlank="1" showInputMessage="1" showErrorMessage="1" promptTitle="Наступний день" prompt="після подачі пропозицій." sqref="B47"/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15" r:id="rId1"/>
    <hyperlink ref="B24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10" r:id="rId2"/>
    <hyperlink ref="B56" r:id="rId3"/>
    <hyperlink ref="B44" r:id="rId4" display="tender-______@foxtrot.kiev.ua"/>
    <hyperlink ref="B71" r:id="rId5"/>
  </hyperlinks>
  <pageMargins left="0.27559055118110237" right="0.27559055118110237" top="0.39370078740157483" bottom="0.39370078740157483" header="0.19685039370078741" footer="0.19685039370078741"/>
  <pageSetup paperSize="9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63"/>
  <sheetViews>
    <sheetView showGridLines="0" showZeros="0" defaultGridColor="0" colorId="22" zoomScale="80" zoomScaleNormal="80" workbookViewId="0">
      <selection activeCell="G3" sqref="G3:I3"/>
    </sheetView>
  </sheetViews>
  <sheetFormatPr defaultRowHeight="12.75" outlineLevelRow="1" x14ac:dyDescent="0.2"/>
  <cols>
    <col min="1" max="1" width="3.42578125" style="18" customWidth="1"/>
    <col min="2" max="2" width="53.42578125" style="18" customWidth="1"/>
    <col min="3" max="3" width="82.7109375" style="18" customWidth="1"/>
    <col min="4" max="4" width="17.5703125" style="18" customWidth="1"/>
    <col min="5" max="5" width="10.5703125" style="18" customWidth="1"/>
    <col min="6" max="6" width="17" style="18" customWidth="1"/>
    <col min="7" max="9" width="22.7109375" style="27" customWidth="1"/>
    <col min="10" max="10" width="17" style="18" customWidth="1"/>
    <col min="11" max="11" width="36.42578125" style="18" customWidth="1"/>
    <col min="12" max="15" width="9.7109375" style="18" customWidth="1"/>
    <col min="16" max="16384" width="9.140625" style="18"/>
  </cols>
  <sheetData>
    <row r="1" spans="1:9" ht="12.75" customHeight="1" x14ac:dyDescent="0.2">
      <c r="A1" s="117" t="s">
        <v>107</v>
      </c>
      <c r="B1" s="117"/>
      <c r="C1" s="117"/>
      <c r="D1" s="117"/>
      <c r="E1" s="117"/>
      <c r="F1" s="117"/>
      <c r="G1" s="103" t="str">
        <f>IF($G$3=0,"Змінювати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H1" s="103"/>
      <c r="I1" s="103"/>
    </row>
    <row r="2" spans="1:9" s="19" customFormat="1" ht="25.5" customHeight="1" x14ac:dyDescent="0.25">
      <c r="A2" s="118" t="str">
        <f>Документація!$B$3</f>
        <v>Пластикове приладдя для торгових точок</v>
      </c>
      <c r="B2" s="118"/>
      <c r="C2" s="118"/>
      <c r="D2" s="118"/>
      <c r="E2" s="118"/>
      <c r="F2" s="118"/>
      <c r="G2" s="110" t="str">
        <f>IF($G$3=0,"Обов'язково мають бути заповнені всі промарковані поля.","")</f>
        <v>Обов'язково мають бути заповнені всі промарковані поля.</v>
      </c>
      <c r="H2" s="110"/>
      <c r="I2" s="110"/>
    </row>
    <row r="3" spans="1:9" s="19" customFormat="1" ht="25.5" customHeight="1" x14ac:dyDescent="0.25">
      <c r="A3" s="119" t="s">
        <v>38</v>
      </c>
      <c r="B3" s="120"/>
      <c r="C3" s="120"/>
      <c r="D3" s="120"/>
      <c r="E3" s="120"/>
      <c r="F3" s="121"/>
      <c r="G3" s="107"/>
      <c r="H3" s="108"/>
      <c r="I3" s="109"/>
    </row>
    <row r="4" spans="1:9" s="19" customFormat="1" ht="12.75" customHeight="1" outlineLevel="1" x14ac:dyDescent="0.25">
      <c r="A4" s="122" t="s">
        <v>39</v>
      </c>
      <c r="B4" s="123"/>
      <c r="C4" s="123"/>
      <c r="D4" s="123"/>
      <c r="E4" s="123"/>
      <c r="F4" s="124"/>
      <c r="G4" s="97"/>
      <c r="H4" s="98"/>
      <c r="I4" s="99"/>
    </row>
    <row r="5" spans="1:9" s="19" customFormat="1" ht="12.75" customHeight="1" outlineLevel="1" x14ac:dyDescent="0.25">
      <c r="A5" s="122" t="s">
        <v>40</v>
      </c>
      <c r="B5" s="123"/>
      <c r="C5" s="123"/>
      <c r="D5" s="123"/>
      <c r="E5" s="123"/>
      <c r="F5" s="124"/>
      <c r="G5" s="97"/>
      <c r="H5" s="98"/>
      <c r="I5" s="99"/>
    </row>
    <row r="6" spans="1:9" s="19" customFormat="1" ht="12.75" customHeight="1" outlineLevel="1" x14ac:dyDescent="0.25">
      <c r="A6" s="122" t="s">
        <v>41</v>
      </c>
      <c r="B6" s="123"/>
      <c r="C6" s="123"/>
      <c r="D6" s="123"/>
      <c r="E6" s="123"/>
      <c r="F6" s="124"/>
      <c r="G6" s="104"/>
      <c r="H6" s="105"/>
      <c r="I6" s="106"/>
    </row>
    <row r="7" spans="1:9" s="19" customFormat="1" ht="12.75" customHeight="1" outlineLevel="1" x14ac:dyDescent="0.25">
      <c r="A7" s="122" t="s">
        <v>42</v>
      </c>
      <c r="B7" s="123"/>
      <c r="C7" s="123"/>
      <c r="D7" s="123"/>
      <c r="E7" s="123"/>
      <c r="F7" s="124"/>
      <c r="G7" s="97"/>
      <c r="H7" s="98"/>
      <c r="I7" s="99"/>
    </row>
    <row r="8" spans="1:9" s="19" customFormat="1" ht="12.75" customHeight="1" outlineLevel="1" x14ac:dyDescent="0.25">
      <c r="A8" s="122" t="s">
        <v>43</v>
      </c>
      <c r="B8" s="123"/>
      <c r="C8" s="123"/>
      <c r="D8" s="123"/>
      <c r="E8" s="123"/>
      <c r="F8" s="124"/>
      <c r="G8" s="97"/>
      <c r="H8" s="98"/>
      <c r="I8" s="99"/>
    </row>
    <row r="9" spans="1:9" s="19" customFormat="1" ht="12.75" customHeight="1" outlineLevel="1" x14ac:dyDescent="0.25">
      <c r="A9" s="122" t="s">
        <v>57</v>
      </c>
      <c r="B9" s="123"/>
      <c r="C9" s="123"/>
      <c r="D9" s="123"/>
      <c r="E9" s="123"/>
      <c r="F9" s="124"/>
      <c r="G9" s="104"/>
      <c r="H9" s="105"/>
      <c r="I9" s="106"/>
    </row>
    <row r="10" spans="1:9" s="19" customFormat="1" ht="12.75" customHeight="1" outlineLevel="1" x14ac:dyDescent="0.25">
      <c r="A10" s="122" t="s">
        <v>44</v>
      </c>
      <c r="B10" s="123"/>
      <c r="C10" s="123"/>
      <c r="D10" s="123"/>
      <c r="E10" s="123"/>
      <c r="F10" s="124"/>
      <c r="G10" s="97"/>
      <c r="H10" s="98"/>
      <c r="I10" s="99"/>
    </row>
    <row r="11" spans="1:9" s="19" customFormat="1" ht="12.75" customHeight="1" outlineLevel="1" x14ac:dyDescent="0.25">
      <c r="A11" s="122" t="s">
        <v>48</v>
      </c>
      <c r="B11" s="123"/>
      <c r="C11" s="123"/>
      <c r="D11" s="123"/>
      <c r="E11" s="123"/>
      <c r="F11" s="124"/>
      <c r="G11" s="104"/>
      <c r="H11" s="105"/>
      <c r="I11" s="106"/>
    </row>
    <row r="12" spans="1:9" s="19" customFormat="1" ht="12.75" customHeight="1" outlineLevel="1" x14ac:dyDescent="0.25">
      <c r="A12" s="122" t="s">
        <v>49</v>
      </c>
      <c r="B12" s="123"/>
      <c r="C12" s="123"/>
      <c r="D12" s="123"/>
      <c r="E12" s="123"/>
      <c r="F12" s="124"/>
      <c r="G12" s="114"/>
      <c r="H12" s="115"/>
      <c r="I12" s="116"/>
    </row>
    <row r="13" spans="1:9" s="19" customFormat="1" ht="12.75" customHeight="1" outlineLevel="1" x14ac:dyDescent="0.25">
      <c r="A13" s="122" t="s">
        <v>108</v>
      </c>
      <c r="B13" s="123"/>
      <c r="C13" s="123"/>
      <c r="D13" s="123"/>
      <c r="E13" s="123"/>
      <c r="F13" s="124"/>
      <c r="G13" s="111"/>
      <c r="H13" s="112"/>
      <c r="I13" s="113"/>
    </row>
    <row r="14" spans="1:9" s="19" customFormat="1" ht="12.75" customHeight="1" outlineLevel="1" x14ac:dyDescent="0.25">
      <c r="A14" s="122" t="s">
        <v>73</v>
      </c>
      <c r="B14" s="123"/>
      <c r="C14" s="123"/>
      <c r="D14" s="123"/>
      <c r="E14" s="123"/>
      <c r="F14" s="124"/>
      <c r="G14" s="111"/>
      <c r="H14" s="112"/>
      <c r="I14" s="113"/>
    </row>
    <row r="15" spans="1:9" s="19" customFormat="1" ht="12.75" customHeight="1" outlineLevel="1" x14ac:dyDescent="0.25">
      <c r="A15" s="122" t="s">
        <v>45</v>
      </c>
      <c r="B15" s="123"/>
      <c r="C15" s="123"/>
      <c r="D15" s="123"/>
      <c r="E15" s="123"/>
      <c r="F15" s="124"/>
      <c r="G15" s="111"/>
      <c r="H15" s="112"/>
      <c r="I15" s="113"/>
    </row>
    <row r="16" spans="1:9" s="19" customFormat="1" ht="12.75" customHeight="1" outlineLevel="1" x14ac:dyDescent="0.25">
      <c r="A16" s="122" t="s">
        <v>52</v>
      </c>
      <c r="B16" s="123"/>
      <c r="C16" s="123"/>
      <c r="D16" s="123"/>
      <c r="E16" s="123"/>
      <c r="F16" s="124"/>
      <c r="G16" s="111"/>
      <c r="H16" s="112"/>
      <c r="I16" s="113"/>
    </row>
    <row r="17" spans="1:10" s="19" customFormat="1" ht="12.75" customHeight="1" outlineLevel="1" x14ac:dyDescent="0.25">
      <c r="A17" s="122" t="s">
        <v>46</v>
      </c>
      <c r="B17" s="123"/>
      <c r="C17" s="123"/>
      <c r="D17" s="123"/>
      <c r="E17" s="123"/>
      <c r="F17" s="124"/>
      <c r="G17" s="111"/>
      <c r="H17" s="112"/>
      <c r="I17" s="113"/>
    </row>
    <row r="18" spans="1:10" s="19" customFormat="1" ht="12.75" customHeight="1" outlineLevel="1" x14ac:dyDescent="0.25">
      <c r="A18" s="122" t="s">
        <v>47</v>
      </c>
      <c r="B18" s="123"/>
      <c r="C18" s="123"/>
      <c r="D18" s="123"/>
      <c r="E18" s="123"/>
      <c r="F18" s="124"/>
      <c r="G18" s="111"/>
      <c r="H18" s="112"/>
      <c r="I18" s="113"/>
    </row>
    <row r="19" spans="1:10" s="19" customFormat="1" ht="12.75" customHeight="1" x14ac:dyDescent="0.25">
      <c r="A19" s="122" t="s">
        <v>94</v>
      </c>
      <c r="B19" s="123"/>
      <c r="C19" s="123"/>
      <c r="D19" s="123"/>
      <c r="E19" s="123"/>
      <c r="F19" s="124"/>
      <c r="G19" s="111"/>
      <c r="H19" s="112"/>
      <c r="I19" s="113"/>
    </row>
    <row r="20" spans="1:10" ht="25.5" customHeight="1" x14ac:dyDescent="0.2">
      <c r="A20" s="122" t="s">
        <v>102</v>
      </c>
      <c r="B20" s="123"/>
      <c r="C20" s="123"/>
      <c r="D20" s="123"/>
      <c r="E20" s="123"/>
      <c r="F20" s="124"/>
      <c r="G20" s="100"/>
      <c r="H20" s="101"/>
      <c r="I20" s="102"/>
    </row>
    <row r="21" spans="1:10" ht="12.75" customHeight="1" x14ac:dyDescent="0.2">
      <c r="A21" s="125" t="s">
        <v>98</v>
      </c>
      <c r="B21" s="126"/>
      <c r="C21" s="126"/>
      <c r="D21" s="126"/>
      <c r="E21" s="126"/>
      <c r="F21" s="127"/>
      <c r="G21" s="97"/>
      <c r="H21" s="98"/>
      <c r="I21" s="99"/>
    </row>
    <row r="22" spans="1:10" ht="12.75" customHeight="1" x14ac:dyDescent="0.2">
      <c r="A22" s="125" t="s">
        <v>99</v>
      </c>
      <c r="B22" s="126"/>
      <c r="C22" s="126"/>
      <c r="D22" s="126"/>
      <c r="E22" s="126"/>
      <c r="F22" s="127"/>
      <c r="G22" s="97"/>
      <c r="H22" s="98"/>
      <c r="I22" s="99"/>
    </row>
    <row r="23" spans="1:10" ht="12.75" customHeight="1" x14ac:dyDescent="0.2">
      <c r="A23" s="125" t="s">
        <v>100</v>
      </c>
      <c r="B23" s="126"/>
      <c r="C23" s="126"/>
      <c r="D23" s="126"/>
      <c r="E23" s="126"/>
      <c r="F23" s="127"/>
      <c r="G23" s="97"/>
      <c r="H23" s="98"/>
      <c r="I23" s="99"/>
    </row>
    <row r="24" spans="1:10" ht="12.75" customHeight="1" x14ac:dyDescent="0.2">
      <c r="A24" s="125" t="s">
        <v>101</v>
      </c>
      <c r="B24" s="126"/>
      <c r="C24" s="126"/>
      <c r="D24" s="126"/>
      <c r="E24" s="126"/>
      <c r="F24" s="127"/>
      <c r="G24" s="97"/>
      <c r="H24" s="98"/>
      <c r="I24" s="99"/>
    </row>
    <row r="25" spans="1:10" ht="25.5" customHeight="1" x14ac:dyDescent="0.2">
      <c r="A25" s="128" t="s">
        <v>171</v>
      </c>
      <c r="B25" s="129"/>
      <c r="C25" s="129"/>
      <c r="D25" s="129"/>
      <c r="E25" s="129"/>
      <c r="F25" s="130"/>
      <c r="G25" s="97"/>
      <c r="H25" s="98"/>
      <c r="I25" s="99"/>
      <c r="J25" s="64"/>
    </row>
    <row r="26" spans="1:10" ht="12.75" customHeight="1" x14ac:dyDescent="0.2">
      <c r="A26" s="128" t="s">
        <v>170</v>
      </c>
      <c r="B26" s="129"/>
      <c r="C26" s="129"/>
      <c r="D26" s="129"/>
      <c r="E26" s="129"/>
      <c r="F26" s="130"/>
      <c r="G26" s="97"/>
      <c r="H26" s="98"/>
      <c r="I26" s="99"/>
    </row>
    <row r="27" spans="1:10" ht="12.75" customHeight="1" x14ac:dyDescent="0.2">
      <c r="A27" s="128" t="s">
        <v>169</v>
      </c>
      <c r="B27" s="129"/>
      <c r="C27" s="129"/>
      <c r="D27" s="129"/>
      <c r="E27" s="129"/>
      <c r="F27" s="130"/>
      <c r="G27" s="97"/>
      <c r="H27" s="98"/>
      <c r="I27" s="99"/>
    </row>
    <row r="28" spans="1:10" ht="12.75" customHeight="1" x14ac:dyDescent="0.2">
      <c r="A28" s="128" t="s">
        <v>111</v>
      </c>
      <c r="B28" s="129"/>
      <c r="C28" s="129"/>
      <c r="D28" s="129"/>
      <c r="E28" s="129"/>
      <c r="F28" s="130"/>
      <c r="G28" s="97"/>
      <c r="H28" s="98"/>
      <c r="I28" s="99"/>
    </row>
    <row r="29" spans="1:10" ht="25.5" customHeight="1" x14ac:dyDescent="0.2">
      <c r="A29" s="128" t="s">
        <v>218</v>
      </c>
      <c r="B29" s="129"/>
      <c r="C29" s="129"/>
      <c r="D29" s="129"/>
      <c r="E29" s="129"/>
      <c r="F29" s="130"/>
      <c r="G29" s="97"/>
      <c r="H29" s="98"/>
      <c r="I29" s="99"/>
    </row>
    <row r="30" spans="1:10" ht="12.75" customHeight="1" x14ac:dyDescent="0.2">
      <c r="A30" s="128" t="s">
        <v>114</v>
      </c>
      <c r="B30" s="129"/>
      <c r="C30" s="129"/>
      <c r="D30" s="129"/>
      <c r="E30" s="129"/>
      <c r="F30" s="130"/>
      <c r="G30" s="97"/>
      <c r="H30" s="98"/>
      <c r="I30" s="99"/>
    </row>
    <row r="31" spans="1:10" ht="12.75" customHeight="1" x14ac:dyDescent="0.2">
      <c r="A31" s="128" t="s">
        <v>219</v>
      </c>
      <c r="B31" s="129"/>
      <c r="C31" s="129"/>
      <c r="D31" s="129"/>
      <c r="E31" s="129"/>
      <c r="F31" s="130"/>
      <c r="G31" s="97"/>
      <c r="H31" s="98"/>
      <c r="I31" s="99"/>
    </row>
    <row r="32" spans="1:10" ht="65.25" customHeight="1" x14ac:dyDescent="0.2">
      <c r="A32" s="71" t="s">
        <v>115</v>
      </c>
      <c r="B32" s="72" t="s">
        <v>109</v>
      </c>
      <c r="C32" s="72" t="s">
        <v>154</v>
      </c>
      <c r="D32" s="86" t="s">
        <v>194</v>
      </c>
      <c r="E32" s="80" t="s">
        <v>187</v>
      </c>
      <c r="F32" s="20" t="s">
        <v>152</v>
      </c>
      <c r="G32" s="41" t="s">
        <v>92</v>
      </c>
      <c r="H32" s="42" t="s">
        <v>93</v>
      </c>
      <c r="I32" s="42" t="s">
        <v>172</v>
      </c>
    </row>
    <row r="33" spans="1:11" ht="21" customHeight="1" x14ac:dyDescent="0.2">
      <c r="A33" s="137">
        <v>1</v>
      </c>
      <c r="B33" s="75" t="s">
        <v>116</v>
      </c>
      <c r="C33" s="70" t="s">
        <v>174</v>
      </c>
      <c r="D33" s="85" t="s">
        <v>192</v>
      </c>
      <c r="E33" s="81">
        <v>10</v>
      </c>
      <c r="F33" s="53" t="s">
        <v>155</v>
      </c>
      <c r="G33" s="26"/>
      <c r="H33" s="26">
        <f>$F33*G33</f>
        <v>0</v>
      </c>
      <c r="I33" s="58"/>
      <c r="K33" s="65"/>
    </row>
    <row r="34" spans="1:11" ht="21" customHeight="1" x14ac:dyDescent="0.2">
      <c r="A34" s="137">
        <v>2</v>
      </c>
      <c r="B34" s="75" t="s">
        <v>116</v>
      </c>
      <c r="C34" s="70" t="s">
        <v>158</v>
      </c>
      <c r="D34" s="85" t="s">
        <v>192</v>
      </c>
      <c r="E34" s="81">
        <v>10</v>
      </c>
      <c r="F34" s="53" t="s">
        <v>156</v>
      </c>
      <c r="G34" s="26"/>
      <c r="H34" s="26">
        <f t="shared" ref="H34:H60" si="0">$F34*G34</f>
        <v>0</v>
      </c>
      <c r="I34" s="58"/>
      <c r="K34" s="65"/>
    </row>
    <row r="35" spans="1:11" ht="21" customHeight="1" x14ac:dyDescent="0.2">
      <c r="A35" s="137">
        <v>3</v>
      </c>
      <c r="B35" s="75" t="s">
        <v>117</v>
      </c>
      <c r="C35" s="70" t="s">
        <v>175</v>
      </c>
      <c r="D35" s="85" t="s">
        <v>192</v>
      </c>
      <c r="E35" s="81">
        <v>10</v>
      </c>
      <c r="F35" s="53" t="s">
        <v>156</v>
      </c>
      <c r="G35" s="26"/>
      <c r="H35" s="26">
        <f t="shared" si="0"/>
        <v>0</v>
      </c>
      <c r="I35" s="58"/>
      <c r="K35" s="65"/>
    </row>
    <row r="36" spans="1:11" ht="21" customHeight="1" x14ac:dyDescent="0.2">
      <c r="A36" s="137">
        <v>4</v>
      </c>
      <c r="B36" s="75" t="s">
        <v>118</v>
      </c>
      <c r="C36" s="70" t="s">
        <v>159</v>
      </c>
      <c r="D36" s="85" t="s">
        <v>192</v>
      </c>
      <c r="E36" s="81">
        <v>10</v>
      </c>
      <c r="F36" s="53" t="s">
        <v>157</v>
      </c>
      <c r="G36" s="26"/>
      <c r="H36" s="26">
        <f t="shared" si="0"/>
        <v>0</v>
      </c>
      <c r="I36" s="58"/>
      <c r="K36" s="65"/>
    </row>
    <row r="37" spans="1:11" ht="21" customHeight="1" x14ac:dyDescent="0.2">
      <c r="A37" s="137">
        <v>5</v>
      </c>
      <c r="B37" s="75" t="s">
        <v>119</v>
      </c>
      <c r="C37" s="70" t="s">
        <v>160</v>
      </c>
      <c r="D37" s="85" t="s">
        <v>192</v>
      </c>
      <c r="E37" s="81">
        <v>20</v>
      </c>
      <c r="F37" s="53">
        <v>5000</v>
      </c>
      <c r="G37" s="26"/>
      <c r="H37" s="26">
        <f t="shared" si="0"/>
        <v>0</v>
      </c>
      <c r="I37" s="58"/>
      <c r="K37" s="65"/>
    </row>
    <row r="38" spans="1:11" ht="21" customHeight="1" x14ac:dyDescent="0.2">
      <c r="A38" s="137">
        <v>6</v>
      </c>
      <c r="B38" s="75" t="s">
        <v>120</v>
      </c>
      <c r="C38" s="70" t="s">
        <v>161</v>
      </c>
      <c r="D38" s="85" t="s">
        <v>192</v>
      </c>
      <c r="E38" s="81">
        <v>20</v>
      </c>
      <c r="F38" s="53">
        <v>5000</v>
      </c>
      <c r="G38" s="26"/>
      <c r="H38" s="26">
        <f t="shared" si="0"/>
        <v>0</v>
      </c>
      <c r="I38" s="58"/>
      <c r="K38" s="65"/>
    </row>
    <row r="39" spans="1:11" ht="21" customHeight="1" x14ac:dyDescent="0.2">
      <c r="A39" s="137">
        <v>7</v>
      </c>
      <c r="B39" s="75" t="s">
        <v>121</v>
      </c>
      <c r="C39" s="70" t="s">
        <v>162</v>
      </c>
      <c r="D39" s="85" t="s">
        <v>192</v>
      </c>
      <c r="E39" s="81">
        <v>10</v>
      </c>
      <c r="F39" s="53">
        <v>1000</v>
      </c>
      <c r="G39" s="26"/>
      <c r="H39" s="26">
        <f t="shared" si="0"/>
        <v>0</v>
      </c>
      <c r="I39" s="58"/>
      <c r="K39" s="65"/>
    </row>
    <row r="40" spans="1:11" ht="21" customHeight="1" x14ac:dyDescent="0.2">
      <c r="A40" s="137">
        <v>8</v>
      </c>
      <c r="B40" s="75" t="s">
        <v>122</v>
      </c>
      <c r="C40" s="70" t="s">
        <v>163</v>
      </c>
      <c r="D40" s="85" t="s">
        <v>191</v>
      </c>
      <c r="E40" s="81">
        <v>10</v>
      </c>
      <c r="F40" s="53">
        <v>1000</v>
      </c>
      <c r="G40" s="26"/>
      <c r="H40" s="26">
        <f t="shared" si="0"/>
        <v>0</v>
      </c>
      <c r="I40" s="58"/>
      <c r="K40" s="65"/>
    </row>
    <row r="41" spans="1:11" ht="21" customHeight="1" x14ac:dyDescent="0.2">
      <c r="A41" s="137">
        <v>9</v>
      </c>
      <c r="B41" s="75" t="s">
        <v>123</v>
      </c>
      <c r="C41" s="70" t="s">
        <v>197</v>
      </c>
      <c r="D41" s="85" t="s">
        <v>192</v>
      </c>
      <c r="E41" s="81">
        <v>10</v>
      </c>
      <c r="F41" s="53">
        <v>1000</v>
      </c>
      <c r="G41" s="26"/>
      <c r="H41" s="26">
        <f t="shared" si="0"/>
        <v>0</v>
      </c>
      <c r="I41" s="58"/>
      <c r="K41" s="65"/>
    </row>
    <row r="42" spans="1:11" ht="21" customHeight="1" x14ac:dyDescent="0.2">
      <c r="A42" s="137">
        <v>10</v>
      </c>
      <c r="B42" s="75" t="s">
        <v>124</v>
      </c>
      <c r="C42" s="70" t="s">
        <v>176</v>
      </c>
      <c r="D42" s="85" t="s">
        <v>192</v>
      </c>
      <c r="E42" s="81">
        <v>10</v>
      </c>
      <c r="F42" s="53">
        <v>4000</v>
      </c>
      <c r="G42" s="26"/>
      <c r="H42" s="26">
        <f t="shared" si="0"/>
        <v>0</v>
      </c>
      <c r="I42" s="58"/>
      <c r="K42" s="65"/>
    </row>
    <row r="43" spans="1:11" ht="21" customHeight="1" x14ac:dyDescent="0.2">
      <c r="A43" s="137">
        <v>11</v>
      </c>
      <c r="B43" s="75" t="s">
        <v>125</v>
      </c>
      <c r="C43" s="70" t="s">
        <v>147</v>
      </c>
      <c r="D43" s="85" t="s">
        <v>191</v>
      </c>
      <c r="E43" s="81">
        <v>10</v>
      </c>
      <c r="F43" s="53">
        <v>500</v>
      </c>
      <c r="G43" s="26"/>
      <c r="H43" s="26">
        <f t="shared" si="0"/>
        <v>0</v>
      </c>
      <c r="I43" s="58"/>
      <c r="K43" s="65"/>
    </row>
    <row r="44" spans="1:11" ht="21" customHeight="1" x14ac:dyDescent="0.2">
      <c r="A44" s="137">
        <v>12</v>
      </c>
      <c r="B44" s="75" t="s">
        <v>126</v>
      </c>
      <c r="C44" s="70" t="s">
        <v>148</v>
      </c>
      <c r="D44" s="85" t="s">
        <v>192</v>
      </c>
      <c r="E44" s="81">
        <v>10</v>
      </c>
      <c r="F44" s="53">
        <v>500</v>
      </c>
      <c r="G44" s="26"/>
      <c r="H44" s="26">
        <f t="shared" si="0"/>
        <v>0</v>
      </c>
      <c r="I44" s="58"/>
      <c r="K44" s="65"/>
    </row>
    <row r="45" spans="1:11" ht="21" customHeight="1" x14ac:dyDescent="0.2">
      <c r="A45" s="137">
        <v>13</v>
      </c>
      <c r="B45" s="75" t="s">
        <v>127</v>
      </c>
      <c r="C45" s="70" t="s">
        <v>150</v>
      </c>
      <c r="D45" s="85" t="s">
        <v>191</v>
      </c>
      <c r="E45" s="81">
        <v>10</v>
      </c>
      <c r="F45" s="53">
        <v>4000</v>
      </c>
      <c r="G45" s="26"/>
      <c r="H45" s="26">
        <f t="shared" si="0"/>
        <v>0</v>
      </c>
      <c r="I45" s="58"/>
      <c r="K45" s="65"/>
    </row>
    <row r="46" spans="1:11" ht="21" customHeight="1" x14ac:dyDescent="0.2">
      <c r="A46" s="137">
        <v>14</v>
      </c>
      <c r="B46" s="75" t="s">
        <v>128</v>
      </c>
      <c r="C46" s="70" t="s">
        <v>151</v>
      </c>
      <c r="D46" s="85" t="s">
        <v>192</v>
      </c>
      <c r="E46" s="81">
        <v>10</v>
      </c>
      <c r="F46" s="53">
        <v>3000</v>
      </c>
      <c r="G46" s="26"/>
      <c r="H46" s="26">
        <f t="shared" si="0"/>
        <v>0</v>
      </c>
      <c r="I46" s="58"/>
      <c r="K46" s="65"/>
    </row>
    <row r="47" spans="1:11" ht="21" customHeight="1" x14ac:dyDescent="0.2">
      <c r="A47" s="137">
        <v>15</v>
      </c>
      <c r="B47" s="75" t="s">
        <v>129</v>
      </c>
      <c r="C47" s="70" t="s">
        <v>177</v>
      </c>
      <c r="D47" s="85" t="s">
        <v>192</v>
      </c>
      <c r="E47" s="81">
        <v>10</v>
      </c>
      <c r="F47" s="53">
        <v>1000</v>
      </c>
      <c r="G47" s="26"/>
      <c r="H47" s="26">
        <f t="shared" si="0"/>
        <v>0</v>
      </c>
      <c r="I47" s="58"/>
      <c r="K47" s="65"/>
    </row>
    <row r="48" spans="1:11" ht="21" customHeight="1" x14ac:dyDescent="0.2">
      <c r="A48" s="137">
        <v>16</v>
      </c>
      <c r="B48" s="75" t="s">
        <v>130</v>
      </c>
      <c r="C48" s="70" t="s">
        <v>178</v>
      </c>
      <c r="D48" s="85" t="s">
        <v>191</v>
      </c>
      <c r="E48" s="81">
        <v>10</v>
      </c>
      <c r="F48" s="53">
        <v>1000</v>
      </c>
      <c r="G48" s="26"/>
      <c r="H48" s="26">
        <f t="shared" si="0"/>
        <v>0</v>
      </c>
      <c r="I48" s="58"/>
      <c r="K48" s="65"/>
    </row>
    <row r="49" spans="1:11" ht="21" customHeight="1" x14ac:dyDescent="0.2">
      <c r="A49" s="137">
        <v>17</v>
      </c>
      <c r="B49" s="75" t="s">
        <v>131</v>
      </c>
      <c r="C49" s="70" t="s">
        <v>145</v>
      </c>
      <c r="D49" s="85" t="s">
        <v>191</v>
      </c>
      <c r="E49" s="81">
        <v>2</v>
      </c>
      <c r="F49" s="53">
        <v>200</v>
      </c>
      <c r="G49" s="26"/>
      <c r="H49" s="26">
        <f t="shared" si="0"/>
        <v>0</v>
      </c>
      <c r="I49" s="58"/>
      <c r="K49" s="65"/>
    </row>
    <row r="50" spans="1:11" ht="21" customHeight="1" x14ac:dyDescent="0.2">
      <c r="A50" s="137">
        <v>18</v>
      </c>
      <c r="B50" s="75" t="s">
        <v>132</v>
      </c>
      <c r="C50" s="70" t="s">
        <v>149</v>
      </c>
      <c r="D50" s="85" t="s">
        <v>191</v>
      </c>
      <c r="E50" s="81">
        <v>2</v>
      </c>
      <c r="F50" s="53">
        <v>1000</v>
      </c>
      <c r="G50" s="26"/>
      <c r="H50" s="26">
        <f t="shared" si="0"/>
        <v>0</v>
      </c>
      <c r="I50" s="58"/>
      <c r="K50" s="65"/>
    </row>
    <row r="51" spans="1:11" ht="21" customHeight="1" x14ac:dyDescent="0.2">
      <c r="A51" s="137">
        <v>19</v>
      </c>
      <c r="B51" s="75" t="s">
        <v>133</v>
      </c>
      <c r="C51" s="70" t="s">
        <v>179</v>
      </c>
      <c r="D51" s="85" t="s">
        <v>193</v>
      </c>
      <c r="E51" s="81" t="s">
        <v>153</v>
      </c>
      <c r="F51" s="53">
        <v>3000</v>
      </c>
      <c r="G51" s="26"/>
      <c r="H51" s="26">
        <f t="shared" si="0"/>
        <v>0</v>
      </c>
      <c r="I51" s="58"/>
      <c r="K51" s="65"/>
    </row>
    <row r="52" spans="1:11" ht="21" customHeight="1" x14ac:dyDescent="0.2">
      <c r="A52" s="137">
        <v>20</v>
      </c>
      <c r="B52" s="75" t="s">
        <v>134</v>
      </c>
      <c r="C52" s="70" t="s">
        <v>180</v>
      </c>
      <c r="D52" s="85" t="s">
        <v>191</v>
      </c>
      <c r="E52" s="81" t="s">
        <v>153</v>
      </c>
      <c r="F52" s="53">
        <v>4500</v>
      </c>
      <c r="G52" s="26"/>
      <c r="H52" s="26">
        <f t="shared" si="0"/>
        <v>0</v>
      </c>
      <c r="I52" s="58"/>
      <c r="K52" s="65"/>
    </row>
    <row r="53" spans="1:11" ht="21" customHeight="1" x14ac:dyDescent="0.2">
      <c r="A53" s="137">
        <v>21</v>
      </c>
      <c r="B53" s="75" t="s">
        <v>135</v>
      </c>
      <c r="C53" s="70" t="s">
        <v>181</v>
      </c>
      <c r="D53" s="85" t="s">
        <v>191</v>
      </c>
      <c r="E53" s="81" t="s">
        <v>153</v>
      </c>
      <c r="F53" s="53">
        <v>4500</v>
      </c>
      <c r="G53" s="26"/>
      <c r="H53" s="26">
        <f t="shared" si="0"/>
        <v>0</v>
      </c>
      <c r="I53" s="58"/>
      <c r="K53" s="65"/>
    </row>
    <row r="54" spans="1:11" ht="21" customHeight="1" x14ac:dyDescent="0.2">
      <c r="A54" s="137">
        <v>22</v>
      </c>
      <c r="B54" s="75" t="s">
        <v>136</v>
      </c>
      <c r="C54" s="70" t="s">
        <v>182</v>
      </c>
      <c r="D54" s="85" t="s">
        <v>191</v>
      </c>
      <c r="E54" s="81" t="s">
        <v>153</v>
      </c>
      <c r="F54" s="53">
        <v>4500</v>
      </c>
      <c r="G54" s="26"/>
      <c r="H54" s="26">
        <f t="shared" si="0"/>
        <v>0</v>
      </c>
      <c r="I54" s="58"/>
      <c r="K54" s="65"/>
    </row>
    <row r="55" spans="1:11" ht="21" customHeight="1" x14ac:dyDescent="0.2">
      <c r="A55" s="137">
        <v>23</v>
      </c>
      <c r="B55" s="75" t="s">
        <v>137</v>
      </c>
      <c r="C55" s="70" t="s">
        <v>183</v>
      </c>
      <c r="D55" s="85" t="s">
        <v>191</v>
      </c>
      <c r="E55" s="81" t="s">
        <v>153</v>
      </c>
      <c r="F55" s="53">
        <v>4000</v>
      </c>
      <c r="G55" s="26"/>
      <c r="H55" s="26">
        <f t="shared" si="0"/>
        <v>0</v>
      </c>
      <c r="I55" s="58"/>
      <c r="K55" s="65"/>
    </row>
    <row r="56" spans="1:11" ht="21" customHeight="1" x14ac:dyDescent="0.2">
      <c r="A56" s="137">
        <v>24</v>
      </c>
      <c r="B56" s="76" t="s">
        <v>138</v>
      </c>
      <c r="C56" s="70" t="s">
        <v>184</v>
      </c>
      <c r="D56" s="85" t="s">
        <v>191</v>
      </c>
      <c r="E56" s="81" t="s">
        <v>153</v>
      </c>
      <c r="F56" s="53">
        <v>4000</v>
      </c>
      <c r="G56" s="26"/>
      <c r="H56" s="26">
        <f t="shared" si="0"/>
        <v>0</v>
      </c>
      <c r="I56" s="58"/>
      <c r="K56" s="65"/>
    </row>
    <row r="57" spans="1:11" ht="21" customHeight="1" x14ac:dyDescent="0.2">
      <c r="A57" s="137">
        <v>25</v>
      </c>
      <c r="B57" s="76" t="s">
        <v>139</v>
      </c>
      <c r="C57" s="70" t="s">
        <v>167</v>
      </c>
      <c r="D57" s="85" t="s">
        <v>192</v>
      </c>
      <c r="E57" s="81">
        <v>10</v>
      </c>
      <c r="F57" s="53" t="s">
        <v>157</v>
      </c>
      <c r="G57" s="26"/>
      <c r="H57" s="26">
        <f t="shared" si="0"/>
        <v>0</v>
      </c>
      <c r="I57" s="58"/>
      <c r="K57" s="65"/>
    </row>
    <row r="58" spans="1:11" ht="21" customHeight="1" x14ac:dyDescent="0.2">
      <c r="A58" s="137">
        <v>26</v>
      </c>
      <c r="B58" s="76" t="s">
        <v>140</v>
      </c>
      <c r="C58" s="70" t="s">
        <v>185</v>
      </c>
      <c r="D58" s="85" t="s">
        <v>192</v>
      </c>
      <c r="E58" s="81">
        <v>10</v>
      </c>
      <c r="F58" s="53" t="s">
        <v>156</v>
      </c>
      <c r="G58" s="26"/>
      <c r="H58" s="26">
        <f t="shared" si="0"/>
        <v>0</v>
      </c>
      <c r="I58" s="58"/>
      <c r="K58" s="65"/>
    </row>
    <row r="59" spans="1:11" ht="21" customHeight="1" x14ac:dyDescent="0.2">
      <c r="A59" s="137">
        <v>27</v>
      </c>
      <c r="B59" s="76" t="s">
        <v>143</v>
      </c>
      <c r="C59" s="70" t="s">
        <v>166</v>
      </c>
      <c r="D59" s="85" t="s">
        <v>192</v>
      </c>
      <c r="E59" s="81">
        <v>10</v>
      </c>
      <c r="F59" s="53" t="s">
        <v>157</v>
      </c>
      <c r="G59" s="26"/>
      <c r="H59" s="26">
        <f t="shared" si="0"/>
        <v>0</v>
      </c>
      <c r="I59" s="58"/>
      <c r="K59" s="65"/>
    </row>
    <row r="60" spans="1:11" ht="21" customHeight="1" x14ac:dyDescent="0.2">
      <c r="A60" s="137">
        <v>28</v>
      </c>
      <c r="B60" s="76" t="s">
        <v>144</v>
      </c>
      <c r="C60" s="70" t="s">
        <v>146</v>
      </c>
      <c r="D60" s="85" t="s">
        <v>192</v>
      </c>
      <c r="E60" s="81" t="s">
        <v>186</v>
      </c>
      <c r="F60" s="53">
        <v>10000</v>
      </c>
      <c r="G60" s="26"/>
      <c r="H60" s="26">
        <f t="shared" si="0"/>
        <v>0</v>
      </c>
      <c r="I60" s="58"/>
      <c r="K60" s="65"/>
    </row>
    <row r="61" spans="1:11" s="59" customFormat="1" ht="25.5" customHeight="1" x14ac:dyDescent="0.25">
      <c r="F61" s="60" t="s">
        <v>110</v>
      </c>
      <c r="G61" s="61"/>
      <c r="H61" s="62">
        <f>SUM(H33:H60)</f>
        <v>0</v>
      </c>
      <c r="I61" s="61"/>
    </row>
    <row r="62" spans="1:11" ht="19.5" customHeight="1" x14ac:dyDescent="0.2"/>
    <row r="63" spans="1:11" ht="12.75" customHeight="1" x14ac:dyDescent="0.2"/>
  </sheetData>
  <sheetProtection password="C79F" sheet="1" objects="1" scenarios="1" formatColumns="0" formatRows="0"/>
  <protectedRanges>
    <protectedRange sqref="G3:I31 G33:G60 I33:I60" name="Диапазон1"/>
  </protectedRanges>
  <autoFilter ref="A32:I61"/>
  <mergeCells count="62">
    <mergeCell ref="A31:F31"/>
    <mergeCell ref="G31:I31"/>
    <mergeCell ref="G25:I25"/>
    <mergeCell ref="A28:F28"/>
    <mergeCell ref="A29:F29"/>
    <mergeCell ref="A27:F27"/>
    <mergeCell ref="A25:F25"/>
    <mergeCell ref="G29:I29"/>
    <mergeCell ref="G28:I28"/>
    <mergeCell ref="G27:I27"/>
    <mergeCell ref="A30:F30"/>
    <mergeCell ref="G30:I30"/>
    <mergeCell ref="A26:F26"/>
    <mergeCell ref="G26:I26"/>
    <mergeCell ref="A21:F21"/>
    <mergeCell ref="A22:F22"/>
    <mergeCell ref="A23:F23"/>
    <mergeCell ref="A24:F24"/>
    <mergeCell ref="A16:F16"/>
    <mergeCell ref="A17:F17"/>
    <mergeCell ref="A18:F18"/>
    <mergeCell ref="A19:F19"/>
    <mergeCell ref="A20:F20"/>
    <mergeCell ref="A11:F11"/>
    <mergeCell ref="A12:F12"/>
    <mergeCell ref="A13:F13"/>
    <mergeCell ref="A14:F14"/>
    <mergeCell ref="A15:F15"/>
    <mergeCell ref="A6:F6"/>
    <mergeCell ref="A7:F7"/>
    <mergeCell ref="A8:F8"/>
    <mergeCell ref="A9:F9"/>
    <mergeCell ref="A10:F10"/>
    <mergeCell ref="A1:F1"/>
    <mergeCell ref="A2:F2"/>
    <mergeCell ref="A3:F3"/>
    <mergeCell ref="A4:F4"/>
    <mergeCell ref="A5:F5"/>
    <mergeCell ref="G19:I19"/>
    <mergeCell ref="G8:I8"/>
    <mergeCell ref="G9:I9"/>
    <mergeCell ref="G10:I10"/>
    <mergeCell ref="G11:I11"/>
    <mergeCell ref="G18:I18"/>
    <mergeCell ref="G17:I17"/>
    <mergeCell ref="G13:I13"/>
    <mergeCell ref="G12:I12"/>
    <mergeCell ref="G14:I14"/>
    <mergeCell ref="G15:I15"/>
    <mergeCell ref="G16:I16"/>
    <mergeCell ref="G1:I1"/>
    <mergeCell ref="G6:I6"/>
    <mergeCell ref="G7:I7"/>
    <mergeCell ref="G3:I3"/>
    <mergeCell ref="G4:I4"/>
    <mergeCell ref="G5:I5"/>
    <mergeCell ref="G2:I2"/>
    <mergeCell ref="G22:I22"/>
    <mergeCell ref="G20:I20"/>
    <mergeCell ref="G23:I23"/>
    <mergeCell ref="G21:I21"/>
    <mergeCell ref="G24:I24"/>
  </mergeCells>
  <conditionalFormatting sqref="G33 I33 G3:G12 G21:G22 G14:G18 G29 G24:G25 G27">
    <cfRule type="containsBlanks" dxfId="8" priority="21">
      <formula>LEN(TRIM(G3))=0</formula>
    </cfRule>
  </conditionalFormatting>
  <conditionalFormatting sqref="G19">
    <cfRule type="containsBlanks" dxfId="7" priority="17">
      <formula>LEN(TRIM(G19))=0</formula>
    </cfRule>
  </conditionalFormatting>
  <conditionalFormatting sqref="G20 G23">
    <cfRule type="containsBlanks" dxfId="6" priority="16">
      <formula>LEN(TRIM(G20))=0</formula>
    </cfRule>
  </conditionalFormatting>
  <conditionalFormatting sqref="G13">
    <cfRule type="containsBlanks" dxfId="5" priority="11">
      <formula>LEN(TRIM(G13))=0</formula>
    </cfRule>
  </conditionalFormatting>
  <conditionalFormatting sqref="G28">
    <cfRule type="containsBlanks" dxfId="4" priority="9">
      <formula>LEN(TRIM(G28))=0</formula>
    </cfRule>
  </conditionalFormatting>
  <conditionalFormatting sqref="G31">
    <cfRule type="containsBlanks" dxfId="3" priority="4">
      <formula>LEN(TRIM(G31))=0</formula>
    </cfRule>
  </conditionalFormatting>
  <conditionalFormatting sqref="G30">
    <cfRule type="containsBlanks" dxfId="2" priority="3">
      <formula>LEN(TRIM(G30))=0</formula>
    </cfRule>
  </conditionalFormatting>
  <conditionalFormatting sqref="I34:I60 G34:G60">
    <cfRule type="containsBlanks" dxfId="1" priority="2">
      <formula>LEN(TRIM(G34))=0</formula>
    </cfRule>
  </conditionalFormatting>
  <conditionalFormatting sqref="G26">
    <cfRule type="containsBlanks" dxfId="0" priority="1">
      <formula>LEN(TRIM(G26))=0</formula>
    </cfRule>
  </conditionalFormatting>
  <dataValidations count="1">
    <dataValidation type="decimal" operator="greaterThanOrEqual" allowBlank="1" showInputMessage="1" showErrorMessage="1" sqref="G33:G60">
      <formula1>0</formula1>
    </dataValidation>
  </dataValidations>
  <hyperlinks>
    <hyperlink ref="A33:A60" location="'Додаток 2'!A1" display="'Додаток 2'!A1"/>
  </hyperlinks>
  <pageMargins left="0.28000000000000003" right="0.2" top="0.39370078740157483" bottom="0.39370078740157483" header="0.19685039370078741" footer="0.19685039370078741"/>
  <pageSetup paperSize="9" scale="39" fitToHeight="10" orientation="portrait" r:id="rId1"/>
  <headerFooter>
    <oddFooter>&amp;L&amp;"+,обычный"&amp;10&amp;K01+046Лист &amp;P з &amp;N листів&amp;R&amp;"+,обычный"&amp;10&amp;K01+048&amp;F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14"/>
  <sheetViews>
    <sheetView showGridLines="0" showZeros="0" defaultGridColor="0" colorId="22" zoomScale="70" zoomScaleNormal="70" workbookViewId="0">
      <pane ySplit="4" topLeftCell="A5" activePane="bottomLeft" state="frozen"/>
      <selection pane="bottomLeft" sqref="A1:C1"/>
    </sheetView>
  </sheetViews>
  <sheetFormatPr defaultRowHeight="12.75" x14ac:dyDescent="0.25"/>
  <cols>
    <col min="1" max="20" width="80.7109375" style="67" customWidth="1"/>
    <col min="21" max="16384" width="9.140625" style="67"/>
  </cols>
  <sheetData>
    <row r="1" spans="1:21" ht="15.75" customHeight="1" x14ac:dyDescent="0.25">
      <c r="A1" s="131" t="s">
        <v>141</v>
      </c>
      <c r="B1" s="131"/>
      <c r="C1" s="131"/>
    </row>
    <row r="2" spans="1:21" s="88" customFormat="1" ht="15.75" customHeight="1" x14ac:dyDescent="0.25">
      <c r="A2" s="87" t="s">
        <v>198</v>
      </c>
      <c r="B2" s="87" t="s">
        <v>199</v>
      </c>
      <c r="C2" s="87" t="s">
        <v>200</v>
      </c>
      <c r="D2" s="87" t="s">
        <v>201</v>
      </c>
      <c r="E2" s="87" t="s">
        <v>202</v>
      </c>
      <c r="F2" s="87" t="s">
        <v>203</v>
      </c>
      <c r="G2" s="87" t="s">
        <v>204</v>
      </c>
      <c r="H2" s="87" t="s">
        <v>205</v>
      </c>
      <c r="I2" s="87" t="s">
        <v>206</v>
      </c>
      <c r="J2" s="87" t="s">
        <v>207</v>
      </c>
      <c r="K2" s="87" t="s">
        <v>208</v>
      </c>
      <c r="L2" s="87" t="s">
        <v>209</v>
      </c>
      <c r="M2" s="87" t="s">
        <v>210</v>
      </c>
      <c r="N2" s="87" t="s">
        <v>211</v>
      </c>
      <c r="O2" s="87" t="s">
        <v>212</v>
      </c>
      <c r="P2" s="87" t="s">
        <v>213</v>
      </c>
      <c r="Q2" s="87" t="s">
        <v>214</v>
      </c>
      <c r="R2" s="87" t="s">
        <v>215</v>
      </c>
      <c r="S2" s="87" t="s">
        <v>216</v>
      </c>
      <c r="T2" s="87" t="s">
        <v>217</v>
      </c>
    </row>
    <row r="3" spans="1:21" s="74" customFormat="1" ht="14.25" customHeight="1" x14ac:dyDescent="0.25">
      <c r="A3" s="73" t="s">
        <v>116</v>
      </c>
      <c r="B3" s="73" t="s">
        <v>116</v>
      </c>
      <c r="C3" s="73" t="s">
        <v>117</v>
      </c>
      <c r="D3" s="73" t="s">
        <v>118</v>
      </c>
      <c r="E3" s="73" t="s">
        <v>119</v>
      </c>
      <c r="F3" s="73" t="s">
        <v>120</v>
      </c>
      <c r="G3" s="73" t="s">
        <v>121</v>
      </c>
      <c r="H3" s="73" t="s">
        <v>122</v>
      </c>
      <c r="I3" s="73" t="s">
        <v>123</v>
      </c>
      <c r="J3" s="73" t="s">
        <v>124</v>
      </c>
      <c r="K3" s="73" t="s">
        <v>125</v>
      </c>
      <c r="L3" s="73" t="s">
        <v>126</v>
      </c>
      <c r="M3" s="73" t="s">
        <v>127</v>
      </c>
      <c r="N3" s="73" t="s">
        <v>128</v>
      </c>
      <c r="O3" s="73" t="s">
        <v>129</v>
      </c>
      <c r="P3" s="73" t="s">
        <v>130</v>
      </c>
      <c r="Q3" s="73" t="s">
        <v>132</v>
      </c>
      <c r="R3" s="73" t="s">
        <v>139</v>
      </c>
      <c r="S3" s="73" t="s">
        <v>140</v>
      </c>
      <c r="T3" s="73" t="s">
        <v>143</v>
      </c>
    </row>
    <row r="4" spans="1:21" s="84" customFormat="1" ht="57" customHeight="1" x14ac:dyDescent="0.25">
      <c r="A4" s="83" t="s">
        <v>174</v>
      </c>
      <c r="B4" s="83" t="s">
        <v>158</v>
      </c>
      <c r="C4" s="83" t="s">
        <v>175</v>
      </c>
      <c r="D4" s="83" t="s">
        <v>159</v>
      </c>
      <c r="E4" s="83" t="s">
        <v>160</v>
      </c>
      <c r="F4" s="83" t="s">
        <v>161</v>
      </c>
      <c r="G4" s="83" t="s">
        <v>162</v>
      </c>
      <c r="H4" s="83" t="s">
        <v>163</v>
      </c>
      <c r="I4" s="83" t="s">
        <v>197</v>
      </c>
      <c r="J4" s="83" t="s">
        <v>176</v>
      </c>
      <c r="K4" s="83" t="s">
        <v>147</v>
      </c>
      <c r="L4" s="83" t="s">
        <v>148</v>
      </c>
      <c r="M4" s="83" t="s">
        <v>150</v>
      </c>
      <c r="N4" s="83" t="s">
        <v>151</v>
      </c>
      <c r="O4" s="83" t="s">
        <v>177</v>
      </c>
      <c r="P4" s="83" t="s">
        <v>178</v>
      </c>
      <c r="Q4" s="83" t="s">
        <v>149</v>
      </c>
      <c r="R4" s="83" t="s">
        <v>167</v>
      </c>
      <c r="S4" s="83" t="s">
        <v>185</v>
      </c>
      <c r="T4" s="83" t="s">
        <v>166</v>
      </c>
    </row>
    <row r="5" spans="1:21" ht="88.5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9"/>
    </row>
    <row r="6" spans="1:21" ht="88.5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9"/>
    </row>
    <row r="7" spans="1:21" ht="88.5" x14ac:dyDescent="0.25">
      <c r="A7" s="68"/>
      <c r="B7" s="68"/>
      <c r="C7" s="68"/>
      <c r="D7" s="68"/>
      <c r="E7" s="68"/>
      <c r="F7" s="68"/>
      <c r="G7" s="77" t="s">
        <v>164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9"/>
    </row>
    <row r="8" spans="1:21" ht="88.5" x14ac:dyDescent="0.2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9"/>
    </row>
    <row r="9" spans="1:21" ht="88.5" x14ac:dyDescent="0.2">
      <c r="A9" s="68"/>
      <c r="B9" s="68"/>
      <c r="C9" s="68"/>
      <c r="D9" s="68"/>
      <c r="E9" s="68"/>
      <c r="F9" s="68"/>
      <c r="G9" s="78"/>
      <c r="H9" s="7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9"/>
    </row>
    <row r="10" spans="1:21" ht="88.5" x14ac:dyDescent="0.2">
      <c r="A10" s="68"/>
      <c r="B10" s="68"/>
      <c r="C10" s="68"/>
      <c r="D10" s="68"/>
      <c r="E10" s="68"/>
      <c r="F10" s="68"/>
      <c r="G10" s="78" t="s">
        <v>165</v>
      </c>
      <c r="H10" s="78" t="s">
        <v>165</v>
      </c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9"/>
    </row>
    <row r="11" spans="1:21" ht="88.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9"/>
    </row>
    <row r="12" spans="1:21" ht="171" customHeight="1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9"/>
    </row>
    <row r="13" spans="1:21" s="66" customFormat="1" ht="148.5" customHeight="1" x14ac:dyDescent="0.25">
      <c r="U13" s="82"/>
    </row>
    <row r="14" spans="1:21" s="66" customFormat="1" ht="24" customHeight="1" x14ac:dyDescent="0.25">
      <c r="U14" s="82"/>
    </row>
  </sheetData>
  <sheetProtection formatColumns="0" formatRows="0"/>
  <mergeCells count="1">
    <mergeCell ref="A1:C1"/>
  </mergeCells>
  <pageMargins left="0.33" right="0.27559055118110237" top="0.2" bottom="0.34" header="0.19685039370078741" footer="0.19685039370078741"/>
  <pageSetup paperSize="9" scale="50" fitToWidth="0" orientation="landscape" r:id="rId1"/>
  <headerFooter>
    <oddFooter>&amp;L&amp;"+,обычный"&amp;10&amp;K01+046Лист &amp;P з &amp;N листів&amp;R&amp;"+,обычный"&amp;10&amp;K01+048&amp;F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21"/>
  <sheetViews>
    <sheetView showGridLines="0" showZeros="0" defaultGridColor="0" colorId="22" zoomScale="85" zoomScaleNormal="85" workbookViewId="0"/>
  </sheetViews>
  <sheetFormatPr defaultColWidth="0" defaultRowHeight="18" zeroHeight="1" x14ac:dyDescent="0.25"/>
  <cols>
    <col min="1" max="1" width="15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11" customFormat="1" x14ac:dyDescent="0.25">
      <c r="A1" s="47" t="s">
        <v>84</v>
      </c>
      <c r="B1" s="46"/>
      <c r="C1" s="23" t="str">
        <f>CONCATENATE("Вхідний № ",RIGHT(LEFT($C$19,10),3),"/_______")</f>
        <v>Вхідний № 379/_______</v>
      </c>
    </row>
    <row r="2" spans="1:3" s="11" customFormat="1" x14ac:dyDescent="0.25">
      <c r="A2" s="48">
        <f>WORKDAY(Документація!$B$47,-1)</f>
        <v>43174</v>
      </c>
      <c r="B2" s="45"/>
      <c r="C2" s="14"/>
    </row>
    <row r="3" spans="1:3" s="11" customFormat="1" x14ac:dyDescent="0.25">
      <c r="A3" s="5"/>
      <c r="B3" s="4"/>
      <c r="C3" s="14" t="s">
        <v>51</v>
      </c>
    </row>
    <row r="4" spans="1:3" ht="67.5" customHeight="1" x14ac:dyDescent="0.25">
      <c r="A4" s="21" t="s">
        <v>0</v>
      </c>
      <c r="B4" s="134">
        <f>'Додаток 1'!$G$3</f>
        <v>0</v>
      </c>
      <c r="C4" s="134"/>
    </row>
    <row r="5" spans="1:3" ht="18" customHeight="1" x14ac:dyDescent="0.25">
      <c r="A5" s="6"/>
      <c r="B5" s="135">
        <f>'Додаток 1'!$G$8</f>
        <v>0</v>
      </c>
      <c r="C5" s="135"/>
    </row>
    <row r="6" spans="1:3" x14ac:dyDescent="0.25">
      <c r="A6" s="14" t="s">
        <v>50</v>
      </c>
      <c r="B6" s="135">
        <f>'Додаток 1'!$G$10</f>
        <v>0</v>
      </c>
      <c r="C6" s="135"/>
    </row>
    <row r="7" spans="1:3" s="2" customFormat="1" ht="18" customHeight="1" x14ac:dyDescent="0.25">
      <c r="A7" s="39"/>
      <c r="B7" s="136">
        <f>'Додаток 1'!$G$11</f>
        <v>0</v>
      </c>
      <c r="C7" s="136"/>
    </row>
    <row r="8" spans="1:3" s="11" customFormat="1" ht="18" customHeight="1" x14ac:dyDescent="0.25">
      <c r="A8" s="39"/>
      <c r="B8" s="135">
        <f>'Додаток 1'!$G$12</f>
        <v>0</v>
      </c>
      <c r="C8" s="135"/>
    </row>
    <row r="9" spans="1:3" s="11" customFormat="1" ht="18" customHeight="1" x14ac:dyDescent="0.25">
      <c r="A9" s="15"/>
      <c r="B9" s="43"/>
      <c r="C9" s="44"/>
    </row>
    <row r="10" spans="1:3" s="3" customFormat="1" ht="161.25" customHeight="1" x14ac:dyDescent="0.25">
      <c r="A10" s="15"/>
      <c r="B10" s="15"/>
      <c r="C10" s="15"/>
    </row>
    <row r="11" spans="1:3" s="2" customFormat="1" x14ac:dyDescent="0.25">
      <c r="A11" s="6"/>
      <c r="B11" s="132" t="s">
        <v>37</v>
      </c>
      <c r="C11" s="132"/>
    </row>
    <row r="12" spans="1:3" ht="131.25" customHeight="1" x14ac:dyDescent="0.25">
      <c r="A12" s="7"/>
      <c r="B12" s="133" t="str">
        <f>Документація!$B$3</f>
        <v>Пластикове приладдя для торгових точок</v>
      </c>
      <c r="C12" s="133"/>
    </row>
    <row r="13" spans="1:3" s="11" customFormat="1" ht="143.25" customHeight="1" x14ac:dyDescent="0.25">
      <c r="A13" s="7"/>
      <c r="B13" s="13"/>
      <c r="C13" s="13"/>
    </row>
    <row r="14" spans="1:3" x14ac:dyDescent="0.25">
      <c r="B14" s="22" t="s">
        <v>1</v>
      </c>
      <c r="C14" s="11" t="s">
        <v>36</v>
      </c>
    </row>
    <row r="15" spans="1:3" s="3" customFormat="1" x14ac:dyDescent="0.25">
      <c r="C15" s="11" t="s">
        <v>2</v>
      </c>
    </row>
    <row r="16" spans="1:3" s="3" customFormat="1" x14ac:dyDescent="0.25">
      <c r="B16" s="5"/>
      <c r="C16" s="11" t="s">
        <v>87</v>
      </c>
    </row>
    <row r="17" spans="3:3" x14ac:dyDescent="0.25">
      <c r="C17" s="11" t="s">
        <v>3</v>
      </c>
    </row>
    <row r="18" spans="3:3" x14ac:dyDescent="0.25">
      <c r="C18" s="11" t="s">
        <v>4</v>
      </c>
    </row>
    <row r="19" spans="3:3" x14ac:dyDescent="0.25">
      <c r="C19" s="10" t="str">
        <f>Документація!$B$10</f>
        <v>tender-379@foxtrot.kiev.ua</v>
      </c>
    </row>
    <row r="20" spans="3:3" x14ac:dyDescent="0.25">
      <c r="C20" s="24" t="s">
        <v>71</v>
      </c>
    </row>
    <row r="21" spans="3:3" hidden="1" x14ac:dyDescent="0.25"/>
  </sheetData>
  <sheetProtection password="C79F" sheet="1" objects="1" scenarios="1"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Документація</vt:lpstr>
      <vt:lpstr>Додаток 1</vt:lpstr>
      <vt:lpstr>Додаток 2</vt:lpstr>
      <vt:lpstr>Титульний лист конверта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2018-03-07T08:09:26Z</dcterms:modified>
</cp:coreProperties>
</file>