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4400" windowHeight="14055" tabRatio="739"/>
  </bookViews>
  <sheets>
    <sheet name="Документація" sheetId="2" r:id="rId1"/>
    <sheet name="Додаток 1" sheetId="3" r:id="rId2"/>
    <sheet name="Додаток 2" sheetId="4" r:id="rId3"/>
    <sheet name="Титульний лист конверта" sheetId="1" r:id="rId4"/>
  </sheets>
  <definedNames>
    <definedName name="_xlnm._FilterDatabase" localSheetId="1" hidden="1">'Додаток 1'!$A$30:$G$67</definedName>
    <definedName name="_xlnm._FilterDatabase" localSheetId="2" hidden="1">'Додаток 2'!$A$30:$G$30</definedName>
  </definedNames>
  <calcPr calcId="145621"/>
</workbook>
</file>

<file path=xl/calcChain.xml><?xml version="1.0" encoding="utf-8"?>
<calcChain xmlns="http://schemas.openxmlformats.org/spreadsheetml/2006/main">
  <c r="H32" i="3" l="1"/>
  <c r="H68" i="3" s="1"/>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31" i="3"/>
  <c r="H32" i="4"/>
  <c r="H92" i="4" s="1"/>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31" i="4"/>
  <c r="G2" i="4" l="1"/>
  <c r="A2" i="4"/>
  <c r="G1" i="4"/>
  <c r="G2" i="3" l="1"/>
  <c r="G1" i="3"/>
  <c r="A2" i="1"/>
  <c r="B5" i="1"/>
  <c r="B45" i="2"/>
  <c r="B7" i="1"/>
  <c r="B6" i="1"/>
  <c r="B8" i="1"/>
  <c r="B4" i="1"/>
  <c r="A2" i="3"/>
  <c r="B12" i="1"/>
  <c r="C19" i="1"/>
  <c r="C1" i="1" s="1"/>
</calcChain>
</file>

<file path=xl/sharedStrings.xml><?xml version="1.0" encoding="utf-8"?>
<sst xmlns="http://schemas.openxmlformats.org/spreadsheetml/2006/main" count="387" uniqueCount="177">
  <si>
    <t>Відправник:</t>
  </si>
  <si>
    <t>Одержувач:</t>
  </si>
  <si>
    <t>Група компаній "ФОКСТРОТ"</t>
  </si>
  <si>
    <t>вул. Дорогожицька, буд. 1</t>
  </si>
  <si>
    <t>галерея 1, каб. 1</t>
  </si>
  <si>
    <t>Група компаній «ФОКСТРОТ»</t>
  </si>
  <si>
    <t>Розмір електронного листа не повинен перевищувати 5 Мб.</t>
  </si>
  <si>
    <t>Якщо розмір електронного листа перевищує 5 Мб, потрібно відправити пропозицію декількома листами.</t>
  </si>
  <si>
    <t>2.1. Процедура надання роз'яснень щодо документації процедури закупівлі</t>
  </si>
  <si>
    <t>Учасник процедури закупівлі має право не пізніше ніж за 2 дні до закінчення строку подання пропозицій звернутися за роз'ясненнями щодо змісту документації на електронну адресу:</t>
  </si>
  <si>
    <t>3.1. Вимоги до оформлення пропозицій Учасниками процедури закупівлі</t>
  </si>
  <si>
    <t>Пропозиція учасника подається у письмовій та електронній формі.</t>
  </si>
  <si>
    <t>3.2. Зміст пропозиції Учасника</t>
  </si>
  <si>
    <t>3.4. Кваліфікаційні критерії до Учасників</t>
  </si>
  <si>
    <t>4.1. Спосіб, місце та кінцевий строк подання пропозицій Учасників</t>
  </si>
  <si>
    <t>Документи подаються в друкованому та електронному вигляді.</t>
  </si>
  <si>
    <t xml:space="preserve">4.2. Місце, дата та час розкриття пропозицій Учасників </t>
  </si>
  <si>
    <t>4.3. Умови розкриття пропозицій</t>
  </si>
  <si>
    <t>Повноваження представника Учасника підтверджується відповідним документом (довіреність).</t>
  </si>
  <si>
    <t>Для підтвердження особи такий представник повинен надати паспорт.</t>
  </si>
  <si>
    <t xml:space="preserve">5.1. Перелік критеріїв та методика оцінки пропозицій Учасників </t>
  </si>
  <si>
    <t>5.2. Переговори з Учасником</t>
  </si>
  <si>
    <t>Замовник має право звернутися до Учасників за роз’ясненнями змісту їх пропозицій з метою спрощення розгляду та оцінки пропозицій, а також ініціювати будь-які переговори з питань внесення змін до змісту або ціни поданої пропозиції.</t>
  </si>
  <si>
    <t>5.3. Відхилення пропозицій Учасників</t>
  </si>
  <si>
    <t>Замовник відхиляє пропозицію Учасника у разі, якщо Учасник:</t>
  </si>
  <si>
    <t>5.4. Відміна Замовником процедури закупівлі чи визнання її такою, що не відбулася</t>
  </si>
  <si>
    <t>Замовник має право відмінити закупівлю у разі:</t>
  </si>
  <si>
    <t>Замовник має право визнати процедуру закупівлі такою, що не відбулася у разі, якщо здійснення закупівлі стало неможливим внаслідок непереборної сили.</t>
  </si>
  <si>
    <t>6.1. Терміни укладання договору</t>
  </si>
  <si>
    <t>6.2. Істотні умови, які обов’язково мають входити до договору про закупівлю</t>
  </si>
  <si>
    <r>
      <t>Учасники подають</t>
    </r>
    <r>
      <rPr>
        <b/>
        <sz val="11"/>
        <color theme="1"/>
        <rFont val="Cambria"/>
        <family val="1"/>
        <charset val="204"/>
        <scheme val="major"/>
      </rPr>
      <t xml:space="preserve"> </t>
    </r>
    <r>
      <rPr>
        <b/>
        <u/>
        <sz val="11"/>
        <color theme="1"/>
        <rFont val="Cambria"/>
        <family val="1"/>
        <charset val="204"/>
        <scheme val="major"/>
      </rPr>
      <t>в запечатаному конверті</t>
    </r>
    <r>
      <rPr>
        <sz val="11"/>
        <color theme="1"/>
        <rFont val="Cambria"/>
        <family val="1"/>
        <charset val="204"/>
        <scheme val="major"/>
      </rPr>
      <t>:</t>
    </r>
  </si>
  <si>
    <r>
      <t>Учасники подають</t>
    </r>
    <r>
      <rPr>
        <b/>
        <sz val="11"/>
        <color theme="1"/>
        <rFont val="Cambria"/>
        <family val="1"/>
        <charset val="204"/>
        <scheme val="major"/>
      </rPr>
      <t xml:space="preserve"> </t>
    </r>
    <r>
      <rPr>
        <b/>
        <u/>
        <sz val="11"/>
        <color theme="1"/>
        <rFont val="Cambria"/>
        <family val="1"/>
        <charset val="204"/>
        <scheme val="major"/>
      </rPr>
      <t>в електронному вигляді</t>
    </r>
    <r>
      <rPr>
        <sz val="11"/>
        <color theme="1"/>
        <rFont val="Cambria"/>
        <family val="1"/>
        <charset val="204"/>
        <scheme val="major"/>
      </rPr>
      <t>:</t>
    </r>
  </si>
  <si>
    <t xml:space="preserve">До участі в процедурі закупівлі приймаються пропозиції від Учасників, які відповідають наступним вимогам: </t>
  </si>
  <si>
    <t>tender-GKF@foxtrot.kiev.ua</t>
  </si>
  <si>
    <t>Документація процедури закупівлі</t>
  </si>
  <si>
    <t>Тендерний комітет</t>
  </si>
  <si>
    <t>Комерційна пропозиція на закупівлю:</t>
  </si>
  <si>
    <t>Назва компанії</t>
  </si>
  <si>
    <t>Досвід роботи за напрямом предмету закупівлі</t>
  </si>
  <si>
    <t>ПІБ керівника</t>
  </si>
  <si>
    <t>Телефон керівника</t>
  </si>
  <si>
    <t>Юридична адреса</t>
  </si>
  <si>
    <t>Фактична адреса</t>
  </si>
  <si>
    <t xml:space="preserve">Контактна особа </t>
  </si>
  <si>
    <t>ІПН</t>
  </si>
  <si>
    <t>р/р</t>
  </si>
  <si>
    <t>МФО</t>
  </si>
  <si>
    <t>Телефон контактної особи</t>
  </si>
  <si>
    <t>Електронна адреса контактної особи</t>
  </si>
  <si>
    <t>Контактна особа:</t>
  </si>
  <si>
    <t>Дата отримання ____________________</t>
  </si>
  <si>
    <t>Код ЄДРПОУ</t>
  </si>
  <si>
    <t>Інформація про відхилення пропозиції із зазначенням підстави надсилається Учаснику, пропозиція якого відхилена, протягом трьох робочих днів з дати прийняття такого рішення.</t>
  </si>
  <si>
    <t>Замовник укладає договір про закупівлю з Учасником, пропозицію якого було акцептовано, не пізніше ніж через 10 робочих днів з дня акцепту пропозиції.</t>
  </si>
  <si>
    <t>Результати процедури закупівлі будуть розміщені після визначення переможця у розділі "Закриті тендери" за посиланням:</t>
  </si>
  <si>
    <t>Електронна версія пропозиції в форматі Excel подається в термін, визначений в оголошенні про процедуру закупівлі на адресу:</t>
  </si>
  <si>
    <t>Телефон компанії</t>
  </si>
  <si>
    <t>1. Зареєстровані на території України;</t>
  </si>
  <si>
    <t>1. Не відповідає кваліфікаційним критеріям, встановленим цією документацією;</t>
  </si>
  <si>
    <t>2. Пропозиція не відповідає умовам документації процедури закупівлі.</t>
  </si>
  <si>
    <t>1. Відсутності подальшої потреби у закупівлі;</t>
  </si>
  <si>
    <t>2. Ціна найкращої пропозиції перевищує бюджет проведення процедури закупівлі.</t>
  </si>
  <si>
    <t>Після заповнення Додатку 1 автоматично буде сформований Титульний лист, який Учасник має роздрукувати та наклеїти на конверт з пропозицією.</t>
  </si>
  <si>
    <t>http://www.foxtrotgroup.com.ua/uk/tender.html</t>
  </si>
  <si>
    <t>2. Мають досвід роботи в даному напрямку не менше 3 років;</t>
  </si>
  <si>
    <t>3. Надають документи, зазначені в п. 3.2. даної Документації процедури закупівлі.</t>
  </si>
  <si>
    <t>Переможцем процедури закупівлі буде обраний той Учасник, пропозиція якого відповідає вимогам Замовника, які викладені у даній документації, з мінімальною ціною.</t>
  </si>
  <si>
    <t>http://foxtrotgroup.com.ua/uk/tender.html</t>
  </si>
  <si>
    <t>http://foxtrotgroup.com.ua/uk/tender/subscribe.html</t>
  </si>
  <si>
    <t>Номер витягу з реєстру платників ПДВ</t>
  </si>
  <si>
    <t>II. Порядок внесення змін та надання роз'яснень до документації процедури закупівлі</t>
  </si>
  <si>
    <t>III. Підготовка пропозицій Учасниками</t>
  </si>
  <si>
    <t>IV. Подання та розкриття пропозицій учасників</t>
  </si>
  <si>
    <t>V. Оцінка пропозицій учасників та визначення переможця</t>
  </si>
  <si>
    <t>VI. Укладання договору про закупівлю</t>
  </si>
  <si>
    <t>I. Загальна інформація</t>
  </si>
  <si>
    <t>1.1. Інформація про предмет закупівлі</t>
  </si>
  <si>
    <t>1.2. Інформація про Замовника торгів</t>
  </si>
  <si>
    <t>До участі у процедурі розкриття пропозицій Учасників допускаються всі Учасники або їх представники, які уповноважені приймати рішення з питань даної закупівлі.  Відсутність Учасника або його уповноваженого представника під час розкриття пропозицій не є підставою для відхилення його пропозиції.</t>
  </si>
  <si>
    <t>Дата проведення процедури розкриття пропозицій:</t>
  </si>
  <si>
    <t>Підписатися на розсилку актуальної інформації щодо тендерів ГК «ФОКСТРОТ» можна за посиланням:</t>
  </si>
  <si>
    <t>вул. Дорогожицька,1, м. Київ, 04112</t>
  </si>
  <si>
    <t>м. Київ, 04112</t>
  </si>
  <si>
    <t>Обов'язково при зверненні зазначати найменування закупівлі.
Замовник надає роз'яснення на запит протягом одного робочого дня з дня його отримання.</t>
  </si>
  <si>
    <t>Електронна адреса для подання пропозиції закупівлі:</t>
  </si>
  <si>
    <t>Оригінал пропозиції подається в друкованому вигляді особисто або кур’єрською службою на адресу: м. Київ, 04112, вул. Дорогожицька,1, галерея 1, кімната 1.</t>
  </si>
  <si>
    <t>Ціна, грн. з ПДВ</t>
  </si>
  <si>
    <t>Сума,
грн. з ПДВ</t>
  </si>
  <si>
    <t>Вказати основних клієнтів за напрямком даної закупівлі.</t>
  </si>
  <si>
    <t>Примітки</t>
  </si>
  <si>
    <t>•  Витяг з реєстру платників ПДВ;</t>
  </si>
  <si>
    <t>•  Витяг з Єдиного державного реєстру;</t>
  </si>
  <si>
    <t>•  Документ, що засвідчує повноваження керівника (виписка з статуту тощо);</t>
  </si>
  <si>
    <t>•  Лист у довільній формі про наявність відповідного обладнання, власної матеріально-технічної бази, працівників відповідної кваліфікації;</t>
  </si>
  <si>
    <t>•  Комерційну пропозицію у форматі Додатку 1 в Excel;</t>
  </si>
  <si>
    <t>Тендерна пропозиція переможця процедури закупівлі має бути зафіксована в гривнях до повного виконання зобов'язань по Договору. Підтвердити або вказати свої умови.</t>
  </si>
  <si>
    <t>3.3. Строк, протягом якого пропозиції Учасників є дійсними</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</si>
  <si>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</si>
  <si>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(229х324 мм).</t>
  </si>
  <si>
    <t>Офіційний сайт компанії Учасника (за наявності)</t>
  </si>
  <si>
    <t>Термін подачі пропозиції включно до</t>
  </si>
  <si>
    <t>Умови оплати: безготівкова оплата протягом 5-ти банківських днів після поставки та надання всіх бухгалтерських документів (рахунок-фактура, видаткова накладна, зареєстрована податкова накладна). Підтвердити або вказати свої умови.</t>
  </si>
  <si>
    <t>tender-378@foxtrot.kiev.ua</t>
  </si>
  <si>
    <t>Візуалізація</t>
  </si>
  <si>
    <t>Розмір</t>
  </si>
  <si>
    <t>Зріст</t>
  </si>
  <si>
    <t>Кількість на рік планова, шт.</t>
  </si>
  <si>
    <t>Учасники подають разом з оригіналом пропозиції:</t>
  </si>
  <si>
    <t>•  Зразки аналогічних виробів на кожен вид виробу. Важливо: кожен зразок має бути промаркован із зазначенням назви компанії Учасника. Разом із зразками виробів має бути наданий їх перелік. Зразки виробів повертаються на запит Учасника на підставі переліку не пізніше 10 робочих днів після оголошення переможця закупівлі.</t>
  </si>
  <si>
    <t>•  Гарантійний лист про готовність розпочати виконання замовлення після отримання гарантійного листа від Замовника.</t>
  </si>
  <si>
    <t>•  Проект Договору.</t>
  </si>
  <si>
    <t>Договір має відповідати всім умовам, які були зазначені в акцептованій пропозиції Учасника.</t>
  </si>
  <si>
    <t>Гарантійний строк на вироби має складати не менше 1 року. Підтвердити або вказати свої умови.</t>
  </si>
  <si>
    <t>44-46</t>
  </si>
  <si>
    <t>рост 1-2</t>
  </si>
  <si>
    <t>рост 3-4</t>
  </si>
  <si>
    <t>рост 5-6</t>
  </si>
  <si>
    <t>48-50</t>
  </si>
  <si>
    <t>52-54</t>
  </si>
  <si>
    <t>56-58</t>
  </si>
  <si>
    <t>60-62</t>
  </si>
  <si>
    <t>рост 7-8</t>
  </si>
  <si>
    <t>Поставка за рахунок Підрядника на склад Замовника за адресою: пгт. Гостомель, вул. Свято-Покровська, 141-П. Підтвердити або вказати свої умови.</t>
  </si>
  <si>
    <t>Підтвердити або вказати свої умови.</t>
  </si>
  <si>
    <t>Замовник має право корегувати замовлення як по розмірному ряду, так і за кількістю не більше ніж на 20% в більшу або в меншу сторону до моменту відправлення матеріалу на виробництво. Підтвердити або вказати свої умови.</t>
  </si>
  <si>
    <t>Спецодяг для працівників ФТД та FFM</t>
  </si>
  <si>
    <t>3–4</t>
  </si>
  <si>
    <t>5–6</t>
  </si>
  <si>
    <t>1–2</t>
  </si>
  <si>
    <t>64- 66</t>
  </si>
  <si>
    <t xml:space="preserve">спецрозмір </t>
  </si>
  <si>
    <t xml:space="preserve">Рост 195 см.( Рукав – 95 см., обхват груди – 105 см., шов брюк – 121 см., обхват талії 95 см., обхват бедр. - 95 см.), </t>
  </si>
  <si>
    <t>64/66</t>
  </si>
  <si>
    <t>6</t>
  </si>
  <si>
    <t>• Матеріал 100% бавовна або змішана 80% бавовна, 20% п/е;
• Щільність тканини - 220 г;
• Колір тканини - червоний RAL 3000, або близький до нього;
• Жорсткий козирьок та передня частина;
• Розмір регулюється ременцем;
• Брендування на передній частині методом повнокольорового термодруку, габаритні розміри 110*53.ЛОГОТИП: Білий RAL  CLASSIC, Бордовий - RAL 3013, Чорний -  RAL 9005. Або близьки кольори.</t>
  </si>
  <si>
    <t>Упаковка виробів:
• Кожна одиниця виробу має бути упакована в поліетиленовий пакет з маркуванням «назва, розмір, штрих-код»;
• Вироби одного виду та розміру мають бути упаковані в коробки придатні до транспортування територією України та складського стелажного зберігання з маркуванням «назва, розмір, кількість виробів, штрих-код». Змішування розмірів в одній коробці не дозволяється, за виключенням, якщо тираж одного виробу менше ніж 20 одиниць. Підтвердити або вказати свої умови.</t>
  </si>
  <si>
    <t>Склад тканини: щільність 220г/м2, 50-55% хлопок, 45-50% – поліестер. Колір тканини – темно-синій. Напівкомбінезон прямого силуету, відрізний по лінії талії, із застібкою в лівому бічному шві на петлі і гудзиках. На передніх половинках розташовані фігурні накладні кишені. У середньому шві передніх половинок потайна застібка на петлі і гудзиках. На грудці напівкомбінезону накладна кишеня з відділенням для олівця. На задніх половинках фігурні накладні кишені. На правій задній половинці додаткова кишеня для інструментів. По лінії талії ширина спинки регулюється еластичною стрічкою. Довжина напівкомбінезона регулюється бретелями з еластичною стрічкою. Бретелі застібаються фастексами.</t>
  </si>
  <si>
    <t>Склад тканини виробу: 100% х/б бязь, щільність 140 г/м2. Колір: темно-синій. Напівприлегаючий сілует, з центральною застібкою на гудзики, обработаною подбортами. Рукава довгі, одношовні, втачні. Низ рукавів оброблений манжетами, відстроченими на 0,1 см від краю, застебнутий на гудзики. Комірець відкладний, англійського типу. Кишені бокові, накладні з горизонтальною лінією входу в карман. Вхід в карман оброблений обтачкою і відстрочений подвійною строчкою. Спинка з відстроченими рел’єфами плечевого шва. В бокові шви вставлений пояс, кінці якого зав’язуються позаду.</t>
  </si>
  <si>
    <t>Костюм складається з куртки та напівкомбінезона. Колір костюма – темно-синій. Матеріал щільність 220 г/м2, 50-55% хлопок, 45-50% – поліестер. Куртка понизу стянута двома вставками еластичної стрічки в поясі. Куртка с притачним поясом, з застібкою на гудзики. Комірець відкладний. Кишені: дві накладних нагрудних і дві бокових знизу з косими входами. Манжети рукавів застебуються на гудзики. Напівкомбінезон: попереду - гульфик на гудзиках, бретелі застебуються на гудзики. Нагрудна накладна кишеня розділена на дві частини. Дві бокових накладних кишені. Позаду - по лінії таліі притачна резинка, бретелі з вставними резинками, праворуч задня накладна кишеня, на правому боку кишеня для інструмента.</t>
  </si>
  <si>
    <t>• Тканина: змішана 60% бавовна, 40% п/е;
• Щільність тканини: 165 г;
• Колір тканини основний - сірий RAL 7012, червоний RAL 3000. Або близьки до цих кольори;
• Напікомбінезон прямого силуету з високим одинарним нагрудником та спинкою;
• Відрізний по лінії талії (по лінії талії ширина спинки регулюється еластичною стрічкою), регульованими бретелями з еластичною стрічкою або карабінами, з боковими застібками на гудзиках. На передніх половинках розташовані дві бокові прорізні кишені з косим входом без клапанів та одна кишеня нагрудна з клапаном червоного кольору. Брендування на нагрудній кишені методом повнокольорового термодруку. Габаритні розміри 110х53 мм. 
• Куртка прямого сілуету, з відкладним комірцем, застібка потайна на гудзиках, верхня петля прорізна, втачний одношовний рукав на манжетах з застібкою гудзик - петля. Кокетки спинки і полички відрізні, червоного кольору, оброблені світловідбиваючою стрічкою сірого кольору RAL 7032 (або близький до ньго). Дві накладні нагрудні кишені з червоною вставкою; дві накладні бокові кишені основного кольору з клапанами, на гудзиках. Брендування на спині куртки методом повнокольорового термодруку. Габаритні розміри 250х120 мм.
• Брендування на лівій нагрудній кишені методом повнокольорового термодруку. габаритні розміри 110х53 мм.</t>
  </si>
  <si>
    <t xml:space="preserve">для захисту від механічних впливів та загальних виробничих забруднень 
Категорія захисту ІІ • Тканина - бавовна 100% 
• Щільність тканини - 205 275 г;
• Колір тканини - сірий RAL 7012, червоний RAL 3000. Або близьки до цих кольори;
• Напікомбінезон прямого силуету з високим одинарним нагрудником та спинкою;
• Відрізний по лінії талії (по лінії талії ширина спинки регулюється еластичною стрічкою), регульованими бретелями або з еластичною стрічкою, або карабінами, з центральною застібкою на молнію та застібкою на гудзиках на лівому боці;
• На передніх половинках розташовані дві бокові прорізні кишені з косим входом без клапанів та одна кишеня нагрудна з клапаном червоного кольору;
• Світловідбиваюча стрічка на обох штанинах сірого кольору RAL 7032 (або близький до ньго);
• Брендування на нагрудній кишені методом повнокольорового термодруку. Габаритні розміри 110х53 мм. </t>
  </si>
  <si>
    <r>
      <rPr>
        <b/>
        <sz val="10"/>
        <rFont val="Cambria"/>
        <family val="1"/>
        <charset val="204"/>
        <scheme val="major"/>
      </rPr>
      <t>для захисту від механічних впливів</t>
    </r>
    <r>
      <rPr>
        <sz val="10"/>
        <rFont val="Cambria"/>
        <family val="1"/>
        <charset val="204"/>
        <scheme val="major"/>
      </rPr>
      <t xml:space="preserve"> та загальних виробничих забруднень ( Ми,З) 
категорія захисту ІІ.
• Колір тканини: сірий RAL 7012, червоний RAL 3000. Або близьки до цих кольори;
• Куртка прямого сілуету, з відкладним комірцем, застібка потайна на гудзиках, верхня петля прорізна, втачний одношовний рукав на манжетах з застібкою гудзик - петля, на обох руковах світловідбиваюча стрічка сірого кольору RAL 7032 (або близький до ньго);
• Матеріал 100% бавовна
• Кокетки спинки і полички відрізні, червоного кольору, оброблені світловідбиваючою стрічкою сірого кольору RAL 7032 (або близький до ньго);
• Дві накладні нагрудні кишені з червоною вставкою; дві накладні бокові кишені основного кольору з клапанами, на гудзиках;
• Брендування на спині куртки методом повнокольорового термодруку. габаритні розміри 250х120 мм;
• Брендування на лівій нагрудній кишені. Габаритні розміри 110х53 мм.
</t>
    </r>
  </si>
  <si>
    <t>Округлий виріз горловини, без брендуваня;
• Матеріал - гладкий трикотаж, 100% бавовна;
• Щільність тканини - 165 г;
• Колір тканини - червоний RAL 3000, або близький до нього;
• Низ прямий;
• Силует виробу - прямий;</t>
  </si>
  <si>
    <t>• Тканина - змішана- 60% бавовна, 40% п/е;
• Щільність тканини - 165 г;
• Колір тканини сірий RAL 7012, червоний RAL 3000. Або близьки до цих кольори;
• Спинка виробу сірого кольору;
• Дві накладні кишені на передніх поличках;
• Зав'язки по лінії талії;
• Силует виробу - прямий; довжина виробу - до середини стегна;
• Брендування на передній середній вставці методом повнокольорового термодруку;
• Габаритні розміри 110х53 мм.Кольори логотипу: Білий RAL CLASSIC, Бордовий - RAL 3013, Чорний - RAL 9005, або близьки до них кольори.</t>
  </si>
  <si>
    <t>9. Фартух жіночій типу "Сарафан"</t>
  </si>
  <si>
    <t>8. Футболка з короткими рукавами</t>
  </si>
  <si>
    <t>7. Куртка чоловіча</t>
  </si>
  <si>
    <t>6. Бейсболка</t>
  </si>
  <si>
    <r>
      <rPr>
        <b/>
        <sz val="10"/>
        <rFont val="Cambria"/>
        <family val="1"/>
        <charset val="204"/>
        <scheme val="major"/>
      </rPr>
      <t>5. Напівкомбінезон робочий чоловічий</t>
    </r>
    <r>
      <rPr>
        <sz val="10"/>
        <rFont val="Cambria"/>
        <family val="1"/>
        <charset val="204"/>
        <scheme val="major"/>
      </rPr>
      <t xml:space="preserve"> літній</t>
    </r>
  </si>
  <si>
    <t>3. Костюм: куртка та напівкомбінезон</t>
  </si>
  <si>
    <t>2. Халат робочий жіночий</t>
  </si>
  <si>
    <t>1. Напівкомбінезон</t>
  </si>
  <si>
    <t>4. Костюм: куртка та напівкомбінезон жіночі</t>
  </si>
  <si>
    <t>Найменування</t>
  </si>
  <si>
    <t>Технічні характеристики</t>
  </si>
  <si>
    <t>Додаток 2. Комерційна пропозиція на закупівлю. Лот 2</t>
  </si>
  <si>
    <t>Додаток 1. Комерційна пропозиція на закупівлю. Лот 1</t>
  </si>
  <si>
    <t>Упаковка виробів:
• Кожна одиниця виробу має бути упакована в поліетиленовий пакет з маркуванням «назва, розмір».</t>
  </si>
  <si>
    <t>Поставка за рахунок Підрядника на склад Замовника за адресою: м. Київ, вул. Дорогожицька, 1. Підтвердити або вказати свої умови.</t>
  </si>
  <si>
    <t>Термін доставки: зазначити в робочих днях з моменту підписання Договору.</t>
  </si>
  <si>
    <t>Всього сума закупівлі по Лоту 2, грн. з ПДВ:</t>
  </si>
  <si>
    <t>Всього сума закупівлі по Лоту 1, грн. з ПДВ:</t>
  </si>
  <si>
    <t>Один розмір</t>
  </si>
  <si>
    <t>Детальні характеристики предмету закупівлі по Лоту 1 надано в Додатку 1.</t>
  </si>
  <si>
    <t>Учасник може надати свою пропозицію як на всю закупівлю так і на будь-який з Лотів.</t>
  </si>
  <si>
    <t>Детальні характеристики предмету закупівлі по Лоту 2 надано в Додатку 2.</t>
  </si>
  <si>
    <t>•  Комерційну пропозицію у форматі Додатку 2 в Excel;</t>
  </si>
  <si>
    <r>
      <rPr>
        <sz val="11"/>
        <color theme="1"/>
        <rFont val="Calibri"/>
        <family val="2"/>
        <charset val="204"/>
      </rPr>
      <t>•</t>
    </r>
    <r>
      <rPr>
        <sz val="9.9"/>
        <color theme="1"/>
        <rFont val="Cambria"/>
        <family val="1"/>
        <charset val="204"/>
      </rPr>
      <t xml:space="preserve">  </t>
    </r>
    <r>
      <rPr>
        <sz val="11"/>
        <color theme="1"/>
        <rFont val="Cambria"/>
        <family val="1"/>
        <charset val="204"/>
        <scheme val="major"/>
      </rPr>
      <t>Комерційну пропозицію у форматі Додатку 1, завірену підписом керівника та печаткою;</t>
    </r>
  </si>
  <si>
    <t>•  Комерційну пропозицію у форматі Додатку 2, завірену підписом керівника та печаткою;</t>
  </si>
  <si>
    <r>
      <t xml:space="preserve">•  Зразки тканин та нанесення, що будуть використані для пошиття виробів, відповідного типу, складу, щільності та кольору. Зразки мають бути розміром не менше 20*20 см. </t>
    </r>
    <r>
      <rPr>
        <u/>
        <sz val="11"/>
        <rFont val="Cambria"/>
        <family val="1"/>
        <charset val="204"/>
        <scheme val="major"/>
      </rPr>
      <t>Важливо:</t>
    </r>
    <r>
      <rPr>
        <sz val="11"/>
        <rFont val="Cambria"/>
        <family val="1"/>
        <charset val="204"/>
        <scheme val="major"/>
      </rPr>
      <t xml:space="preserve"> кожен зразок має бути промаркован із зазначенням назви компанії Учасника. Зразки тканин та нанесення не повертаються.</t>
    </r>
  </si>
  <si>
    <t>Місце розкриття пропозицій: м. Київ, 04112, вул. Дорогожицька, 1.</t>
  </si>
  <si>
    <t>Точний час проведення процедури розкриття пропозицій може бути повідомлений на запит Учасника через електронну адресу
tender-GKF@foxtrot.kiev.ua тільки в день розкриття пропозицій.</t>
  </si>
  <si>
    <t>Критеріями вибору переможця є:
     якість наданих зразків аналогічних виробів;
     відповідність зразків тканин технічному завданню даної закупівлі та їх якість;
     ціна.</t>
  </si>
  <si>
    <t>Термін доставки виробів 1. Напівкомбінезон: до</t>
  </si>
  <si>
    <t>Термін доставки виробів 2. Халат робочи жіночий: до</t>
  </si>
  <si>
    <t>Термін доставки виробів 3. Костюм: куртка та напівкомбінезон: до</t>
  </si>
  <si>
    <t>Тендерна пропозиція має включати:
   вартість всіх матеріалів і робіт;
   вартість упаковки;
   вартість доставки на склад Замовника;
Підтвердити або вказати свої умови.</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</si>
</sst>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FC22]d\ mmmm\ yyyy&quot; р.&quot;;@"/>
    <numFmt numFmtId="166" formatCode="[&lt;=9999999]0##\-##\-##;\(0##\)\ ###\-##\-##"/>
    <numFmt numFmtId="167" formatCode="#,##0_ ;[Red]\-#,##0\ "/>
    <numFmt numFmtId="168" formatCode="_-* #,##0_р_._-;\-* #,##0_р_._-;_-* &quot;-&quot;??_р_._-;_-@_-"/>
    <numFmt numFmtId="169" formatCode="_-* #,##0.00\ _р_._-;\-* #,##0.00\ _р_._-;_-* &quot;-&quot;??\ _р_._-;_-@_-"/>
    <numFmt numFmtId="170" formatCode="_-* #,##0\ _р_._-;\-* #,##0\ _р_._-;_-* &quot;-&quot;??\ _р_._-;_-@_-"/>
  </numFmts>
  <fonts count="34" x14ac:knownFonts="1">
    <font>
      <sz val="11"/>
      <color theme="1"/>
      <name val="Calibri"/>
      <family val="2"/>
      <scheme val="minor"/>
    </font>
    <font>
      <sz val="14"/>
      <color theme="1"/>
      <name val="Cambria"/>
      <family val="1"/>
      <charset val="204"/>
      <scheme val="major"/>
    </font>
    <font>
      <sz val="9"/>
      <color theme="1"/>
      <name val="Cambria"/>
      <family val="1"/>
      <charset val="204"/>
      <scheme val="major"/>
    </font>
    <font>
      <b/>
      <sz val="14"/>
      <color theme="1"/>
      <name val="Cambria"/>
      <family val="1"/>
      <charset val="204"/>
      <scheme val="major"/>
    </font>
    <font>
      <u/>
      <sz val="11"/>
      <color theme="10"/>
      <name val="Calibri"/>
      <family val="2"/>
      <scheme val="minor"/>
    </font>
    <font>
      <sz val="11"/>
      <color theme="1"/>
      <name val="Cambria"/>
      <family val="1"/>
      <charset val="204"/>
      <scheme val="major"/>
    </font>
    <font>
      <b/>
      <sz val="11"/>
      <color theme="1"/>
      <name val="Cambria"/>
      <family val="1"/>
      <charset val="204"/>
      <scheme val="major"/>
    </font>
    <font>
      <u/>
      <sz val="11"/>
      <color theme="10"/>
      <name val="Cambria"/>
      <family val="1"/>
      <charset val="204"/>
      <scheme val="major"/>
    </font>
    <font>
      <b/>
      <u/>
      <sz val="11"/>
      <color theme="1"/>
      <name val="Cambria"/>
      <family val="1"/>
      <charset val="204"/>
      <scheme val="major"/>
    </font>
    <font>
      <sz val="12"/>
      <color theme="1"/>
      <name val="Cambria"/>
      <family val="1"/>
      <charset val="204"/>
      <scheme val="major"/>
    </font>
    <font>
      <sz val="11"/>
      <color theme="1"/>
      <name val="Calibri"/>
      <family val="2"/>
      <scheme val="minor"/>
    </font>
    <font>
      <b/>
      <sz val="12"/>
      <color theme="1"/>
      <name val="Cambria"/>
      <family val="1"/>
      <charset val="204"/>
      <scheme val="major"/>
    </font>
    <font>
      <sz val="10"/>
      <name val="Times New Roman"/>
      <family val="1"/>
      <charset val="204"/>
    </font>
    <font>
      <sz val="10"/>
      <name val="Arial Cyr"/>
      <charset val="204"/>
    </font>
    <font>
      <sz val="10"/>
      <name val="Arial Cyr"/>
      <family val="2"/>
      <charset val="204"/>
    </font>
    <font>
      <sz val="10"/>
      <color theme="1"/>
      <name val="Cambria"/>
      <family val="1"/>
      <charset val="204"/>
      <scheme val="major"/>
    </font>
    <font>
      <sz val="10"/>
      <name val="Cambria"/>
      <family val="1"/>
      <charset val="204"/>
      <scheme val="major"/>
    </font>
    <font>
      <b/>
      <sz val="10"/>
      <name val="Cambria"/>
      <family val="1"/>
      <charset val="204"/>
      <scheme val="major"/>
    </font>
    <font>
      <u/>
      <sz val="12"/>
      <color theme="1"/>
      <name val="Cambria"/>
      <family val="1"/>
      <charset val="204"/>
      <scheme val="major"/>
    </font>
    <font>
      <i/>
      <u/>
      <sz val="11"/>
      <color theme="10"/>
      <name val="Cambria"/>
      <family val="1"/>
      <charset val="204"/>
      <scheme val="major"/>
    </font>
    <font>
      <i/>
      <sz val="11"/>
      <color theme="1"/>
      <name val="Cambria"/>
      <family val="1"/>
      <charset val="204"/>
      <scheme val="major"/>
    </font>
    <font>
      <sz val="11"/>
      <name val="Cambria"/>
      <family val="1"/>
      <charset val="204"/>
      <scheme val="major"/>
    </font>
    <font>
      <sz val="8"/>
      <color theme="1"/>
      <name val="Cambria"/>
      <family val="1"/>
      <charset val="204"/>
      <scheme val="major"/>
    </font>
    <font>
      <b/>
      <sz val="10"/>
      <color theme="1"/>
      <name val="Cambria"/>
      <family val="1"/>
      <charset val="204"/>
      <scheme val="major"/>
    </font>
    <font>
      <sz val="9.9"/>
      <color theme="1"/>
      <name val="Cambria"/>
      <family val="1"/>
      <charset val="204"/>
    </font>
    <font>
      <sz val="11"/>
      <color theme="1"/>
      <name val="Calibri"/>
      <family val="2"/>
      <charset val="204"/>
    </font>
    <font>
      <sz val="20"/>
      <color theme="1"/>
      <name val="Cambria"/>
      <family val="1"/>
      <charset val="204"/>
      <scheme val="major"/>
    </font>
    <font>
      <sz val="10"/>
      <color rgb="FFFF0000"/>
      <name val="Cambria"/>
      <family val="1"/>
      <charset val="204"/>
      <scheme val="major"/>
    </font>
    <font>
      <sz val="10"/>
      <color rgb="FFC00000"/>
      <name val="Cambria"/>
      <family val="1"/>
      <charset val="204"/>
      <scheme val="major"/>
    </font>
    <font>
      <sz val="11"/>
      <color theme="1"/>
      <name val="Calibri"/>
      <family val="2"/>
      <charset val="204"/>
      <scheme val="minor"/>
    </font>
    <font>
      <sz val="11"/>
      <name val="Calibri"/>
      <family val="2"/>
      <scheme val="minor"/>
    </font>
    <font>
      <sz val="7"/>
      <name val="Cambria"/>
      <family val="1"/>
      <charset val="204"/>
      <scheme val="major"/>
    </font>
    <font>
      <b/>
      <sz val="11"/>
      <name val="Cambria"/>
      <family val="1"/>
      <charset val="204"/>
      <scheme val="major"/>
    </font>
    <font>
      <u/>
      <sz val="11"/>
      <name val="Cambria"/>
      <family val="1"/>
      <charset val="204"/>
      <scheme val="maj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4" fillId="0" borderId="0" applyNumberFormat="0" applyFill="0" applyBorder="0" applyAlignment="0" applyProtection="0"/>
    <xf numFmtId="164" fontId="10" fillId="0" borderId="0" applyFont="0" applyFill="0" applyBorder="0" applyAlignment="0" applyProtection="0"/>
    <xf numFmtId="0" fontId="12" fillId="0" borderId="0"/>
    <xf numFmtId="0" fontId="12" fillId="0" borderId="0"/>
    <xf numFmtId="0" fontId="13" fillId="0" borderId="0"/>
    <xf numFmtId="0" fontId="14" fillId="0" borderId="0"/>
    <xf numFmtId="0" fontId="29" fillId="0" borderId="0"/>
    <xf numFmtId="169" fontId="10" fillId="0" borderId="0" applyFont="0" applyFill="0" applyBorder="0" applyAlignment="0" applyProtection="0"/>
  </cellStyleXfs>
  <cellXfs count="169">
    <xf numFmtId="0" fontId="0" fillId="0" borderId="0" xfId="0"/>
    <xf numFmtId="0" fontId="1" fillId="0" borderId="0" xfId="0" applyFont="1"/>
    <xf numFmtId="0" fontId="1" fillId="0" borderId="0" xfId="0" applyFont="1"/>
    <xf numFmtId="0" fontId="1" fillId="0" borderId="0" xfId="0" applyFont="1"/>
    <xf numFmtId="0" fontId="2" fillId="0" borderId="0" xfId="0" applyFont="1" applyAlignment="1">
      <alignment horizontal="right"/>
    </xf>
    <xf numFmtId="0" fontId="1" fillId="0" borderId="0" xfId="0" applyFont="1" applyFill="1"/>
    <xf numFmtId="0" fontId="1" fillId="0" borderId="0" xfId="0" applyFont="1" applyFill="1" applyAlignment="1">
      <alignment horizontal="right"/>
    </xf>
    <xf numFmtId="0" fontId="2" fillId="0" borderId="0" xfId="0" applyFont="1" applyFill="1" applyAlignment="1">
      <alignment horizontal="right" vertical="top"/>
    </xf>
    <xf numFmtId="0" fontId="6" fillId="0" borderId="0" xfId="0" applyFont="1" applyBorder="1" applyAlignment="1">
      <alignment vertical="top" wrapText="1"/>
    </xf>
    <xf numFmtId="0" fontId="5" fillId="0" borderId="0" xfId="0" applyFont="1" applyBorder="1" applyAlignment="1">
      <alignment vertical="top"/>
    </xf>
    <xf numFmtId="0" fontId="3" fillId="0" borderId="0" xfId="0" applyFont="1"/>
    <xf numFmtId="0" fontId="1" fillId="0" borderId="0" xfId="0" applyFont="1"/>
    <xf numFmtId="0" fontId="11" fillId="0" borderId="4" xfId="0" applyFont="1" applyFill="1" applyBorder="1" applyAlignment="1">
      <alignment vertical="center" wrapText="1"/>
    </xf>
    <xf numFmtId="0" fontId="3" fillId="0" borderId="0" xfId="0" applyFont="1" applyFill="1" applyBorder="1" applyAlignment="1" applyProtection="1">
      <alignment vertical="top" wrapText="1"/>
    </xf>
    <xf numFmtId="0" fontId="2" fillId="0" borderId="0" xfId="0" applyFont="1" applyFill="1" applyAlignment="1">
      <alignment horizontal="right"/>
    </xf>
    <xf numFmtId="0" fontId="1" fillId="0" borderId="0" xfId="0" applyFont="1" applyAlignment="1">
      <alignment vertical="top"/>
    </xf>
    <xf numFmtId="0" fontId="5" fillId="0" borderId="5" xfId="0" applyFont="1" applyBorder="1" applyAlignment="1">
      <alignment vertical="center" wrapText="1"/>
    </xf>
    <xf numFmtId="0" fontId="6" fillId="0" borderId="3" xfId="0" applyFont="1" applyBorder="1" applyAlignment="1">
      <alignment vertical="top" wrapText="1"/>
    </xf>
    <xf numFmtId="0" fontId="15" fillId="0" borderId="0" xfId="0" applyFont="1" applyAlignment="1">
      <alignment wrapText="1"/>
    </xf>
    <xf numFmtId="0" fontId="15" fillId="0" borderId="0" xfId="0" applyFont="1" applyAlignment="1">
      <alignment vertical="center"/>
    </xf>
    <xf numFmtId="0" fontId="15" fillId="0" borderId="0" xfId="0" applyFont="1" applyAlignment="1">
      <alignment horizontal="right" wrapText="1"/>
    </xf>
    <xf numFmtId="0" fontId="18" fillId="0" borderId="0" xfId="0" applyFont="1" applyAlignment="1">
      <alignment horizontal="right" vertical="top"/>
    </xf>
    <xf numFmtId="0" fontId="18" fillId="0" borderId="0" xfId="0" applyFont="1" applyAlignment="1">
      <alignment horizontal="right"/>
    </xf>
    <xf numFmtId="0" fontId="11" fillId="0" borderId="0" xfId="0" applyFont="1" applyAlignment="1">
      <alignment horizontal="right"/>
    </xf>
    <xf numFmtId="0" fontId="9" fillId="0" borderId="0" xfId="0" applyFont="1" applyAlignment="1">
      <alignment horizontal="left"/>
    </xf>
    <xf numFmtId="0" fontId="6" fillId="0" borderId="2" xfId="0" applyFont="1" applyBorder="1" applyAlignment="1">
      <alignment vertical="top" wrapText="1"/>
    </xf>
    <xf numFmtId="164" fontId="16" fillId="0" borderId="2" xfId="2" applyFont="1" applyFill="1" applyBorder="1" applyAlignment="1" applyProtection="1">
      <alignment vertical="center" wrapText="1"/>
      <protection locked="0"/>
    </xf>
    <xf numFmtId="0" fontId="15" fillId="0" borderId="0" xfId="0" applyFont="1" applyFill="1" applyAlignment="1">
      <alignment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7" fillId="0" borderId="3" xfId="1" applyFont="1" applyBorder="1" applyAlignment="1">
      <alignment vertical="center" wrapText="1"/>
    </xf>
    <xf numFmtId="0" fontId="7" fillId="0" borderId="5" xfId="1" applyFont="1" applyBorder="1" applyAlignment="1">
      <alignmen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7" fillId="0" borderId="3" xfId="1" applyFont="1" applyBorder="1" applyAlignment="1">
      <alignment horizontal="left" vertical="center" wrapText="1"/>
    </xf>
    <xf numFmtId="0" fontId="20" fillId="0" borderId="0" xfId="0" applyFont="1" applyBorder="1" applyAlignment="1">
      <alignment vertical="center"/>
    </xf>
    <xf numFmtId="0" fontId="19" fillId="0" borderId="0" xfId="1" applyFont="1" applyBorder="1" applyAlignment="1">
      <alignment vertical="center"/>
    </xf>
    <xf numFmtId="0" fontId="5" fillId="0" borderId="0" xfId="0" applyFont="1" applyBorder="1" applyAlignment="1">
      <alignment vertical="center"/>
    </xf>
    <xf numFmtId="0" fontId="1" fillId="0" borderId="0" xfId="0" applyFont="1" applyAlignment="1"/>
    <xf numFmtId="0" fontId="21" fillId="0" borderId="5" xfId="0" applyFont="1" applyBorder="1" applyAlignment="1">
      <alignment vertical="center" wrapText="1"/>
    </xf>
    <xf numFmtId="0" fontId="9" fillId="0" borderId="0" xfId="0" applyFont="1" applyFill="1" applyBorder="1" applyAlignment="1">
      <alignment horizontal="right" vertical="top"/>
    </xf>
    <xf numFmtId="165" fontId="9" fillId="0" borderId="0" xfId="0" applyNumberFormat="1" applyFont="1" applyFill="1" applyBorder="1" applyAlignment="1">
      <alignment horizontal="left" vertical="top" wrapText="1"/>
    </xf>
    <xf numFmtId="165" fontId="9" fillId="0" borderId="0" xfId="0" applyNumberFormat="1" applyFont="1" applyAlignment="1">
      <alignment horizontal="center"/>
    </xf>
    <xf numFmtId="165" fontId="22" fillId="0" borderId="0" xfId="0" applyNumberFormat="1" applyFont="1" applyAlignment="1">
      <alignment horizontal="left"/>
    </xf>
    <xf numFmtId="0" fontId="22" fillId="0" borderId="0" xfId="0" applyFont="1" applyFill="1" applyAlignment="1">
      <alignment vertical="center"/>
    </xf>
    <xf numFmtId="165" fontId="22" fillId="0" borderId="0" xfId="0" applyNumberFormat="1" applyFont="1" applyAlignment="1">
      <alignment horizontal="left" vertical="center"/>
    </xf>
    <xf numFmtId="0" fontId="21" fillId="0" borderId="4" xfId="0" applyFont="1" applyBorder="1" applyAlignment="1">
      <alignment vertical="center" wrapText="1"/>
    </xf>
    <xf numFmtId="0" fontId="21" fillId="0" borderId="0" xfId="0" applyFont="1" applyBorder="1" applyAlignment="1">
      <alignment vertical="top" wrapText="1"/>
    </xf>
    <xf numFmtId="0" fontId="20" fillId="0" borderId="0" xfId="0" applyFont="1" applyBorder="1" applyAlignment="1">
      <alignment vertical="center" wrapText="1"/>
    </xf>
    <xf numFmtId="0" fontId="21" fillId="0" borderId="2" xfId="0" applyFont="1" applyBorder="1" applyAlignment="1">
      <alignment vertical="center" wrapText="1"/>
    </xf>
    <xf numFmtId="167" fontId="15" fillId="0" borderId="0" xfId="0" applyNumberFormat="1" applyFont="1" applyAlignment="1">
      <alignment wrapText="1"/>
    </xf>
    <xf numFmtId="0" fontId="7" fillId="0" borderId="5" xfId="1" applyFont="1" applyFill="1" applyBorder="1" applyAlignment="1">
      <alignment vertical="center" wrapText="1"/>
    </xf>
    <xf numFmtId="0" fontId="5" fillId="0" borderId="5" xfId="0" applyFont="1" applyBorder="1" applyAlignment="1">
      <alignment horizontal="left" vertical="center" wrapText="1" indent="2"/>
    </xf>
    <xf numFmtId="0" fontId="21" fillId="0" borderId="5" xfId="0" applyFont="1" applyBorder="1" applyAlignment="1">
      <alignment horizontal="left" vertical="center" wrapText="1" indent="2"/>
    </xf>
    <xf numFmtId="0" fontId="26" fillId="0" borderId="0" xfId="0" applyFont="1" applyBorder="1" applyAlignment="1">
      <alignment vertical="top"/>
    </xf>
    <xf numFmtId="49" fontId="16" fillId="0" borderId="2" xfId="2" applyNumberFormat="1" applyFont="1" applyFill="1" applyBorder="1" applyAlignment="1" applyProtection="1">
      <alignment vertical="center" wrapText="1"/>
      <protection locked="0"/>
    </xf>
    <xf numFmtId="0" fontId="27" fillId="0" borderId="7" xfId="3" applyFont="1" applyFill="1" applyBorder="1" applyAlignment="1">
      <alignment horizontal="left" vertical="center" wrapText="1"/>
    </xf>
    <xf numFmtId="0" fontId="16" fillId="0" borderId="9" xfId="3" applyFont="1" applyFill="1" applyBorder="1" applyAlignment="1">
      <alignment horizontal="left" vertical="center" wrapText="1"/>
    </xf>
    <xf numFmtId="0" fontId="15"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11" fillId="0" borderId="0" xfId="0" applyFont="1" applyAlignment="1">
      <alignment horizontal="right" vertical="center"/>
    </xf>
    <xf numFmtId="0" fontId="16" fillId="0" borderId="9" xfId="3" applyFont="1" applyFill="1" applyBorder="1" applyAlignment="1">
      <alignment horizontal="left" vertical="center"/>
    </xf>
    <xf numFmtId="0" fontId="21" fillId="0" borderId="5" xfId="0" applyFont="1" applyBorder="1" applyAlignment="1">
      <alignment horizontal="left" vertical="center" wrapText="1"/>
    </xf>
    <xf numFmtId="4" fontId="17" fillId="0" borderId="4" xfId="3" applyNumberFormat="1" applyFont="1" applyFill="1" applyBorder="1" applyAlignment="1">
      <alignment horizontal="left" vertical="center" wrapText="1"/>
    </xf>
    <xf numFmtId="4" fontId="17" fillId="0" borderId="4" xfId="3" applyNumberFormat="1" applyFont="1" applyFill="1" applyBorder="1" applyAlignment="1">
      <alignment horizontal="center" vertical="center" wrapText="1"/>
    </xf>
    <xf numFmtId="0" fontId="17" fillId="0" borderId="4" xfId="3" applyFont="1" applyFill="1" applyBorder="1" applyAlignment="1">
      <alignment horizontal="center" vertical="center" wrapText="1"/>
    </xf>
    <xf numFmtId="4" fontId="17" fillId="0" borderId="4" xfId="4" applyNumberFormat="1" applyFont="1" applyFill="1" applyBorder="1" applyAlignment="1">
      <alignment horizontal="center" vertical="center" wrapText="1"/>
    </xf>
    <xf numFmtId="4" fontId="17" fillId="0" borderId="4" xfId="4" applyNumberFormat="1" applyFont="1" applyFill="1" applyBorder="1" applyAlignment="1">
      <alignment horizontal="left" vertical="center" wrapText="1"/>
    </xf>
    <xf numFmtId="168" fontId="15" fillId="0" borderId="2" xfId="2" applyNumberFormat="1" applyFont="1" applyBorder="1" applyAlignment="1">
      <alignment wrapText="1"/>
    </xf>
    <xf numFmtId="0" fontId="16" fillId="0" borderId="2" xfId="0" applyFont="1" applyFill="1" applyBorder="1" applyAlignment="1">
      <alignment horizontal="center" vertical="center" wrapText="1"/>
    </xf>
    <xf numFmtId="168" fontId="16" fillId="0" borderId="2" xfId="2" applyNumberFormat="1" applyFont="1" applyFill="1" applyBorder="1" applyAlignment="1">
      <alignment vertical="center" wrapText="1"/>
    </xf>
    <xf numFmtId="0" fontId="16" fillId="0" borderId="2" xfId="0" applyFont="1" applyFill="1" applyBorder="1" applyAlignment="1">
      <alignment vertical="top" wrapText="1"/>
    </xf>
    <xf numFmtId="0" fontId="16" fillId="0" borderId="2" xfId="0" applyFont="1" applyFill="1" applyBorder="1" applyAlignment="1">
      <alignment vertical="center" wrapText="1"/>
    </xf>
    <xf numFmtId="0" fontId="31" fillId="0" borderId="2" xfId="0" applyFont="1" applyFill="1" applyBorder="1" applyAlignment="1">
      <alignment horizontal="center" vertical="center" wrapText="1"/>
    </xf>
    <xf numFmtId="0" fontId="16" fillId="0" borderId="9" xfId="3" applyFont="1" applyFill="1" applyBorder="1" applyAlignment="1">
      <alignment horizontal="right" vertical="center" wrapText="1"/>
    </xf>
    <xf numFmtId="0" fontId="17" fillId="0" borderId="2" xfId="0" applyFont="1" applyFill="1" applyBorder="1" applyAlignment="1">
      <alignment vertical="top" wrapText="1"/>
    </xf>
    <xf numFmtId="0" fontId="15" fillId="0" borderId="6" xfId="0" applyFont="1" applyBorder="1" applyAlignment="1">
      <alignment wrapText="1"/>
    </xf>
    <xf numFmtId="165" fontId="16" fillId="0" borderId="9" xfId="3" applyNumberFormat="1" applyFont="1" applyFill="1" applyBorder="1" applyAlignment="1">
      <alignment horizontal="center" vertical="center" wrapText="1"/>
    </xf>
    <xf numFmtId="0" fontId="26" fillId="0" borderId="0" xfId="0" applyFont="1" applyAlignment="1">
      <alignment wrapText="1"/>
    </xf>
    <xf numFmtId="0" fontId="23" fillId="0" borderId="0" xfId="0" applyFont="1" applyFill="1" applyAlignment="1">
      <alignment wrapText="1"/>
    </xf>
    <xf numFmtId="164" fontId="11" fillId="0" borderId="0" xfId="0" applyNumberFormat="1" applyFont="1" applyFill="1" applyAlignment="1">
      <alignment vertical="center" wrapText="1"/>
    </xf>
    <xf numFmtId="0" fontId="5" fillId="0" borderId="5" xfId="0" applyFont="1" applyFill="1" applyBorder="1" applyAlignment="1">
      <alignment vertical="center" wrapText="1"/>
    </xf>
    <xf numFmtId="165" fontId="32" fillId="0" borderId="5" xfId="0" applyNumberFormat="1" applyFont="1" applyFill="1" applyBorder="1" applyAlignment="1">
      <alignment horizontal="left" vertical="center" wrapText="1"/>
    </xf>
    <xf numFmtId="0" fontId="3" fillId="0" borderId="0"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3" xfId="0" applyFont="1" applyBorder="1" applyAlignment="1">
      <alignmen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Border="1" applyAlignment="1">
      <alignment horizontal="left" vertical="top" wrapText="1"/>
    </xf>
    <xf numFmtId="167" fontId="15" fillId="0" borderId="6" xfId="2" applyNumberFormat="1" applyFont="1" applyFill="1" applyBorder="1" applyAlignment="1">
      <alignment horizontal="left" vertical="center" wrapText="1"/>
    </xf>
    <xf numFmtId="167" fontId="15" fillId="0" borderId="9" xfId="2" applyNumberFormat="1" applyFont="1" applyFill="1" applyBorder="1" applyAlignment="1">
      <alignment horizontal="left" vertical="center" wrapText="1"/>
    </xf>
    <xf numFmtId="167" fontId="15" fillId="0" borderId="7" xfId="2" applyNumberFormat="1" applyFont="1" applyFill="1" applyBorder="1" applyAlignment="1">
      <alignment horizontal="left" vertical="center" wrapText="1"/>
    </xf>
    <xf numFmtId="49" fontId="15" fillId="0" borderId="6" xfId="0" applyNumberFormat="1" applyFont="1" applyFill="1" applyBorder="1" applyAlignment="1">
      <alignment horizontal="left" vertical="center" wrapText="1"/>
    </xf>
    <xf numFmtId="49" fontId="15" fillId="0" borderId="9"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0" fontId="28" fillId="0" borderId="0" xfId="0" applyFont="1" applyFill="1" applyBorder="1" applyAlignment="1" applyProtection="1">
      <alignment horizontal="center" vertical="center" wrapText="1"/>
    </xf>
    <xf numFmtId="166" fontId="15" fillId="0" borderId="6" xfId="0" applyNumberFormat="1" applyFont="1" applyFill="1" applyBorder="1" applyAlignment="1">
      <alignment horizontal="left" vertical="center" wrapText="1"/>
    </xf>
    <xf numFmtId="166" fontId="15" fillId="0" borderId="9" xfId="0" applyNumberFormat="1" applyFont="1" applyFill="1" applyBorder="1" applyAlignment="1">
      <alignment horizontal="left" vertical="center" wrapText="1"/>
    </xf>
    <xf numFmtId="166" fontId="15" fillId="0" borderId="7" xfId="0" applyNumberFormat="1" applyFont="1" applyFill="1" applyBorder="1" applyAlignment="1">
      <alignment horizontal="left" vertical="center" wrapText="1"/>
    </xf>
    <xf numFmtId="49" fontId="23" fillId="0" borderId="6"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0" fontId="28" fillId="0" borderId="1" xfId="0" applyFont="1" applyFill="1" applyBorder="1" applyAlignment="1" applyProtection="1">
      <alignment horizontal="center" vertical="center" wrapText="1"/>
    </xf>
    <xf numFmtId="49" fontId="15" fillId="0" borderId="6" xfId="1" applyNumberFormat="1" applyFont="1" applyFill="1" applyBorder="1" applyAlignment="1">
      <alignment horizontal="left" vertical="center" wrapText="1"/>
    </xf>
    <xf numFmtId="49" fontId="15" fillId="0" borderId="9" xfId="1" applyNumberFormat="1" applyFont="1" applyFill="1" applyBorder="1" applyAlignment="1">
      <alignment horizontal="left" vertical="center" wrapText="1"/>
    </xf>
    <xf numFmtId="49" fontId="15" fillId="0" borderId="7" xfId="1" applyNumberFormat="1" applyFont="1" applyFill="1" applyBorder="1" applyAlignment="1">
      <alignment horizontal="lef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3" xfId="0"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23" fillId="0" borderId="3" xfId="0" applyFont="1" applyBorder="1" applyAlignment="1">
      <alignment vertical="center" wrapText="1"/>
    </xf>
    <xf numFmtId="0" fontId="23" fillId="0" borderId="9" xfId="0" applyNumberFormat="1" applyFont="1" applyFill="1" applyBorder="1" applyAlignment="1">
      <alignment horizontal="center" vertical="center" wrapText="1"/>
    </xf>
    <xf numFmtId="0" fontId="23" fillId="0" borderId="7" xfId="0" applyNumberFormat="1" applyFont="1" applyFill="1" applyBorder="1" applyAlignment="1">
      <alignment horizontal="center" vertical="center" wrapText="1"/>
    </xf>
    <xf numFmtId="0" fontId="17" fillId="0" borderId="4" xfId="0" applyFont="1" applyFill="1" applyBorder="1" applyAlignment="1">
      <alignment vertical="top" wrapText="1"/>
    </xf>
    <xf numFmtId="0" fontId="16" fillId="0" borderId="5" xfId="0" applyFont="1" applyFill="1" applyBorder="1" applyAlignment="1">
      <alignment vertical="top" wrapText="1"/>
    </xf>
    <xf numFmtId="0" fontId="16" fillId="0" borderId="3" xfId="0" applyFont="1" applyFill="1" applyBorder="1" applyAlignment="1">
      <alignment vertical="top" wrapText="1"/>
    </xf>
    <xf numFmtId="0" fontId="16" fillId="0" borderId="4" xfId="0" applyFont="1" applyFill="1" applyBorder="1" applyAlignment="1">
      <alignment vertical="top" wrapText="1"/>
    </xf>
    <xf numFmtId="0" fontId="16" fillId="0" borderId="2" xfId="0" applyFont="1" applyFill="1" applyBorder="1" applyAlignment="1">
      <alignment vertical="center" wrapText="1"/>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6" fillId="0" borderId="3" xfId="0" applyFont="1" applyFill="1" applyBorder="1" applyAlignment="1">
      <alignment vertical="center" wrapText="1"/>
    </xf>
    <xf numFmtId="0" fontId="30" fillId="0" borderId="2" xfId="0" applyFont="1" applyFill="1" applyBorder="1" applyAlignment="1">
      <alignment vertical="center" wrapText="1"/>
    </xf>
    <xf numFmtId="49" fontId="15" fillId="0" borderId="11" xfId="0" applyNumberFormat="1" applyFont="1" applyFill="1" applyBorder="1" applyAlignment="1">
      <alignment horizontal="left" vertical="center" wrapText="1"/>
    </xf>
    <xf numFmtId="49" fontId="15" fillId="0" borderId="12" xfId="0" applyNumberFormat="1" applyFont="1" applyFill="1" applyBorder="1" applyAlignment="1">
      <alignment horizontal="left" vertical="center" wrapText="1"/>
    </xf>
    <xf numFmtId="49" fontId="15" fillId="0" borderId="13" xfId="0" applyNumberFormat="1" applyFont="1" applyFill="1" applyBorder="1" applyAlignment="1">
      <alignment horizontal="left" vertical="center" wrapText="1"/>
    </xf>
    <xf numFmtId="49" fontId="15" fillId="0" borderId="14" xfId="0" applyNumberFormat="1" applyFont="1" applyFill="1" applyBorder="1" applyAlignment="1">
      <alignment horizontal="left" vertical="center" wrapText="1"/>
    </xf>
    <xf numFmtId="49" fontId="15" fillId="0" borderId="0" xfId="0" applyNumberFormat="1" applyFont="1" applyFill="1" applyBorder="1" applyAlignment="1">
      <alignment horizontal="left" vertical="center" wrapText="1"/>
    </xf>
    <xf numFmtId="49" fontId="15" fillId="0" borderId="15" xfId="0" applyNumberFormat="1" applyFont="1" applyFill="1" applyBorder="1" applyAlignment="1">
      <alignment horizontal="left" vertical="center" wrapText="1"/>
    </xf>
    <xf numFmtId="49" fontId="15" fillId="0" borderId="8" xfId="0"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49" fontId="15" fillId="0" borderId="10" xfId="0" applyNumberFormat="1"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4" xfId="0" applyFont="1" applyFill="1" applyBorder="1" applyAlignment="1">
      <alignment vertical="center" wrapText="1"/>
    </xf>
    <xf numFmtId="0" fontId="1" fillId="0" borderId="0" xfId="0" applyFont="1" applyFill="1" applyAlignment="1">
      <alignment vertical="center"/>
    </xf>
    <xf numFmtId="0" fontId="3" fillId="0" borderId="0" xfId="0" applyFont="1" applyFill="1" applyBorder="1" applyAlignment="1" applyProtection="1">
      <alignment vertical="top"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wrapText="1"/>
    </xf>
    <xf numFmtId="166" fontId="9" fillId="0" borderId="0" xfId="0" applyNumberFormat="1" applyFont="1" applyFill="1" applyBorder="1" applyAlignment="1">
      <alignment horizontal="left" wrapText="1"/>
    </xf>
    <xf numFmtId="0" fontId="5" fillId="0" borderId="0" xfId="0" applyFont="1" applyBorder="1" applyAlignment="1">
      <alignment horizontal="left" vertical="center" wrapText="1" indent="7"/>
    </xf>
    <xf numFmtId="0" fontId="23" fillId="0" borderId="1" xfId="0" applyFont="1" applyBorder="1" applyAlignment="1">
      <alignment horizontal="left" vertical="center" wrapText="1" indent="7"/>
    </xf>
    <xf numFmtId="0" fontId="23" fillId="0" borderId="6" xfId="0" applyFont="1" applyBorder="1" applyAlignment="1">
      <alignment horizontal="left" vertical="center" wrapText="1" indent="7"/>
    </xf>
    <xf numFmtId="0" fontId="23" fillId="0" borderId="9" xfId="0" applyFont="1" applyBorder="1" applyAlignment="1">
      <alignment horizontal="left" vertical="center" wrapText="1" indent="7"/>
    </xf>
    <xf numFmtId="0" fontId="23" fillId="0" borderId="7" xfId="0" applyFont="1" applyBorder="1" applyAlignment="1">
      <alignment horizontal="left" vertical="center" wrapText="1" indent="7"/>
    </xf>
    <xf numFmtId="0" fontId="15" fillId="0" borderId="6" xfId="0" applyFont="1" applyBorder="1" applyAlignment="1">
      <alignment horizontal="left" vertical="center" wrapText="1" indent="7"/>
    </xf>
    <xf numFmtId="0" fontId="15" fillId="0" borderId="9" xfId="0" applyFont="1" applyBorder="1" applyAlignment="1">
      <alignment horizontal="left" vertical="center" wrapText="1" indent="7"/>
    </xf>
    <xf numFmtId="0" fontId="15" fillId="0" borderId="7" xfId="0" applyFont="1" applyBorder="1" applyAlignment="1">
      <alignment horizontal="left" vertical="center" wrapText="1" indent="7"/>
    </xf>
    <xf numFmtId="0" fontId="16" fillId="0" borderId="6" xfId="3" applyFont="1" applyFill="1" applyBorder="1" applyAlignment="1">
      <alignment horizontal="left" vertical="center" wrapText="1" indent="7"/>
    </xf>
    <xf numFmtId="0" fontId="16" fillId="0" borderId="9" xfId="3" applyFont="1" applyFill="1" applyBorder="1" applyAlignment="1">
      <alignment horizontal="left" vertical="center" wrapText="1" indent="7"/>
    </xf>
    <xf numFmtId="0" fontId="16" fillId="0" borderId="7" xfId="3" applyFont="1" applyFill="1" applyBorder="1" applyAlignment="1">
      <alignment horizontal="left" vertical="center" wrapText="1" indent="7"/>
    </xf>
    <xf numFmtId="0" fontId="16" fillId="0" borderId="11" xfId="3" applyFont="1" applyFill="1" applyBorder="1" applyAlignment="1">
      <alignment horizontal="left" vertical="center" wrapText="1" indent="7"/>
    </xf>
    <xf numFmtId="0" fontId="16" fillId="0" borderId="12" xfId="3" applyFont="1" applyFill="1" applyBorder="1" applyAlignment="1">
      <alignment horizontal="left" vertical="center" wrapText="1" indent="7"/>
    </xf>
    <xf numFmtId="0" fontId="16" fillId="0" borderId="13" xfId="3" applyFont="1" applyFill="1" applyBorder="1" applyAlignment="1">
      <alignment horizontal="left" vertical="center" wrapText="1" indent="7"/>
    </xf>
    <xf numFmtId="0" fontId="16" fillId="0" borderId="14" xfId="3" applyFont="1" applyFill="1" applyBorder="1" applyAlignment="1">
      <alignment horizontal="left" vertical="center" wrapText="1" indent="7"/>
    </xf>
    <xf numFmtId="0" fontId="16" fillId="0" borderId="0" xfId="3" applyFont="1" applyFill="1" applyBorder="1" applyAlignment="1">
      <alignment horizontal="left" vertical="center" wrapText="1" indent="7"/>
    </xf>
    <xf numFmtId="0" fontId="16" fillId="0" borderId="15" xfId="3" applyFont="1" applyFill="1" applyBorder="1" applyAlignment="1">
      <alignment horizontal="left" vertical="center" wrapText="1" indent="7"/>
    </xf>
    <xf numFmtId="0" fontId="16" fillId="0" borderId="8" xfId="3" applyFont="1" applyFill="1" applyBorder="1" applyAlignment="1">
      <alignment horizontal="left" vertical="center" wrapText="1" indent="7"/>
    </xf>
    <xf numFmtId="0" fontId="16" fillId="0" borderId="1" xfId="3" applyFont="1" applyFill="1" applyBorder="1" applyAlignment="1">
      <alignment horizontal="left" vertical="center" wrapText="1" indent="7"/>
    </xf>
    <xf numFmtId="0" fontId="16" fillId="0" borderId="10" xfId="3" applyFont="1" applyFill="1" applyBorder="1" applyAlignment="1">
      <alignment horizontal="left" vertical="center" wrapText="1" indent="7"/>
    </xf>
    <xf numFmtId="170" fontId="16" fillId="0" borderId="2" xfId="8" applyNumberFormat="1" applyFont="1" applyFill="1" applyBorder="1" applyAlignment="1">
      <alignment vertical="center" wrapText="1"/>
    </xf>
    <xf numFmtId="170" fontId="16" fillId="0" borderId="2" xfId="8" applyNumberFormat="1" applyFont="1" applyFill="1" applyBorder="1" applyAlignment="1">
      <alignment vertical="top" wrapText="1"/>
    </xf>
    <xf numFmtId="49" fontId="16" fillId="0" borderId="2" xfId="7" applyNumberFormat="1" applyFont="1" applyFill="1" applyBorder="1" applyAlignment="1">
      <alignment horizontal="center" vertical="top" wrapText="1"/>
    </xf>
    <xf numFmtId="0" fontId="16" fillId="0" borderId="2" xfId="7" applyFont="1" applyFill="1" applyBorder="1" applyAlignment="1">
      <alignment horizontal="center" vertical="center" wrapText="1"/>
    </xf>
    <xf numFmtId="49" fontId="16" fillId="0" borderId="2" xfId="7" applyNumberFormat="1" applyFont="1" applyFill="1" applyBorder="1" applyAlignment="1">
      <alignment horizontal="center" vertical="center" wrapText="1"/>
    </xf>
    <xf numFmtId="0" fontId="16" fillId="0" borderId="2" xfId="7" applyFont="1" applyFill="1" applyBorder="1" applyAlignment="1">
      <alignment horizontal="center" vertical="top" wrapText="1"/>
    </xf>
  </cellXfs>
  <cellStyles count="9">
    <cellStyle name="Normal_Техника_спецификация" xfId="4"/>
    <cellStyle name="Гиперссылка" xfId="1" builtinId="8"/>
    <cellStyle name="Обычный" xfId="0" builtinId="0"/>
    <cellStyle name="Обычный 2" xfId="5"/>
    <cellStyle name="Обычный 8" xfId="7"/>
    <cellStyle name="Обычный_1.3. Шаблон спецификации" xfId="3"/>
    <cellStyle name="Стиль 1" xfId="6"/>
    <cellStyle name="Финансовый" xfId="2" builtinId="3"/>
    <cellStyle name="Финансовый 2" xfId="8"/>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gradientFill degree="180">
          <stop position="0">
            <color theme="0"/>
          </stop>
          <stop position="1">
            <color rgb="FFFFFF00"/>
          </stop>
        </gradient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5.png"/><Relationship Id="rId2" Type="http://schemas.openxmlformats.org/officeDocument/2006/relationships/image" Target="cid:image002.jpg@01CFA66C.F8FE7C20" TargetMode="External"/><Relationship Id="rId1" Type="http://schemas.openxmlformats.org/officeDocument/2006/relationships/image" Target="../media/image1.jpeg"/><Relationship Id="rId6" Type="http://schemas.openxmlformats.org/officeDocument/2006/relationships/image" Target="../media/image4.jpeg"/><Relationship Id="rId5" Type="http://schemas.openxmlformats.org/officeDocument/2006/relationships/image" Target="http://infocompany.biz/img/content/i1029/1029218.gif" TargetMode="External"/><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6.jpeg"/><Relationship Id="rId6" Type="http://schemas.openxmlformats.org/officeDocument/2006/relationships/image" Target="../media/image11.png"/><Relationship Id="rId5" Type="http://schemas.openxmlformats.org/officeDocument/2006/relationships/image" Target="../media/image10.png"/><Relationship Id="rId10" Type="http://schemas.openxmlformats.org/officeDocument/2006/relationships/image" Target="../media/image14.png"/><Relationship Id="rId4" Type="http://schemas.openxmlformats.org/officeDocument/2006/relationships/image" Target="../media/image9.jpg"/><Relationship Id="rId9"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2</xdr:col>
      <xdr:colOff>483628</xdr:colOff>
      <xdr:row>30</xdr:row>
      <xdr:rowOff>73026</xdr:rowOff>
    </xdr:from>
    <xdr:to>
      <xdr:col>2</xdr:col>
      <xdr:colOff>1215111</xdr:colOff>
      <xdr:row>41</xdr:row>
      <xdr:rowOff>85725</xdr:rowOff>
    </xdr:to>
    <xdr:pic>
      <xdr:nvPicPr>
        <xdr:cNvPr id="3" name="Рисунок 2" descr="cid:image002.jpg@01CFA66C.F8FE7C20"/>
        <xdr:cNvPicPr>
          <a:picLocks noChangeAspect="1"/>
        </xdr:cNvPicPr>
      </xdr:nvPicPr>
      <xdr:blipFill>
        <a:blip xmlns:r="http://schemas.openxmlformats.org/officeDocument/2006/relationships" r:embed="rId1" r:link="rId2"/>
        <a:srcRect/>
        <a:stretch>
          <a:fillRect/>
        </a:stretch>
      </xdr:blipFill>
      <xdr:spPr bwMode="auto">
        <a:xfrm>
          <a:off x="5046103" y="5092701"/>
          <a:ext cx="731483" cy="1793874"/>
        </a:xfrm>
        <a:prstGeom prst="rect">
          <a:avLst/>
        </a:prstGeom>
        <a:noFill/>
        <a:ln w="9525">
          <a:noFill/>
          <a:miter lim="800000"/>
          <a:headEnd/>
          <a:tailEnd/>
        </a:ln>
      </xdr:spPr>
    </xdr:pic>
    <xdr:clientData/>
  </xdr:twoCellAnchor>
  <xdr:twoCellAnchor editAs="oneCell">
    <xdr:from>
      <xdr:col>2</xdr:col>
      <xdr:colOff>80584</xdr:colOff>
      <xdr:row>42</xdr:row>
      <xdr:rowOff>19050</xdr:rowOff>
    </xdr:from>
    <xdr:to>
      <xdr:col>2</xdr:col>
      <xdr:colOff>714375</xdr:colOff>
      <xdr:row>52</xdr:row>
      <xdr:rowOff>6306</xdr:rowOff>
    </xdr:to>
    <xdr:pic>
      <xdr:nvPicPr>
        <xdr:cNvPr id="4" name="Рисунок 3" descr="Халаты рабочие"/>
        <xdr:cNvPicPr>
          <a:picLocks noChangeAspect="1"/>
        </xdr:cNvPicPr>
      </xdr:nvPicPr>
      <xdr:blipFill rotWithShape="1">
        <a:blip xmlns:r="http://schemas.openxmlformats.org/officeDocument/2006/relationships" r:embed="rId3"/>
        <a:srcRect l="19444" r="18913"/>
        <a:stretch/>
      </xdr:blipFill>
      <xdr:spPr bwMode="auto">
        <a:xfrm>
          <a:off x="4643059" y="7143750"/>
          <a:ext cx="633791" cy="1606506"/>
        </a:xfrm>
        <a:prstGeom prst="rect">
          <a:avLst/>
        </a:prstGeom>
        <a:noFill/>
        <a:ln w="9525">
          <a:noFill/>
          <a:miter lim="800000"/>
          <a:headEnd/>
          <a:tailEnd/>
        </a:ln>
      </xdr:spPr>
    </xdr:pic>
    <xdr:clientData/>
  </xdr:twoCellAnchor>
  <xdr:twoCellAnchor editAs="oneCell">
    <xdr:from>
      <xdr:col>2</xdr:col>
      <xdr:colOff>769378</xdr:colOff>
      <xdr:row>42</xdr:row>
      <xdr:rowOff>104776</xdr:rowOff>
    </xdr:from>
    <xdr:to>
      <xdr:col>2</xdr:col>
      <xdr:colOff>1652535</xdr:colOff>
      <xdr:row>51</xdr:row>
      <xdr:rowOff>92075</xdr:rowOff>
    </xdr:to>
    <xdr:pic>
      <xdr:nvPicPr>
        <xdr:cNvPr id="5" name="Рисунок 4" descr="Халаты рабочие белые бязевые"/>
        <xdr:cNvPicPr>
          <a:picLocks noChangeAspect="1"/>
        </xdr:cNvPicPr>
      </xdr:nvPicPr>
      <xdr:blipFill>
        <a:blip xmlns:r="http://schemas.openxmlformats.org/officeDocument/2006/relationships" r:embed="rId4" r:link="rId5"/>
        <a:srcRect/>
        <a:stretch>
          <a:fillRect/>
        </a:stretch>
      </xdr:blipFill>
      <xdr:spPr bwMode="auto">
        <a:xfrm>
          <a:off x="5303278" y="9658351"/>
          <a:ext cx="883157" cy="1447799"/>
        </a:xfrm>
        <a:prstGeom prst="rect">
          <a:avLst/>
        </a:prstGeom>
        <a:noFill/>
        <a:ln w="9525">
          <a:noFill/>
          <a:miter lim="800000"/>
          <a:headEnd/>
          <a:tailEnd/>
        </a:ln>
      </xdr:spPr>
    </xdr:pic>
    <xdr:clientData/>
  </xdr:twoCellAnchor>
  <xdr:twoCellAnchor editAs="oneCell">
    <xdr:from>
      <xdr:col>2</xdr:col>
      <xdr:colOff>31764</xdr:colOff>
      <xdr:row>52</xdr:row>
      <xdr:rowOff>19061</xdr:rowOff>
    </xdr:from>
    <xdr:to>
      <xdr:col>2</xdr:col>
      <xdr:colOff>1640414</xdr:colOff>
      <xdr:row>66</xdr:row>
      <xdr:rowOff>19050</xdr:rowOff>
    </xdr:to>
    <xdr:pic>
      <xdr:nvPicPr>
        <xdr:cNvPr id="6" name="Рисунок 5"/>
        <xdr:cNvPicPr>
          <a:picLocks noChangeAspect="1"/>
        </xdr:cNvPicPr>
      </xdr:nvPicPr>
      <xdr:blipFill rotWithShape="1">
        <a:blip xmlns:r="http://schemas.openxmlformats.org/officeDocument/2006/relationships" r:embed="rId6"/>
        <a:srcRect r="2899" b="7270"/>
        <a:stretch/>
      </xdr:blipFill>
      <xdr:spPr bwMode="auto">
        <a:xfrm>
          <a:off x="4565664" y="11372861"/>
          <a:ext cx="1608650" cy="2266939"/>
        </a:xfrm>
        <a:prstGeom prst="rect">
          <a:avLst/>
        </a:prstGeom>
        <a:noFill/>
        <a:ln w="9525">
          <a:noFill/>
          <a:miter lim="800000"/>
          <a:headEnd/>
          <a:tailEnd/>
        </a:ln>
      </xdr:spPr>
    </xdr:pic>
    <xdr:clientData/>
  </xdr:twoCellAnchor>
  <xdr:twoCellAnchor editAs="oneCell">
    <xdr:from>
      <xdr:col>0</xdr:col>
      <xdr:colOff>533400</xdr:colOff>
      <xdr:row>67</xdr:row>
      <xdr:rowOff>0</xdr:rowOff>
    </xdr:from>
    <xdr:to>
      <xdr:col>1</xdr:col>
      <xdr:colOff>1304664</xdr:colOff>
      <xdr:row>67</xdr:row>
      <xdr:rowOff>4295</xdr:rowOff>
    </xdr:to>
    <xdr:pic>
      <xdr:nvPicPr>
        <xdr:cNvPr id="15" name="Рисунок 14"/>
        <xdr:cNvPicPr>
          <a:picLocks noChangeAspect="1"/>
        </xdr:cNvPicPr>
      </xdr:nvPicPr>
      <xdr:blipFill>
        <a:blip xmlns:r="http://schemas.openxmlformats.org/officeDocument/2006/relationships" r:embed="rId7"/>
        <a:stretch>
          <a:fillRect/>
        </a:stretch>
      </xdr:blipFill>
      <xdr:spPr>
        <a:xfrm>
          <a:off x="533400" y="6038850"/>
          <a:ext cx="2456901" cy="1194920"/>
        </a:xfrm>
        <a:prstGeom prst="rect">
          <a:avLst/>
        </a:prstGeom>
      </xdr:spPr>
    </xdr:pic>
    <xdr:clientData/>
  </xdr:twoCellAnchor>
  <xdr:oneCellAnchor>
    <xdr:from>
      <xdr:col>1</xdr:col>
      <xdr:colOff>533400</xdr:colOff>
      <xdr:row>67</xdr:row>
      <xdr:rowOff>0</xdr:rowOff>
    </xdr:from>
    <xdr:ext cx="2456901" cy="4295"/>
    <xdr:pic>
      <xdr:nvPicPr>
        <xdr:cNvPr id="21" name="Рисунок 20"/>
        <xdr:cNvPicPr>
          <a:picLocks noChangeAspect="1"/>
        </xdr:cNvPicPr>
      </xdr:nvPicPr>
      <xdr:blipFill>
        <a:blip xmlns:r="http://schemas.openxmlformats.org/officeDocument/2006/relationships" r:embed="rId7"/>
        <a:stretch>
          <a:fillRect/>
        </a:stretch>
      </xdr:blipFill>
      <xdr:spPr>
        <a:xfrm>
          <a:off x="533400" y="14684375"/>
          <a:ext cx="2456901" cy="42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377825</xdr:colOff>
      <xdr:row>52</xdr:row>
      <xdr:rowOff>9525</xdr:rowOff>
    </xdr:from>
    <xdr:ext cx="828675" cy="2358887"/>
    <xdr:pic>
      <xdr:nvPicPr>
        <xdr:cNvPr id="6" name="Рисунок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497" t="16793" r="32984" b="11114"/>
        <a:stretch/>
      </xdr:blipFill>
      <xdr:spPr>
        <a:xfrm>
          <a:off x="10537825" y="13503275"/>
          <a:ext cx="828675" cy="2358887"/>
        </a:xfrm>
        <a:prstGeom prst="rect">
          <a:avLst/>
        </a:prstGeom>
      </xdr:spPr>
    </xdr:pic>
    <xdr:clientData/>
  </xdr:oneCellAnchor>
  <xdr:twoCellAnchor editAs="oneCell">
    <xdr:from>
      <xdr:col>1</xdr:col>
      <xdr:colOff>5886667</xdr:colOff>
      <xdr:row>60</xdr:row>
      <xdr:rowOff>76200</xdr:rowOff>
    </xdr:from>
    <xdr:to>
      <xdr:col>1</xdr:col>
      <xdr:colOff>7882218</xdr:colOff>
      <xdr:row>63</xdr:row>
      <xdr:rowOff>496560</xdr:rowOff>
    </xdr:to>
    <xdr:pic>
      <xdr:nvPicPr>
        <xdr:cNvPr id="7" name="Рисунок 6"/>
        <xdr:cNvPicPr>
          <a:picLocks noChangeAspect="1"/>
        </xdr:cNvPicPr>
      </xdr:nvPicPr>
      <xdr:blipFill>
        <a:blip xmlns:r="http://schemas.openxmlformats.org/officeDocument/2006/relationships" r:embed="rId2"/>
        <a:stretch>
          <a:fillRect/>
        </a:stretch>
      </xdr:blipFill>
      <xdr:spPr>
        <a:xfrm>
          <a:off x="7915492" y="21507450"/>
          <a:ext cx="1995551" cy="906135"/>
        </a:xfrm>
        <a:prstGeom prst="rect">
          <a:avLst/>
        </a:prstGeom>
      </xdr:spPr>
    </xdr:pic>
    <xdr:clientData/>
  </xdr:twoCellAnchor>
  <xdr:twoCellAnchor editAs="oneCell">
    <xdr:from>
      <xdr:col>1</xdr:col>
      <xdr:colOff>6597028</xdr:colOff>
      <xdr:row>48</xdr:row>
      <xdr:rowOff>90447</xdr:rowOff>
    </xdr:from>
    <xdr:to>
      <xdr:col>1</xdr:col>
      <xdr:colOff>7828598</xdr:colOff>
      <xdr:row>48</xdr:row>
      <xdr:rowOff>685800</xdr:rowOff>
    </xdr:to>
    <xdr:pic>
      <xdr:nvPicPr>
        <xdr:cNvPr id="8" name="Рисунок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625853" y="18607047"/>
          <a:ext cx="1231570" cy="595353"/>
        </a:xfrm>
        <a:prstGeom prst="rect">
          <a:avLst/>
        </a:prstGeom>
        <a:ln>
          <a:noFill/>
        </a:ln>
        <a:effectLst>
          <a:outerShdw blurRad="190500" algn="tl" rotWithShape="0">
            <a:srgbClr val="000000">
              <a:alpha val="70000"/>
            </a:srgbClr>
          </a:outerShdw>
        </a:effectLst>
      </xdr:spPr>
    </xdr:pic>
    <xdr:clientData/>
  </xdr:twoCellAnchor>
  <xdr:twoCellAnchor editAs="oneCell">
    <xdr:from>
      <xdr:col>2</xdr:col>
      <xdr:colOff>238126</xdr:colOff>
      <xdr:row>48</xdr:row>
      <xdr:rowOff>28576</xdr:rowOff>
    </xdr:from>
    <xdr:to>
      <xdr:col>2</xdr:col>
      <xdr:colOff>1372626</xdr:colOff>
      <xdr:row>48</xdr:row>
      <xdr:rowOff>1031875</xdr:rowOff>
    </xdr:to>
    <xdr:pic>
      <xdr:nvPicPr>
        <xdr:cNvPr id="9" name="Рисунок 8"/>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5981" t="32536" r="39069" b="20779"/>
        <a:stretch/>
      </xdr:blipFill>
      <xdr:spPr>
        <a:xfrm>
          <a:off x="10391776" y="18545176"/>
          <a:ext cx="1134500" cy="1003299"/>
        </a:xfrm>
        <a:prstGeom prst="rect">
          <a:avLst/>
        </a:prstGeom>
      </xdr:spPr>
    </xdr:pic>
    <xdr:clientData/>
  </xdr:twoCellAnchor>
  <xdr:twoCellAnchor editAs="oneCell">
    <xdr:from>
      <xdr:col>2</xdr:col>
      <xdr:colOff>247662</xdr:colOff>
      <xdr:row>32</xdr:row>
      <xdr:rowOff>9536</xdr:rowOff>
    </xdr:from>
    <xdr:to>
      <xdr:col>2</xdr:col>
      <xdr:colOff>1428750</xdr:colOff>
      <xdr:row>46</xdr:row>
      <xdr:rowOff>228545</xdr:rowOff>
    </xdr:to>
    <xdr:pic>
      <xdr:nvPicPr>
        <xdr:cNvPr id="10" name="Рисунок 9"/>
        <xdr:cNvPicPr>
          <a:picLocks noChangeAspect="1"/>
        </xdr:cNvPicPr>
      </xdr:nvPicPr>
      <xdr:blipFill>
        <a:blip xmlns:r="http://schemas.openxmlformats.org/officeDocument/2006/relationships" r:embed="rId5"/>
        <a:stretch>
          <a:fillRect/>
        </a:stretch>
      </xdr:blipFill>
      <xdr:spPr>
        <a:xfrm>
          <a:off x="10401312" y="15068561"/>
          <a:ext cx="1181088" cy="2485959"/>
        </a:xfrm>
        <a:prstGeom prst="rect">
          <a:avLst/>
        </a:prstGeom>
      </xdr:spPr>
    </xdr:pic>
    <xdr:clientData/>
  </xdr:twoCellAnchor>
  <xdr:twoCellAnchor editAs="oneCell">
    <xdr:from>
      <xdr:col>1</xdr:col>
      <xdr:colOff>5851525</xdr:colOff>
      <xdr:row>32</xdr:row>
      <xdr:rowOff>132155</xdr:rowOff>
    </xdr:from>
    <xdr:to>
      <xdr:col>1</xdr:col>
      <xdr:colOff>8018741</xdr:colOff>
      <xdr:row>38</xdr:row>
      <xdr:rowOff>153641</xdr:rowOff>
    </xdr:to>
    <xdr:pic>
      <xdr:nvPicPr>
        <xdr:cNvPr id="11" name="Рисунок 10"/>
        <xdr:cNvPicPr>
          <a:picLocks noChangeAspect="1"/>
        </xdr:cNvPicPr>
      </xdr:nvPicPr>
      <xdr:blipFill>
        <a:blip xmlns:r="http://schemas.openxmlformats.org/officeDocument/2006/relationships" r:embed="rId2"/>
        <a:stretch>
          <a:fillRect/>
        </a:stretch>
      </xdr:blipFill>
      <xdr:spPr>
        <a:xfrm>
          <a:off x="7880350" y="15191180"/>
          <a:ext cx="2167216" cy="993036"/>
        </a:xfrm>
        <a:prstGeom prst="rect">
          <a:avLst/>
        </a:prstGeom>
      </xdr:spPr>
    </xdr:pic>
    <xdr:clientData/>
  </xdr:twoCellAnchor>
  <xdr:twoCellAnchor editAs="oneCell">
    <xdr:from>
      <xdr:col>2</xdr:col>
      <xdr:colOff>152400</xdr:colOff>
      <xdr:row>65</xdr:row>
      <xdr:rowOff>76200</xdr:rowOff>
    </xdr:from>
    <xdr:to>
      <xdr:col>2</xdr:col>
      <xdr:colOff>1564527</xdr:colOff>
      <xdr:row>77</xdr:row>
      <xdr:rowOff>83989</xdr:rowOff>
    </xdr:to>
    <xdr:pic>
      <xdr:nvPicPr>
        <xdr:cNvPr id="12" name="Рисунок 11"/>
        <xdr:cNvPicPr>
          <a:picLocks noChangeAspect="1"/>
        </xdr:cNvPicPr>
      </xdr:nvPicPr>
      <xdr:blipFill>
        <a:blip xmlns:r="http://schemas.openxmlformats.org/officeDocument/2006/relationships" r:embed="rId6"/>
        <a:stretch>
          <a:fillRect/>
        </a:stretch>
      </xdr:blipFill>
      <xdr:spPr>
        <a:xfrm>
          <a:off x="10306050" y="23183850"/>
          <a:ext cx="1412127" cy="1950889"/>
        </a:xfrm>
        <a:prstGeom prst="rect">
          <a:avLst/>
        </a:prstGeom>
      </xdr:spPr>
    </xdr:pic>
    <xdr:clientData/>
  </xdr:twoCellAnchor>
  <xdr:twoCellAnchor editAs="oneCell">
    <xdr:from>
      <xdr:col>2</xdr:col>
      <xdr:colOff>92075</xdr:colOff>
      <xdr:row>30</xdr:row>
      <xdr:rowOff>127001</xdr:rowOff>
    </xdr:from>
    <xdr:to>
      <xdr:col>2</xdr:col>
      <xdr:colOff>1643602</xdr:colOff>
      <xdr:row>30</xdr:row>
      <xdr:rowOff>1492251</xdr:rowOff>
    </xdr:to>
    <xdr:pic>
      <xdr:nvPicPr>
        <xdr:cNvPr id="13" name="Рисунок 12"/>
        <xdr:cNvPicPr>
          <a:picLocks noChangeAspect="1"/>
        </xdr:cNvPicPr>
      </xdr:nvPicPr>
      <xdr:blipFill>
        <a:blip xmlns:r="http://schemas.openxmlformats.org/officeDocument/2006/relationships" r:embed="rId7"/>
        <a:stretch>
          <a:fillRect/>
        </a:stretch>
      </xdr:blipFill>
      <xdr:spPr>
        <a:xfrm>
          <a:off x="10245725" y="12919076"/>
          <a:ext cx="1551527" cy="1365250"/>
        </a:xfrm>
        <a:prstGeom prst="rect">
          <a:avLst/>
        </a:prstGeom>
      </xdr:spPr>
    </xdr:pic>
    <xdr:clientData/>
  </xdr:twoCellAnchor>
  <xdr:twoCellAnchor editAs="oneCell">
    <xdr:from>
      <xdr:col>0</xdr:col>
      <xdr:colOff>533400</xdr:colOff>
      <xdr:row>32</xdr:row>
      <xdr:rowOff>0</xdr:rowOff>
    </xdr:from>
    <xdr:to>
      <xdr:col>1</xdr:col>
      <xdr:colOff>1291676</xdr:colOff>
      <xdr:row>32</xdr:row>
      <xdr:rowOff>4295</xdr:rowOff>
    </xdr:to>
    <xdr:pic>
      <xdr:nvPicPr>
        <xdr:cNvPr id="14" name="Рисунок 13"/>
        <xdr:cNvPicPr>
          <a:picLocks noChangeAspect="1"/>
        </xdr:cNvPicPr>
      </xdr:nvPicPr>
      <xdr:blipFill>
        <a:blip xmlns:r="http://schemas.openxmlformats.org/officeDocument/2006/relationships" r:embed="rId8"/>
        <a:stretch>
          <a:fillRect/>
        </a:stretch>
      </xdr:blipFill>
      <xdr:spPr>
        <a:xfrm>
          <a:off x="533400" y="15059025"/>
          <a:ext cx="2453726" cy="4295"/>
        </a:xfrm>
        <a:prstGeom prst="rect">
          <a:avLst/>
        </a:prstGeom>
      </xdr:spPr>
    </xdr:pic>
    <xdr:clientData/>
  </xdr:twoCellAnchor>
  <xdr:twoCellAnchor editAs="oneCell">
    <xdr:from>
      <xdr:col>1</xdr:col>
      <xdr:colOff>5584825</xdr:colOff>
      <xdr:row>80</xdr:row>
      <xdr:rowOff>76200</xdr:rowOff>
    </xdr:from>
    <xdr:to>
      <xdr:col>1</xdr:col>
      <xdr:colOff>8048076</xdr:colOff>
      <xdr:row>87</xdr:row>
      <xdr:rowOff>30202</xdr:rowOff>
    </xdr:to>
    <xdr:pic>
      <xdr:nvPicPr>
        <xdr:cNvPr id="15" name="Рисунок 14"/>
        <xdr:cNvPicPr>
          <a:picLocks noChangeAspect="1"/>
        </xdr:cNvPicPr>
      </xdr:nvPicPr>
      <xdr:blipFill>
        <a:blip xmlns:r="http://schemas.openxmlformats.org/officeDocument/2006/relationships" r:embed="rId9"/>
        <a:stretch>
          <a:fillRect/>
        </a:stretch>
      </xdr:blipFill>
      <xdr:spPr>
        <a:xfrm>
          <a:off x="7613650" y="25612725"/>
          <a:ext cx="2463251" cy="1087477"/>
        </a:xfrm>
        <a:prstGeom prst="rect">
          <a:avLst/>
        </a:prstGeom>
      </xdr:spPr>
    </xdr:pic>
    <xdr:clientData/>
  </xdr:twoCellAnchor>
  <xdr:twoCellAnchor editAs="oneCell">
    <xdr:from>
      <xdr:col>2</xdr:col>
      <xdr:colOff>485783</xdr:colOff>
      <xdr:row>80</xdr:row>
      <xdr:rowOff>19057</xdr:rowOff>
    </xdr:from>
    <xdr:to>
      <xdr:col>2</xdr:col>
      <xdr:colOff>1070196</xdr:colOff>
      <xdr:row>90</xdr:row>
      <xdr:rowOff>114300</xdr:rowOff>
    </xdr:to>
    <xdr:pic>
      <xdr:nvPicPr>
        <xdr:cNvPr id="16" name="Рисунок 15"/>
        <xdr:cNvPicPr>
          <a:picLocks noChangeAspect="1"/>
        </xdr:cNvPicPr>
      </xdr:nvPicPr>
      <xdr:blipFill>
        <a:blip xmlns:r="http://schemas.openxmlformats.org/officeDocument/2006/relationships" r:embed="rId10"/>
        <a:stretch>
          <a:fillRect/>
        </a:stretch>
      </xdr:blipFill>
      <xdr:spPr>
        <a:xfrm>
          <a:off x="10639433" y="25555582"/>
          <a:ext cx="584413" cy="1714493"/>
        </a:xfrm>
        <a:prstGeom prst="rect">
          <a:avLst/>
        </a:prstGeom>
      </xdr:spPr>
    </xdr:pic>
    <xdr:clientData/>
  </xdr:twoCellAnchor>
  <xdr:oneCellAnchor>
    <xdr:from>
      <xdr:col>1</xdr:col>
      <xdr:colOff>533400</xdr:colOff>
      <xdr:row>32</xdr:row>
      <xdr:rowOff>0</xdr:rowOff>
    </xdr:from>
    <xdr:ext cx="2456901" cy="4295"/>
    <xdr:pic>
      <xdr:nvPicPr>
        <xdr:cNvPr id="17" name="Рисунок 16"/>
        <xdr:cNvPicPr>
          <a:picLocks noChangeAspect="1"/>
        </xdr:cNvPicPr>
      </xdr:nvPicPr>
      <xdr:blipFill>
        <a:blip xmlns:r="http://schemas.openxmlformats.org/officeDocument/2006/relationships" r:embed="rId8"/>
        <a:stretch>
          <a:fillRect/>
        </a:stretch>
      </xdr:blipFill>
      <xdr:spPr>
        <a:xfrm>
          <a:off x="2562225" y="15059025"/>
          <a:ext cx="2456901" cy="4295"/>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xtrotgroup.com.ua/uk/tender.html" TargetMode="External"/><Relationship Id="rId2" Type="http://schemas.openxmlformats.org/officeDocument/2006/relationships/hyperlink" Target="mailto:tender-378@foxtrot.kiev.ua" TargetMode="External"/><Relationship Id="rId1" Type="http://schemas.openxmlformats.org/officeDocument/2006/relationships/hyperlink" Target="mailto:tender-GKF@foxtrot.kiev.ua" TargetMode="External"/><Relationship Id="rId6" Type="http://schemas.openxmlformats.org/officeDocument/2006/relationships/printerSettings" Target="../printerSettings/printerSettings1.bin"/><Relationship Id="rId5" Type="http://schemas.openxmlformats.org/officeDocument/2006/relationships/hyperlink" Target="http://foxtrotgroup.com.ua/uk/tender/subscribe.html" TargetMode="External"/><Relationship Id="rId4" Type="http://schemas.openxmlformats.org/officeDocument/2006/relationships/hyperlink" Target="mailto:tender-______@foxtrot.kiev.u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foxtrotgroup.com.ua/uk/tend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82"/>
  <sheetViews>
    <sheetView showGridLines="0" showZeros="0" tabSelected="1" defaultGridColor="0" colorId="22" zoomScaleNormal="100" workbookViewId="0">
      <pane ySplit="1" topLeftCell="A2" activePane="bottomLeft" state="frozen"/>
      <selection pane="bottomLeft" activeCell="B3" sqref="B3"/>
    </sheetView>
  </sheetViews>
  <sheetFormatPr defaultColWidth="0" defaultRowHeight="14.25" zeroHeight="1" x14ac:dyDescent="0.25"/>
  <cols>
    <col min="1" max="1" width="21.7109375" style="9" customWidth="1"/>
    <col min="2" max="2" width="76.28515625" style="38" customWidth="1"/>
    <col min="3" max="16384" width="9.140625" style="9" hidden="1"/>
  </cols>
  <sheetData>
    <row r="1" spans="1:3" ht="18" customHeight="1" x14ac:dyDescent="0.25">
      <c r="A1" s="84" t="s">
        <v>34</v>
      </c>
      <c r="B1" s="84"/>
      <c r="C1" s="8"/>
    </row>
    <row r="2" spans="1:3" ht="14.25" customHeight="1" x14ac:dyDescent="0.25">
      <c r="A2" s="90" t="s">
        <v>75</v>
      </c>
      <c r="B2" s="91"/>
      <c r="C2" s="8"/>
    </row>
    <row r="3" spans="1:3" ht="25.5" customHeight="1" x14ac:dyDescent="0.25">
      <c r="A3" s="85" t="s">
        <v>76</v>
      </c>
      <c r="B3" s="12" t="s">
        <v>125</v>
      </c>
      <c r="C3" s="55"/>
    </row>
    <row r="4" spans="1:3" ht="28.5" customHeight="1" x14ac:dyDescent="0.25">
      <c r="A4" s="86"/>
      <c r="B4" s="82" t="s">
        <v>164</v>
      </c>
      <c r="C4" s="55"/>
    </row>
    <row r="5" spans="1:3" ht="28.5" customHeight="1" x14ac:dyDescent="0.25">
      <c r="A5" s="86"/>
      <c r="B5" s="82" t="s">
        <v>163</v>
      </c>
      <c r="C5" s="55"/>
    </row>
    <row r="6" spans="1:3" ht="28.5" customHeight="1" x14ac:dyDescent="0.25">
      <c r="A6" s="87"/>
      <c r="B6" s="16" t="s">
        <v>165</v>
      </c>
    </row>
    <row r="7" spans="1:3" ht="14.25" customHeight="1" x14ac:dyDescent="0.25">
      <c r="A7" s="85" t="s">
        <v>77</v>
      </c>
      <c r="B7" s="29" t="s">
        <v>5</v>
      </c>
    </row>
    <row r="8" spans="1:3" ht="14.25" customHeight="1" x14ac:dyDescent="0.25">
      <c r="A8" s="86"/>
      <c r="B8" s="16" t="s">
        <v>81</v>
      </c>
    </row>
    <row r="9" spans="1:3" ht="14.25" customHeight="1" x14ac:dyDescent="0.25">
      <c r="A9" s="86"/>
      <c r="B9" s="40" t="s">
        <v>84</v>
      </c>
    </row>
    <row r="10" spans="1:3" ht="14.25" customHeight="1" x14ac:dyDescent="0.25">
      <c r="A10" s="86"/>
      <c r="B10" s="52" t="s">
        <v>102</v>
      </c>
    </row>
    <row r="11" spans="1:3" ht="14.25" customHeight="1" x14ac:dyDescent="0.25">
      <c r="A11" s="86"/>
      <c r="B11" s="16" t="s">
        <v>6</v>
      </c>
    </row>
    <row r="12" spans="1:3" ht="28.5" customHeight="1" x14ac:dyDescent="0.25">
      <c r="A12" s="87"/>
      <c r="B12" s="30" t="s">
        <v>7</v>
      </c>
    </row>
    <row r="13" spans="1:3" ht="14.25" customHeight="1" x14ac:dyDescent="0.25">
      <c r="A13" s="88" t="s">
        <v>70</v>
      </c>
      <c r="B13" s="89"/>
    </row>
    <row r="14" spans="1:3" ht="42.75" customHeight="1" x14ac:dyDescent="0.25">
      <c r="A14" s="85" t="s">
        <v>8</v>
      </c>
      <c r="B14" s="29" t="s">
        <v>9</v>
      </c>
    </row>
    <row r="15" spans="1:3" ht="14.25" customHeight="1" x14ac:dyDescent="0.25">
      <c r="A15" s="86"/>
      <c r="B15" s="32" t="s">
        <v>33</v>
      </c>
    </row>
    <row r="16" spans="1:3" ht="42.75" customHeight="1" x14ac:dyDescent="0.25">
      <c r="A16" s="87"/>
      <c r="B16" s="30" t="s">
        <v>83</v>
      </c>
    </row>
    <row r="17" spans="1:2" ht="14.25" customHeight="1" x14ac:dyDescent="0.25">
      <c r="A17" s="88" t="s">
        <v>71</v>
      </c>
      <c r="B17" s="89"/>
    </row>
    <row r="18" spans="1:2" ht="14.25" customHeight="1" x14ac:dyDescent="0.25">
      <c r="A18" s="85" t="s">
        <v>10</v>
      </c>
      <c r="B18" s="29" t="s">
        <v>11</v>
      </c>
    </row>
    <row r="19" spans="1:2" ht="42.75" customHeight="1" x14ac:dyDescent="0.25">
      <c r="A19" s="86"/>
      <c r="B19" s="16" t="s">
        <v>98</v>
      </c>
    </row>
    <row r="20" spans="1:2" ht="42.75" customHeight="1" x14ac:dyDescent="0.25">
      <c r="A20" s="87"/>
      <c r="B20" s="32" t="s">
        <v>62</v>
      </c>
    </row>
    <row r="21" spans="1:2" ht="14.25" customHeight="1" x14ac:dyDescent="0.25">
      <c r="A21" s="85" t="s">
        <v>12</v>
      </c>
      <c r="B21" s="29" t="s">
        <v>30</v>
      </c>
    </row>
    <row r="22" spans="1:2" ht="29.25" customHeight="1" x14ac:dyDescent="0.25">
      <c r="A22" s="86"/>
      <c r="B22" s="53" t="s">
        <v>167</v>
      </c>
    </row>
    <row r="23" spans="1:2" ht="29.25" customHeight="1" x14ac:dyDescent="0.25">
      <c r="A23" s="86"/>
      <c r="B23" s="53" t="s">
        <v>168</v>
      </c>
    </row>
    <row r="24" spans="1:2" ht="71.25" customHeight="1" x14ac:dyDescent="0.25">
      <c r="A24" s="86"/>
      <c r="B24" s="54" t="s">
        <v>169</v>
      </c>
    </row>
    <row r="25" spans="1:2" ht="14.25" customHeight="1" x14ac:dyDescent="0.25">
      <c r="A25" s="86"/>
      <c r="B25" s="63" t="s">
        <v>107</v>
      </c>
    </row>
    <row r="26" spans="1:2" ht="71.25" customHeight="1" x14ac:dyDescent="0.25">
      <c r="A26" s="86"/>
      <c r="B26" s="54" t="s">
        <v>108</v>
      </c>
    </row>
    <row r="27" spans="1:2" ht="14.25" customHeight="1" x14ac:dyDescent="0.25">
      <c r="A27" s="86"/>
      <c r="B27" s="16" t="s">
        <v>31</v>
      </c>
    </row>
    <row r="28" spans="1:2" ht="14.25" customHeight="1" x14ac:dyDescent="0.25">
      <c r="A28" s="86"/>
      <c r="B28" s="53" t="s">
        <v>94</v>
      </c>
    </row>
    <row r="29" spans="1:2" ht="14.25" customHeight="1" x14ac:dyDescent="0.25">
      <c r="A29" s="86"/>
      <c r="B29" s="53" t="s">
        <v>166</v>
      </c>
    </row>
    <row r="30" spans="1:2" ht="14.25" customHeight="1" x14ac:dyDescent="0.25">
      <c r="A30" s="86"/>
      <c r="B30" s="53" t="s">
        <v>90</v>
      </c>
    </row>
    <row r="31" spans="1:2" ht="14.25" customHeight="1" x14ac:dyDescent="0.25">
      <c r="A31" s="86"/>
      <c r="B31" s="53" t="s">
        <v>91</v>
      </c>
    </row>
    <row r="32" spans="1:2" ht="28.5" customHeight="1" x14ac:dyDescent="0.25">
      <c r="A32" s="86"/>
      <c r="B32" s="53" t="s">
        <v>92</v>
      </c>
    </row>
    <row r="33" spans="1:2" ht="42.75" customHeight="1" x14ac:dyDescent="0.25">
      <c r="A33" s="86"/>
      <c r="B33" s="54" t="s">
        <v>93</v>
      </c>
    </row>
    <row r="34" spans="1:2" ht="28.5" customHeight="1" x14ac:dyDescent="0.25">
      <c r="A34" s="86"/>
      <c r="B34" s="54" t="s">
        <v>109</v>
      </c>
    </row>
    <row r="35" spans="1:2" ht="14.25" customHeight="1" x14ac:dyDescent="0.25">
      <c r="A35" s="87"/>
      <c r="B35" s="54" t="s">
        <v>110</v>
      </c>
    </row>
    <row r="36" spans="1:2" ht="71.25" customHeight="1" x14ac:dyDescent="0.25">
      <c r="A36" s="25" t="s">
        <v>96</v>
      </c>
      <c r="B36" s="50" t="s">
        <v>97</v>
      </c>
    </row>
    <row r="37" spans="1:2" ht="28.5" customHeight="1" x14ac:dyDescent="0.25">
      <c r="A37" s="85" t="s">
        <v>13</v>
      </c>
      <c r="B37" s="29" t="s">
        <v>32</v>
      </c>
    </row>
    <row r="38" spans="1:2" ht="14.25" customHeight="1" x14ac:dyDescent="0.25">
      <c r="A38" s="86"/>
      <c r="B38" s="53" t="s">
        <v>57</v>
      </c>
    </row>
    <row r="39" spans="1:2" ht="14.25" customHeight="1" x14ac:dyDescent="0.25">
      <c r="A39" s="86"/>
      <c r="B39" s="53" t="s">
        <v>64</v>
      </c>
    </row>
    <row r="40" spans="1:2" ht="28.5" customHeight="1" x14ac:dyDescent="0.25">
      <c r="A40" s="87"/>
      <c r="B40" s="53" t="s">
        <v>65</v>
      </c>
    </row>
    <row r="41" spans="1:2" ht="14.25" customHeight="1" x14ac:dyDescent="0.25">
      <c r="A41" s="88" t="s">
        <v>72</v>
      </c>
      <c r="B41" s="89"/>
    </row>
    <row r="42" spans="1:2" ht="14.25" customHeight="1" x14ac:dyDescent="0.25">
      <c r="A42" s="85" t="s">
        <v>14</v>
      </c>
      <c r="B42" s="29" t="s">
        <v>15</v>
      </c>
    </row>
    <row r="43" spans="1:2" ht="42.75" customHeight="1" x14ac:dyDescent="0.25">
      <c r="A43" s="86"/>
      <c r="B43" s="16" t="s">
        <v>85</v>
      </c>
    </row>
    <row r="44" spans="1:2" ht="28.5" customHeight="1" x14ac:dyDescent="0.25">
      <c r="A44" s="86"/>
      <c r="B44" s="16" t="s">
        <v>55</v>
      </c>
    </row>
    <row r="45" spans="1:2" ht="14.25" customHeight="1" x14ac:dyDescent="0.25">
      <c r="A45" s="87"/>
      <c r="B45" s="31" t="str">
        <f>$B$10</f>
        <v>tender-378@foxtrot.kiev.ua</v>
      </c>
    </row>
    <row r="46" spans="1:2" ht="14.25" customHeight="1" x14ac:dyDescent="0.25">
      <c r="A46" s="85" t="s">
        <v>16</v>
      </c>
      <c r="B46" s="47" t="s">
        <v>170</v>
      </c>
    </row>
    <row r="47" spans="1:2" ht="14.25" customHeight="1" x14ac:dyDescent="0.25">
      <c r="A47" s="86"/>
      <c r="B47" s="40" t="s">
        <v>79</v>
      </c>
    </row>
    <row r="48" spans="1:2" ht="14.25" customHeight="1" x14ac:dyDescent="0.25">
      <c r="A48" s="86"/>
      <c r="B48" s="83">
        <v>43179</v>
      </c>
    </row>
    <row r="49" spans="1:2" ht="42.75" customHeight="1" x14ac:dyDescent="0.25">
      <c r="A49" s="87"/>
      <c r="B49" s="48" t="s">
        <v>171</v>
      </c>
    </row>
    <row r="50" spans="1:2" ht="71.25" customHeight="1" x14ac:dyDescent="0.25">
      <c r="A50" s="85" t="s">
        <v>17</v>
      </c>
      <c r="B50" s="29" t="s">
        <v>78</v>
      </c>
    </row>
    <row r="51" spans="1:2" ht="28.5" customHeight="1" x14ac:dyDescent="0.25">
      <c r="A51" s="86"/>
      <c r="B51" s="16" t="s">
        <v>18</v>
      </c>
    </row>
    <row r="52" spans="1:2" ht="14.25" customHeight="1" x14ac:dyDescent="0.25">
      <c r="A52" s="87"/>
      <c r="B52" s="16" t="s">
        <v>19</v>
      </c>
    </row>
    <row r="53" spans="1:2" ht="14.25" customHeight="1" x14ac:dyDescent="0.25">
      <c r="A53" s="88" t="s">
        <v>73</v>
      </c>
      <c r="B53" s="89"/>
    </row>
    <row r="54" spans="1:2" ht="57" customHeight="1" x14ac:dyDescent="0.25">
      <c r="A54" s="85" t="s">
        <v>20</v>
      </c>
      <c r="B54" s="34" t="s">
        <v>172</v>
      </c>
    </row>
    <row r="55" spans="1:2" ht="42.75" customHeight="1" x14ac:dyDescent="0.25">
      <c r="A55" s="86"/>
      <c r="B55" s="33" t="s">
        <v>66</v>
      </c>
    </row>
    <row r="56" spans="1:2" ht="28.5" customHeight="1" x14ac:dyDescent="0.25">
      <c r="A56" s="86"/>
      <c r="B56" s="33" t="s">
        <v>54</v>
      </c>
    </row>
    <row r="57" spans="1:2" ht="14.25" customHeight="1" x14ac:dyDescent="0.25">
      <c r="A57" s="87"/>
      <c r="B57" s="35" t="s">
        <v>63</v>
      </c>
    </row>
    <row r="58" spans="1:2" ht="57" customHeight="1" x14ac:dyDescent="0.25">
      <c r="A58" s="17" t="s">
        <v>21</v>
      </c>
      <c r="B58" s="16" t="s">
        <v>22</v>
      </c>
    </row>
    <row r="59" spans="1:2" ht="14.25" customHeight="1" x14ac:dyDescent="0.25">
      <c r="A59" s="85" t="s">
        <v>23</v>
      </c>
      <c r="B59" s="29" t="s">
        <v>24</v>
      </c>
    </row>
    <row r="60" spans="1:2" ht="28.5" customHeight="1" x14ac:dyDescent="0.25">
      <c r="A60" s="86"/>
      <c r="B60" s="53" t="s">
        <v>58</v>
      </c>
    </row>
    <row r="61" spans="1:2" ht="14.25" customHeight="1" x14ac:dyDescent="0.25">
      <c r="A61" s="86"/>
      <c r="B61" s="53" t="s">
        <v>59</v>
      </c>
    </row>
    <row r="62" spans="1:2" ht="42.75" customHeight="1" x14ac:dyDescent="0.25">
      <c r="A62" s="87"/>
      <c r="B62" s="30" t="s">
        <v>52</v>
      </c>
    </row>
    <row r="63" spans="1:2" ht="14.25" customHeight="1" x14ac:dyDescent="0.25">
      <c r="A63" s="85" t="s">
        <v>25</v>
      </c>
      <c r="B63" s="29" t="s">
        <v>26</v>
      </c>
    </row>
    <row r="64" spans="1:2" ht="14.25" customHeight="1" x14ac:dyDescent="0.25">
      <c r="A64" s="86"/>
      <c r="B64" s="53" t="s">
        <v>60</v>
      </c>
    </row>
    <row r="65" spans="1:2" ht="28.5" customHeight="1" x14ac:dyDescent="0.25">
      <c r="A65" s="86"/>
      <c r="B65" s="53" t="s">
        <v>61</v>
      </c>
    </row>
    <row r="66" spans="1:2" ht="42.75" customHeight="1" x14ac:dyDescent="0.25">
      <c r="A66" s="87"/>
      <c r="B66" s="30" t="s">
        <v>27</v>
      </c>
    </row>
    <row r="67" spans="1:2" ht="14.25" customHeight="1" x14ac:dyDescent="0.25">
      <c r="A67" s="88" t="s">
        <v>74</v>
      </c>
      <c r="B67" s="89"/>
    </row>
    <row r="68" spans="1:2" ht="42.75" customHeight="1" x14ac:dyDescent="0.25">
      <c r="A68" s="25" t="s">
        <v>28</v>
      </c>
      <c r="B68" s="28" t="s">
        <v>53</v>
      </c>
    </row>
    <row r="69" spans="1:2" ht="71.25" customHeight="1" x14ac:dyDescent="0.25">
      <c r="A69" s="25" t="s">
        <v>29</v>
      </c>
      <c r="B69" s="28" t="s">
        <v>111</v>
      </c>
    </row>
    <row r="70" spans="1:2" ht="14.25" customHeight="1" x14ac:dyDescent="0.25"/>
    <row r="71" spans="1:2" ht="28.5" customHeight="1" x14ac:dyDescent="0.25">
      <c r="B71" s="49" t="s">
        <v>80</v>
      </c>
    </row>
    <row r="72" spans="1:2" ht="14.25" customHeight="1" x14ac:dyDescent="0.25">
      <c r="B72" s="37" t="s">
        <v>68</v>
      </c>
    </row>
    <row r="73" spans="1:2" hidden="1" x14ac:dyDescent="0.25">
      <c r="B73" s="36"/>
    </row>
    <row r="74" spans="1:2" x14ac:dyDescent="0.25"/>
    <row r="75" spans="1:2" x14ac:dyDescent="0.25"/>
    <row r="76" spans="1:2" x14ac:dyDescent="0.25"/>
    <row r="77" spans="1:2" x14ac:dyDescent="0.25"/>
    <row r="78" spans="1:2" x14ac:dyDescent="0.25"/>
    <row r="79" spans="1:2" x14ac:dyDescent="0.25"/>
    <row r="80" spans="1:2" x14ac:dyDescent="0.25"/>
    <row r="81" x14ac:dyDescent="0.25"/>
    <row r="82" x14ac:dyDescent="0.25"/>
  </sheetData>
  <mergeCells count="19">
    <mergeCell ref="A59:A62"/>
    <mergeCell ref="A63:A66"/>
    <mergeCell ref="A67:B67"/>
    <mergeCell ref="A54:A57"/>
    <mergeCell ref="A50:A52"/>
    <mergeCell ref="A1:B1"/>
    <mergeCell ref="A18:A20"/>
    <mergeCell ref="A53:B53"/>
    <mergeCell ref="A41:B41"/>
    <mergeCell ref="A42:A45"/>
    <mergeCell ref="A13:B13"/>
    <mergeCell ref="A14:A16"/>
    <mergeCell ref="A17:B17"/>
    <mergeCell ref="A21:A35"/>
    <mergeCell ref="A37:A40"/>
    <mergeCell ref="A2:B2"/>
    <mergeCell ref="A7:A12"/>
    <mergeCell ref="A46:A49"/>
    <mergeCell ref="A3:A6"/>
  </mergeCells>
  <conditionalFormatting sqref="B48">
    <cfRule type="containsBlanks" dxfId="15" priority="2">
      <formula>LEN(TRIM(B48))=0</formula>
    </cfRule>
  </conditionalFormatting>
  <dataValidations count="2">
    <dataValidation allowBlank="1" showInputMessage="1" showErrorMessage="1" promptTitle="Наступний день" prompt="після подачі пропозицій." sqref="B48"/>
    <dataValidation type="textLength" operator="lessThanOrEqual" allowBlank="1" showInputMessage="1" showErrorMessage="1" errorTitle="Увага!" error="Кількість символів не повинно перевищувати 100, інакше складно зберігати листи від учасників" sqref="B3">
      <formula1>100</formula1>
    </dataValidation>
  </dataValidations>
  <hyperlinks>
    <hyperlink ref="B15" r:id="rId1"/>
    <hyperlink ref="B20" location="'Титульний лист конверта'!A1" display="Після заповнення Додатку 1 автоматично буде сформован Титульний лист, який Учасник має роздрукувати та наклеїти на конверт з пропозицією."/>
    <hyperlink ref="B10" r:id="rId2"/>
    <hyperlink ref="B57" r:id="rId3"/>
    <hyperlink ref="B45" r:id="rId4" display="tender-______@foxtrot.kiev.ua"/>
    <hyperlink ref="B72" r:id="rId5"/>
  </hyperlinks>
  <pageMargins left="0.27559055118110237" right="0.27559055118110237" top="0.39370078740157483" bottom="0.39370078740157483" header="0.19685039370078741" footer="0.19685039370078741"/>
  <pageSetup paperSize="9" fitToHeight="0" orientation="portrait" r:id="rId6"/>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69"/>
  <sheetViews>
    <sheetView showGridLines="0" showZeros="0" defaultGridColor="0" colorId="22" zoomScale="66" zoomScaleNormal="66" workbookViewId="0">
      <pane xSplit="6" ySplit="3" topLeftCell="G4" activePane="bottomRight" state="frozen"/>
      <selection activeCell="Q64" sqref="Q64"/>
      <selection pane="topRight" activeCell="Q64" sqref="Q64"/>
      <selection pane="bottomLeft" activeCell="Q64" sqref="Q64"/>
      <selection pane="bottomRight" sqref="A1:F1"/>
    </sheetView>
  </sheetViews>
  <sheetFormatPr defaultRowHeight="12.75" outlineLevelRow="1" x14ac:dyDescent="0.2"/>
  <cols>
    <col min="1" max="1" width="25.42578125" style="18" customWidth="1"/>
    <col min="2" max="2" width="121.85546875" style="18" customWidth="1"/>
    <col min="3" max="3" width="25" style="18" customWidth="1"/>
    <col min="4" max="5" width="11.85546875" style="18" customWidth="1"/>
    <col min="6" max="6" width="11.85546875" style="20" customWidth="1"/>
    <col min="7" max="9" width="19.7109375" style="27" customWidth="1"/>
    <col min="10" max="10" width="9" style="18" customWidth="1"/>
    <col min="11" max="16384" width="9.140625" style="18"/>
  </cols>
  <sheetData>
    <row r="1" spans="1:9" ht="12.75" customHeight="1" x14ac:dyDescent="0.2">
      <c r="A1" s="143" t="s">
        <v>156</v>
      </c>
      <c r="B1" s="143"/>
      <c r="C1" s="143"/>
      <c r="D1" s="143"/>
      <c r="E1" s="143"/>
      <c r="F1" s="143"/>
      <c r="G1" s="98" t="str">
        <f>IF($G$3=0,"Змінювати форму запиту, додавати або видаляти стовбці чи рядки не можна.","")</f>
        <v>Змінювати форму запиту, додавати або видаляти стовбці чи рядки не можна.</v>
      </c>
      <c r="H1" s="98"/>
      <c r="I1" s="98"/>
    </row>
    <row r="2" spans="1:9" s="19" customFormat="1" ht="12.75" customHeight="1" x14ac:dyDescent="0.25">
      <c r="A2" s="144" t="str">
        <f>Документація!$B$3</f>
        <v>Спецодяг для працівників ФТД та FFM</v>
      </c>
      <c r="B2" s="144"/>
      <c r="C2" s="144"/>
      <c r="D2" s="144"/>
      <c r="E2" s="144"/>
      <c r="F2" s="144"/>
      <c r="G2" s="105" t="str">
        <f>IF($G$3=0,"Обов'язково мають бути заповнені всі промарковані поля.","")</f>
        <v>Обов'язково мають бути заповнені всі промарковані поля.</v>
      </c>
      <c r="H2" s="105"/>
      <c r="I2" s="105"/>
    </row>
    <row r="3" spans="1:9" s="19" customFormat="1" ht="12.75" customHeight="1" x14ac:dyDescent="0.25">
      <c r="A3" s="145" t="s">
        <v>37</v>
      </c>
      <c r="B3" s="146"/>
      <c r="C3" s="146"/>
      <c r="D3" s="146"/>
      <c r="E3" s="146"/>
      <c r="F3" s="147"/>
      <c r="G3" s="102"/>
      <c r="H3" s="103"/>
      <c r="I3" s="104"/>
    </row>
    <row r="4" spans="1:9" s="19" customFormat="1" ht="12.75" customHeight="1" outlineLevel="1" x14ac:dyDescent="0.25">
      <c r="A4" s="148" t="s">
        <v>38</v>
      </c>
      <c r="B4" s="149"/>
      <c r="C4" s="149"/>
      <c r="D4" s="149"/>
      <c r="E4" s="149"/>
      <c r="F4" s="150"/>
      <c r="G4" s="95"/>
      <c r="H4" s="96"/>
      <c r="I4" s="97"/>
    </row>
    <row r="5" spans="1:9" s="19" customFormat="1" ht="12.75" customHeight="1" outlineLevel="1" x14ac:dyDescent="0.25">
      <c r="A5" s="148" t="s">
        <v>39</v>
      </c>
      <c r="B5" s="149"/>
      <c r="C5" s="149"/>
      <c r="D5" s="149"/>
      <c r="E5" s="149"/>
      <c r="F5" s="150"/>
      <c r="G5" s="95"/>
      <c r="H5" s="96"/>
      <c r="I5" s="97"/>
    </row>
    <row r="6" spans="1:9" s="19" customFormat="1" ht="12.75" customHeight="1" outlineLevel="1" x14ac:dyDescent="0.25">
      <c r="A6" s="148" t="s">
        <v>40</v>
      </c>
      <c r="B6" s="149"/>
      <c r="C6" s="149"/>
      <c r="D6" s="149"/>
      <c r="E6" s="149"/>
      <c r="F6" s="150"/>
      <c r="G6" s="99"/>
      <c r="H6" s="100"/>
      <c r="I6" s="101"/>
    </row>
    <row r="7" spans="1:9" s="19" customFormat="1" ht="12.75" customHeight="1" outlineLevel="1" x14ac:dyDescent="0.25">
      <c r="A7" s="148" t="s">
        <v>41</v>
      </c>
      <c r="B7" s="149"/>
      <c r="C7" s="149"/>
      <c r="D7" s="149"/>
      <c r="E7" s="149"/>
      <c r="F7" s="150"/>
      <c r="G7" s="95"/>
      <c r="H7" s="96"/>
      <c r="I7" s="97"/>
    </row>
    <row r="8" spans="1:9" s="19" customFormat="1" ht="12.75" customHeight="1" outlineLevel="1" x14ac:dyDescent="0.25">
      <c r="A8" s="148" t="s">
        <v>42</v>
      </c>
      <c r="B8" s="149"/>
      <c r="C8" s="149"/>
      <c r="D8" s="149"/>
      <c r="E8" s="149"/>
      <c r="F8" s="150"/>
      <c r="G8" s="95"/>
      <c r="H8" s="96"/>
      <c r="I8" s="97"/>
    </row>
    <row r="9" spans="1:9" s="19" customFormat="1" ht="12.75" customHeight="1" outlineLevel="1" x14ac:dyDescent="0.25">
      <c r="A9" s="148" t="s">
        <v>56</v>
      </c>
      <c r="B9" s="149"/>
      <c r="C9" s="149"/>
      <c r="D9" s="149"/>
      <c r="E9" s="149"/>
      <c r="F9" s="150"/>
      <c r="G9" s="99"/>
      <c r="H9" s="100"/>
      <c r="I9" s="101"/>
    </row>
    <row r="10" spans="1:9" s="19" customFormat="1" ht="12.75" customHeight="1" outlineLevel="1" x14ac:dyDescent="0.25">
      <c r="A10" s="148" t="s">
        <v>43</v>
      </c>
      <c r="B10" s="149"/>
      <c r="C10" s="149"/>
      <c r="D10" s="149"/>
      <c r="E10" s="149"/>
      <c r="F10" s="150"/>
      <c r="G10" s="95"/>
      <c r="H10" s="96"/>
      <c r="I10" s="97"/>
    </row>
    <row r="11" spans="1:9" s="19" customFormat="1" ht="12.75" customHeight="1" outlineLevel="1" x14ac:dyDescent="0.25">
      <c r="A11" s="148" t="s">
        <v>47</v>
      </c>
      <c r="B11" s="149"/>
      <c r="C11" s="149"/>
      <c r="D11" s="149"/>
      <c r="E11" s="149"/>
      <c r="F11" s="150"/>
      <c r="G11" s="99"/>
      <c r="H11" s="100"/>
      <c r="I11" s="101"/>
    </row>
    <row r="12" spans="1:9" s="19" customFormat="1" ht="12.75" customHeight="1" outlineLevel="1" x14ac:dyDescent="0.25">
      <c r="A12" s="148" t="s">
        <v>48</v>
      </c>
      <c r="B12" s="149"/>
      <c r="C12" s="149"/>
      <c r="D12" s="149"/>
      <c r="E12" s="149"/>
      <c r="F12" s="150"/>
      <c r="G12" s="106"/>
      <c r="H12" s="107"/>
      <c r="I12" s="108"/>
    </row>
    <row r="13" spans="1:9" s="19" customFormat="1" ht="12.75" customHeight="1" outlineLevel="1" x14ac:dyDescent="0.25">
      <c r="A13" s="148" t="s">
        <v>99</v>
      </c>
      <c r="B13" s="149"/>
      <c r="C13" s="149"/>
      <c r="D13" s="149"/>
      <c r="E13" s="149"/>
      <c r="F13" s="150"/>
      <c r="G13" s="92"/>
      <c r="H13" s="93"/>
      <c r="I13" s="94"/>
    </row>
    <row r="14" spans="1:9" s="19" customFormat="1" ht="12.75" customHeight="1" outlineLevel="1" x14ac:dyDescent="0.25">
      <c r="A14" s="148" t="s">
        <v>69</v>
      </c>
      <c r="B14" s="149"/>
      <c r="C14" s="149"/>
      <c r="D14" s="149"/>
      <c r="E14" s="149"/>
      <c r="F14" s="150"/>
      <c r="G14" s="92"/>
      <c r="H14" s="93"/>
      <c r="I14" s="94"/>
    </row>
    <row r="15" spans="1:9" s="19" customFormat="1" ht="12.75" customHeight="1" outlineLevel="1" x14ac:dyDescent="0.25">
      <c r="A15" s="148" t="s">
        <v>44</v>
      </c>
      <c r="B15" s="149"/>
      <c r="C15" s="149"/>
      <c r="D15" s="149"/>
      <c r="E15" s="149"/>
      <c r="F15" s="150"/>
      <c r="G15" s="92"/>
      <c r="H15" s="93"/>
      <c r="I15" s="94"/>
    </row>
    <row r="16" spans="1:9" s="19" customFormat="1" ht="12.75" customHeight="1" outlineLevel="1" x14ac:dyDescent="0.25">
      <c r="A16" s="148" t="s">
        <v>51</v>
      </c>
      <c r="B16" s="149"/>
      <c r="C16" s="149"/>
      <c r="D16" s="149"/>
      <c r="E16" s="149"/>
      <c r="F16" s="150"/>
      <c r="G16" s="92"/>
      <c r="H16" s="93"/>
      <c r="I16" s="94"/>
    </row>
    <row r="17" spans="1:10" s="19" customFormat="1" ht="12.75" customHeight="1" outlineLevel="1" x14ac:dyDescent="0.25">
      <c r="A17" s="148" t="s">
        <v>45</v>
      </c>
      <c r="B17" s="149"/>
      <c r="C17" s="149"/>
      <c r="D17" s="149"/>
      <c r="E17" s="149"/>
      <c r="F17" s="150"/>
      <c r="G17" s="92"/>
      <c r="H17" s="93"/>
      <c r="I17" s="94"/>
    </row>
    <row r="18" spans="1:10" s="19" customFormat="1" ht="12.75" customHeight="1" outlineLevel="1" x14ac:dyDescent="0.25">
      <c r="A18" s="148" t="s">
        <v>46</v>
      </c>
      <c r="B18" s="149"/>
      <c r="C18" s="149"/>
      <c r="D18" s="149"/>
      <c r="E18" s="149"/>
      <c r="F18" s="150"/>
      <c r="G18" s="92"/>
      <c r="H18" s="93"/>
      <c r="I18" s="94"/>
    </row>
    <row r="19" spans="1:10" s="19" customFormat="1" ht="12.75" customHeight="1" x14ac:dyDescent="0.25">
      <c r="A19" s="148" t="s">
        <v>88</v>
      </c>
      <c r="B19" s="149"/>
      <c r="C19" s="149"/>
      <c r="D19" s="149"/>
      <c r="E19" s="149"/>
      <c r="F19" s="150"/>
      <c r="G19" s="92"/>
      <c r="H19" s="93"/>
      <c r="I19" s="94"/>
    </row>
    <row r="20" spans="1:10" ht="12.75" customHeight="1" x14ac:dyDescent="0.2">
      <c r="A20" s="151" t="s">
        <v>122</v>
      </c>
      <c r="B20" s="152"/>
      <c r="C20" s="152"/>
      <c r="D20" s="152"/>
      <c r="E20" s="152"/>
      <c r="F20" s="153"/>
      <c r="G20" s="95"/>
      <c r="H20" s="96"/>
      <c r="I20" s="97"/>
    </row>
    <row r="21" spans="1:10" ht="12.75" customHeight="1" x14ac:dyDescent="0.2">
      <c r="A21" s="77"/>
      <c r="B21" s="75" t="s">
        <v>173</v>
      </c>
      <c r="C21" s="78">
        <v>43245</v>
      </c>
      <c r="D21" s="62" t="s">
        <v>123</v>
      </c>
      <c r="E21" s="58"/>
      <c r="F21" s="57"/>
      <c r="G21" s="95"/>
      <c r="H21" s="96"/>
      <c r="I21" s="97"/>
    </row>
    <row r="22" spans="1:10" ht="12.75" customHeight="1" x14ac:dyDescent="0.2">
      <c r="A22" s="77"/>
      <c r="B22" s="75" t="s">
        <v>174</v>
      </c>
      <c r="C22" s="78">
        <v>43245</v>
      </c>
      <c r="D22" s="62" t="s">
        <v>123</v>
      </c>
      <c r="E22" s="58"/>
      <c r="F22" s="57"/>
      <c r="G22" s="95"/>
      <c r="H22" s="96"/>
      <c r="I22" s="97"/>
    </row>
    <row r="23" spans="1:10" ht="12.75" customHeight="1" x14ac:dyDescent="0.2">
      <c r="A23" s="77"/>
      <c r="B23" s="75" t="s">
        <v>175</v>
      </c>
      <c r="C23" s="78">
        <v>43215</v>
      </c>
      <c r="D23" s="62" t="s">
        <v>123</v>
      </c>
      <c r="E23" s="58"/>
      <c r="F23" s="57"/>
      <c r="G23" s="95"/>
      <c r="H23" s="96"/>
      <c r="I23" s="97"/>
    </row>
    <row r="24" spans="1:10" ht="25.5" customHeight="1" x14ac:dyDescent="0.2">
      <c r="A24" s="151" t="s">
        <v>101</v>
      </c>
      <c r="B24" s="152"/>
      <c r="C24" s="152"/>
      <c r="D24" s="152"/>
      <c r="E24" s="152"/>
      <c r="F24" s="153"/>
      <c r="G24" s="95"/>
      <c r="H24" s="96"/>
      <c r="I24" s="97"/>
    </row>
    <row r="25" spans="1:10" ht="12.75" customHeight="1" x14ac:dyDescent="0.2">
      <c r="A25" s="151" t="s">
        <v>112</v>
      </c>
      <c r="B25" s="152"/>
      <c r="C25" s="152"/>
      <c r="D25" s="152"/>
      <c r="E25" s="152"/>
      <c r="F25" s="153"/>
      <c r="G25" s="95"/>
      <c r="H25" s="96"/>
      <c r="I25" s="97"/>
    </row>
    <row r="26" spans="1:10" ht="51" customHeight="1" x14ac:dyDescent="0.2">
      <c r="A26" s="151" t="s">
        <v>135</v>
      </c>
      <c r="B26" s="152"/>
      <c r="C26" s="152"/>
      <c r="D26" s="152"/>
      <c r="E26" s="152"/>
      <c r="F26" s="153"/>
      <c r="G26" s="95"/>
      <c r="H26" s="96"/>
      <c r="I26" s="97"/>
    </row>
    <row r="27" spans="1:10" ht="25.5" customHeight="1" x14ac:dyDescent="0.2">
      <c r="A27" s="151" t="s">
        <v>124</v>
      </c>
      <c r="B27" s="152"/>
      <c r="C27" s="152"/>
      <c r="D27" s="152"/>
      <c r="E27" s="152"/>
      <c r="F27" s="153"/>
      <c r="G27" s="95"/>
      <c r="H27" s="96"/>
      <c r="I27" s="97"/>
    </row>
    <row r="28" spans="1:10" ht="12.75" customHeight="1" x14ac:dyDescent="0.2">
      <c r="A28" s="151" t="s">
        <v>95</v>
      </c>
      <c r="B28" s="152"/>
      <c r="C28" s="152"/>
      <c r="D28" s="152"/>
      <c r="E28" s="152"/>
      <c r="F28" s="153"/>
      <c r="G28" s="95"/>
      <c r="H28" s="96"/>
      <c r="I28" s="97"/>
    </row>
    <row r="29" spans="1:10" ht="63.75" customHeight="1" x14ac:dyDescent="0.2">
      <c r="A29" s="151" t="s">
        <v>176</v>
      </c>
      <c r="B29" s="152"/>
      <c r="C29" s="152"/>
      <c r="D29" s="152"/>
      <c r="E29" s="152"/>
      <c r="F29" s="153"/>
      <c r="G29" s="95"/>
      <c r="H29" s="96"/>
      <c r="I29" s="97"/>
    </row>
    <row r="30" spans="1:10" ht="51" customHeight="1" x14ac:dyDescent="0.2">
      <c r="A30" s="64" t="s">
        <v>153</v>
      </c>
      <c r="B30" s="64" t="s">
        <v>154</v>
      </c>
      <c r="C30" s="64" t="s">
        <v>103</v>
      </c>
      <c r="D30" s="65" t="s">
        <v>104</v>
      </c>
      <c r="E30" s="65" t="s">
        <v>105</v>
      </c>
      <c r="F30" s="64" t="s">
        <v>106</v>
      </c>
      <c r="G30" s="66" t="s">
        <v>86</v>
      </c>
      <c r="H30" s="67" t="s">
        <v>87</v>
      </c>
      <c r="I30" s="68" t="s">
        <v>89</v>
      </c>
    </row>
    <row r="31" spans="1:10" ht="12.75" customHeight="1" x14ac:dyDescent="0.2">
      <c r="A31" s="112" t="s">
        <v>151</v>
      </c>
      <c r="B31" s="109" t="s">
        <v>136</v>
      </c>
      <c r="C31" s="109"/>
      <c r="D31" s="59" t="s">
        <v>113</v>
      </c>
      <c r="E31" s="60" t="s">
        <v>114</v>
      </c>
      <c r="F31" s="69">
        <v>5</v>
      </c>
      <c r="G31" s="26"/>
      <c r="H31" s="26">
        <f>$F31*G31</f>
        <v>0</v>
      </c>
      <c r="I31" s="56"/>
      <c r="J31" s="51"/>
    </row>
    <row r="32" spans="1:10" ht="12.75" customHeight="1" x14ac:dyDescent="0.2">
      <c r="A32" s="113"/>
      <c r="B32" s="110"/>
      <c r="C32" s="110"/>
      <c r="D32" s="59" t="s">
        <v>113</v>
      </c>
      <c r="E32" s="60" t="s">
        <v>115</v>
      </c>
      <c r="F32" s="69">
        <v>6</v>
      </c>
      <c r="G32" s="26"/>
      <c r="H32" s="26">
        <f t="shared" ref="H32:H67" si="0">$F32*G32</f>
        <v>0</v>
      </c>
      <c r="I32" s="56"/>
      <c r="J32" s="51"/>
    </row>
    <row r="33" spans="1:10" ht="12.75" customHeight="1" x14ac:dyDescent="0.2">
      <c r="A33" s="113"/>
      <c r="B33" s="110"/>
      <c r="C33" s="110"/>
      <c r="D33" s="59" t="s">
        <v>113</v>
      </c>
      <c r="E33" s="60" t="s">
        <v>116</v>
      </c>
      <c r="F33" s="69">
        <v>2</v>
      </c>
      <c r="G33" s="26"/>
      <c r="H33" s="26">
        <f t="shared" si="0"/>
        <v>0</v>
      </c>
      <c r="I33" s="56"/>
      <c r="J33" s="51"/>
    </row>
    <row r="34" spans="1:10" ht="12.75" customHeight="1" x14ac:dyDescent="0.2">
      <c r="A34" s="113"/>
      <c r="B34" s="110"/>
      <c r="C34" s="110"/>
      <c r="D34" s="59" t="s">
        <v>117</v>
      </c>
      <c r="E34" s="60" t="s">
        <v>115</v>
      </c>
      <c r="F34" s="69">
        <v>46</v>
      </c>
      <c r="G34" s="26"/>
      <c r="H34" s="26">
        <f t="shared" si="0"/>
        <v>0</v>
      </c>
      <c r="I34" s="56"/>
      <c r="J34" s="51"/>
    </row>
    <row r="35" spans="1:10" ht="12.75" customHeight="1" x14ac:dyDescent="0.2">
      <c r="A35" s="113"/>
      <c r="B35" s="110"/>
      <c r="C35" s="110"/>
      <c r="D35" s="59" t="s">
        <v>117</v>
      </c>
      <c r="E35" s="60" t="s">
        <v>116</v>
      </c>
      <c r="F35" s="69">
        <v>12</v>
      </c>
      <c r="G35" s="26"/>
      <c r="H35" s="26">
        <f t="shared" si="0"/>
        <v>0</v>
      </c>
      <c r="I35" s="56"/>
      <c r="J35" s="51"/>
    </row>
    <row r="36" spans="1:10" ht="12.75" customHeight="1" x14ac:dyDescent="0.2">
      <c r="A36" s="113"/>
      <c r="B36" s="110"/>
      <c r="C36" s="110"/>
      <c r="D36" s="59" t="s">
        <v>118</v>
      </c>
      <c r="E36" s="60" t="s">
        <v>114</v>
      </c>
      <c r="F36" s="69">
        <v>5</v>
      </c>
      <c r="G36" s="26"/>
      <c r="H36" s="26">
        <f t="shared" si="0"/>
        <v>0</v>
      </c>
      <c r="I36" s="56"/>
      <c r="J36" s="51"/>
    </row>
    <row r="37" spans="1:10" ht="12.75" customHeight="1" x14ac:dyDescent="0.2">
      <c r="A37" s="113"/>
      <c r="B37" s="110"/>
      <c r="C37" s="110"/>
      <c r="D37" s="59" t="s">
        <v>118</v>
      </c>
      <c r="E37" s="60" t="s">
        <v>115</v>
      </c>
      <c r="F37" s="69">
        <v>20</v>
      </c>
      <c r="G37" s="26"/>
      <c r="H37" s="26">
        <f t="shared" si="0"/>
        <v>0</v>
      </c>
      <c r="I37" s="56"/>
      <c r="J37" s="51"/>
    </row>
    <row r="38" spans="1:10" ht="12.75" customHeight="1" x14ac:dyDescent="0.2">
      <c r="A38" s="113"/>
      <c r="B38" s="110"/>
      <c r="C38" s="110"/>
      <c r="D38" s="59" t="s">
        <v>118</v>
      </c>
      <c r="E38" s="60" t="s">
        <v>116</v>
      </c>
      <c r="F38" s="69">
        <v>23</v>
      </c>
      <c r="G38" s="26"/>
      <c r="H38" s="26">
        <f t="shared" si="0"/>
        <v>0</v>
      </c>
      <c r="I38" s="56"/>
      <c r="J38" s="51"/>
    </row>
    <row r="39" spans="1:10" ht="12.75" customHeight="1" x14ac:dyDescent="0.2">
      <c r="A39" s="113"/>
      <c r="B39" s="110"/>
      <c r="C39" s="110"/>
      <c r="D39" s="59" t="s">
        <v>119</v>
      </c>
      <c r="E39" s="60" t="s">
        <v>114</v>
      </c>
      <c r="F39" s="69">
        <v>3</v>
      </c>
      <c r="G39" s="26"/>
      <c r="H39" s="26">
        <f t="shared" si="0"/>
        <v>0</v>
      </c>
      <c r="I39" s="56"/>
      <c r="J39" s="51"/>
    </row>
    <row r="40" spans="1:10" ht="12.75" customHeight="1" x14ac:dyDescent="0.2">
      <c r="A40" s="113"/>
      <c r="B40" s="110"/>
      <c r="C40" s="110"/>
      <c r="D40" s="59" t="s">
        <v>119</v>
      </c>
      <c r="E40" s="60" t="s">
        <v>115</v>
      </c>
      <c r="F40" s="69">
        <v>18</v>
      </c>
      <c r="G40" s="26"/>
      <c r="H40" s="26">
        <f t="shared" si="0"/>
        <v>0</v>
      </c>
      <c r="I40" s="56"/>
      <c r="J40" s="51"/>
    </row>
    <row r="41" spans="1:10" ht="12.75" customHeight="1" x14ac:dyDescent="0.2">
      <c r="A41" s="113"/>
      <c r="B41" s="110"/>
      <c r="C41" s="110"/>
      <c r="D41" s="59" t="s">
        <v>119</v>
      </c>
      <c r="E41" s="60" t="s">
        <v>116</v>
      </c>
      <c r="F41" s="69">
        <v>6</v>
      </c>
      <c r="G41" s="26"/>
      <c r="H41" s="26">
        <f t="shared" si="0"/>
        <v>0</v>
      </c>
      <c r="I41" s="56"/>
      <c r="J41" s="51"/>
    </row>
    <row r="42" spans="1:10" ht="12.75" customHeight="1" x14ac:dyDescent="0.2">
      <c r="A42" s="114"/>
      <c r="B42" s="111"/>
      <c r="C42" s="111"/>
      <c r="D42" s="59" t="s">
        <v>120</v>
      </c>
      <c r="E42" s="60" t="s">
        <v>115</v>
      </c>
      <c r="F42" s="69">
        <v>1</v>
      </c>
      <c r="G42" s="26"/>
      <c r="H42" s="26">
        <f t="shared" si="0"/>
        <v>0</v>
      </c>
      <c r="I42" s="56"/>
      <c r="J42" s="51"/>
    </row>
    <row r="43" spans="1:10" ht="12.75" customHeight="1" x14ac:dyDescent="0.2">
      <c r="A43" s="112" t="s">
        <v>150</v>
      </c>
      <c r="B43" s="109" t="s">
        <v>137</v>
      </c>
      <c r="C43" s="109"/>
      <c r="D43" s="59" t="s">
        <v>113</v>
      </c>
      <c r="E43" s="60" t="s">
        <v>115</v>
      </c>
      <c r="F43" s="69">
        <v>3</v>
      </c>
      <c r="G43" s="26"/>
      <c r="H43" s="26">
        <f t="shared" si="0"/>
        <v>0</v>
      </c>
      <c r="I43" s="56"/>
      <c r="J43" s="51"/>
    </row>
    <row r="44" spans="1:10" ht="12.75" customHeight="1" x14ac:dyDescent="0.2">
      <c r="A44" s="113"/>
      <c r="B44" s="110"/>
      <c r="C44" s="110"/>
      <c r="D44" s="59" t="s">
        <v>117</v>
      </c>
      <c r="E44" s="60" t="s">
        <v>114</v>
      </c>
      <c r="F44" s="69">
        <v>30</v>
      </c>
      <c r="G44" s="26"/>
      <c r="H44" s="26">
        <f t="shared" si="0"/>
        <v>0</v>
      </c>
      <c r="I44" s="56"/>
      <c r="J44" s="51"/>
    </row>
    <row r="45" spans="1:10" ht="12.75" customHeight="1" x14ac:dyDescent="0.2">
      <c r="A45" s="113"/>
      <c r="B45" s="110"/>
      <c r="C45" s="110"/>
      <c r="D45" s="59" t="s">
        <v>117</v>
      </c>
      <c r="E45" s="60" t="s">
        <v>115</v>
      </c>
      <c r="F45" s="69">
        <v>12</v>
      </c>
      <c r="G45" s="26"/>
      <c r="H45" s="26">
        <f t="shared" si="0"/>
        <v>0</v>
      </c>
      <c r="I45" s="56"/>
      <c r="J45" s="51"/>
    </row>
    <row r="46" spans="1:10" ht="12.75" customHeight="1" x14ac:dyDescent="0.2">
      <c r="A46" s="113"/>
      <c r="B46" s="110"/>
      <c r="C46" s="110"/>
      <c r="D46" s="59" t="s">
        <v>118</v>
      </c>
      <c r="E46" s="60" t="s">
        <v>114</v>
      </c>
      <c r="F46" s="69">
        <v>23</v>
      </c>
      <c r="G46" s="26"/>
      <c r="H46" s="26">
        <f t="shared" si="0"/>
        <v>0</v>
      </c>
      <c r="I46" s="56"/>
      <c r="J46" s="51"/>
    </row>
    <row r="47" spans="1:10" ht="12.75" customHeight="1" x14ac:dyDescent="0.2">
      <c r="A47" s="113"/>
      <c r="B47" s="110"/>
      <c r="C47" s="110"/>
      <c r="D47" s="59" t="s">
        <v>118</v>
      </c>
      <c r="E47" s="60" t="s">
        <v>115</v>
      </c>
      <c r="F47" s="69">
        <v>34</v>
      </c>
      <c r="G47" s="26"/>
      <c r="H47" s="26">
        <f t="shared" si="0"/>
        <v>0</v>
      </c>
      <c r="I47" s="56"/>
      <c r="J47" s="51"/>
    </row>
    <row r="48" spans="1:10" ht="12.75" customHeight="1" x14ac:dyDescent="0.2">
      <c r="A48" s="113"/>
      <c r="B48" s="110"/>
      <c r="C48" s="110"/>
      <c r="D48" s="59" t="s">
        <v>118</v>
      </c>
      <c r="E48" s="60" t="s">
        <v>116</v>
      </c>
      <c r="F48" s="69">
        <v>2</v>
      </c>
      <c r="G48" s="26"/>
      <c r="H48" s="26">
        <f t="shared" si="0"/>
        <v>0</v>
      </c>
      <c r="I48" s="56"/>
      <c r="J48" s="51"/>
    </row>
    <row r="49" spans="1:10" ht="12.75" customHeight="1" x14ac:dyDescent="0.2">
      <c r="A49" s="113"/>
      <c r="B49" s="110"/>
      <c r="C49" s="110"/>
      <c r="D49" s="59" t="s">
        <v>119</v>
      </c>
      <c r="E49" s="60" t="s">
        <v>114</v>
      </c>
      <c r="F49" s="69">
        <v>17</v>
      </c>
      <c r="G49" s="26"/>
      <c r="H49" s="26">
        <f t="shared" si="0"/>
        <v>0</v>
      </c>
      <c r="I49" s="56"/>
      <c r="J49" s="51"/>
    </row>
    <row r="50" spans="1:10" ht="12.75" customHeight="1" x14ac:dyDescent="0.2">
      <c r="A50" s="113"/>
      <c r="B50" s="110"/>
      <c r="C50" s="110"/>
      <c r="D50" s="59" t="s">
        <v>119</v>
      </c>
      <c r="E50" s="60" t="s">
        <v>115</v>
      </c>
      <c r="F50" s="69">
        <v>41</v>
      </c>
      <c r="G50" s="26"/>
      <c r="H50" s="26">
        <f t="shared" si="0"/>
        <v>0</v>
      </c>
      <c r="I50" s="56"/>
      <c r="J50" s="51"/>
    </row>
    <row r="51" spans="1:10" ht="12.75" customHeight="1" x14ac:dyDescent="0.2">
      <c r="A51" s="113"/>
      <c r="B51" s="110"/>
      <c r="C51" s="110"/>
      <c r="D51" s="59" t="s">
        <v>120</v>
      </c>
      <c r="E51" s="60" t="s">
        <v>114</v>
      </c>
      <c r="F51" s="69">
        <v>8</v>
      </c>
      <c r="G51" s="26"/>
      <c r="H51" s="26">
        <f t="shared" si="0"/>
        <v>0</v>
      </c>
      <c r="I51" s="56"/>
      <c r="J51" s="51"/>
    </row>
    <row r="52" spans="1:10" ht="12.75" customHeight="1" x14ac:dyDescent="0.2">
      <c r="A52" s="114"/>
      <c r="B52" s="111"/>
      <c r="C52" s="111"/>
      <c r="D52" s="59" t="s">
        <v>120</v>
      </c>
      <c r="E52" s="60" t="s">
        <v>115</v>
      </c>
      <c r="F52" s="69">
        <v>5</v>
      </c>
      <c r="G52" s="26"/>
      <c r="H52" s="26">
        <f t="shared" si="0"/>
        <v>0</v>
      </c>
      <c r="I52" s="56"/>
      <c r="J52" s="51"/>
    </row>
    <row r="53" spans="1:10" ht="12.75" customHeight="1" x14ac:dyDescent="0.2">
      <c r="A53" s="112" t="s">
        <v>149</v>
      </c>
      <c r="B53" s="109" t="s">
        <v>138</v>
      </c>
      <c r="C53" s="109"/>
      <c r="D53" s="59" t="s">
        <v>113</v>
      </c>
      <c r="E53" s="60" t="s">
        <v>114</v>
      </c>
      <c r="F53" s="69">
        <v>4</v>
      </c>
      <c r="G53" s="26"/>
      <c r="H53" s="26">
        <f t="shared" si="0"/>
        <v>0</v>
      </c>
      <c r="I53" s="56"/>
      <c r="J53" s="51"/>
    </row>
    <row r="54" spans="1:10" ht="12.75" customHeight="1" x14ac:dyDescent="0.2">
      <c r="A54" s="113"/>
      <c r="B54" s="110"/>
      <c r="C54" s="110"/>
      <c r="D54" s="59" t="s">
        <v>113</v>
      </c>
      <c r="E54" s="60" t="s">
        <v>115</v>
      </c>
      <c r="F54" s="69">
        <v>11</v>
      </c>
      <c r="G54" s="26"/>
      <c r="H54" s="26">
        <f t="shared" si="0"/>
        <v>0</v>
      </c>
      <c r="I54" s="56"/>
      <c r="J54" s="51"/>
    </row>
    <row r="55" spans="1:10" ht="12.75" customHeight="1" x14ac:dyDescent="0.2">
      <c r="A55" s="113"/>
      <c r="B55" s="110"/>
      <c r="C55" s="110"/>
      <c r="D55" s="59" t="s">
        <v>117</v>
      </c>
      <c r="E55" s="60" t="s">
        <v>114</v>
      </c>
      <c r="F55" s="69">
        <v>11</v>
      </c>
      <c r="G55" s="26"/>
      <c r="H55" s="26">
        <f t="shared" si="0"/>
        <v>0</v>
      </c>
      <c r="I55" s="56"/>
      <c r="J55" s="51"/>
    </row>
    <row r="56" spans="1:10" ht="12.75" customHeight="1" x14ac:dyDescent="0.2">
      <c r="A56" s="113"/>
      <c r="B56" s="110"/>
      <c r="C56" s="110"/>
      <c r="D56" s="59" t="s">
        <v>117</v>
      </c>
      <c r="E56" s="60" t="s">
        <v>115</v>
      </c>
      <c r="F56" s="69">
        <v>152</v>
      </c>
      <c r="G56" s="26"/>
      <c r="H56" s="26">
        <f t="shared" si="0"/>
        <v>0</v>
      </c>
      <c r="I56" s="56"/>
      <c r="J56" s="51"/>
    </row>
    <row r="57" spans="1:10" ht="12.75" customHeight="1" x14ac:dyDescent="0.2">
      <c r="A57" s="113"/>
      <c r="B57" s="110"/>
      <c r="C57" s="110"/>
      <c r="D57" s="59" t="s">
        <v>117</v>
      </c>
      <c r="E57" s="60" t="s">
        <v>116</v>
      </c>
      <c r="F57" s="69">
        <v>13</v>
      </c>
      <c r="G57" s="26"/>
      <c r="H57" s="26">
        <f t="shared" si="0"/>
        <v>0</v>
      </c>
      <c r="I57" s="56"/>
      <c r="J57" s="51"/>
    </row>
    <row r="58" spans="1:10" ht="12.75" customHeight="1" x14ac:dyDescent="0.2">
      <c r="A58" s="113"/>
      <c r="B58" s="110"/>
      <c r="C58" s="110"/>
      <c r="D58" s="59" t="s">
        <v>118</v>
      </c>
      <c r="E58" s="60" t="s">
        <v>114</v>
      </c>
      <c r="F58" s="69">
        <v>1</v>
      </c>
      <c r="G58" s="26"/>
      <c r="H58" s="26">
        <f t="shared" si="0"/>
        <v>0</v>
      </c>
      <c r="I58" s="56"/>
      <c r="J58" s="51"/>
    </row>
    <row r="59" spans="1:10" ht="12.75" customHeight="1" x14ac:dyDescent="0.2">
      <c r="A59" s="113"/>
      <c r="B59" s="110"/>
      <c r="C59" s="110"/>
      <c r="D59" s="59" t="s">
        <v>118</v>
      </c>
      <c r="E59" s="60" t="s">
        <v>115</v>
      </c>
      <c r="F59" s="69">
        <v>86</v>
      </c>
      <c r="G59" s="26"/>
      <c r="H59" s="26">
        <f t="shared" si="0"/>
        <v>0</v>
      </c>
      <c r="I59" s="56"/>
      <c r="J59" s="51"/>
    </row>
    <row r="60" spans="1:10" ht="12.75" customHeight="1" x14ac:dyDescent="0.2">
      <c r="A60" s="113"/>
      <c r="B60" s="110"/>
      <c r="C60" s="110"/>
      <c r="D60" s="59" t="s">
        <v>118</v>
      </c>
      <c r="E60" s="60" t="s">
        <v>116</v>
      </c>
      <c r="F60" s="69">
        <v>32</v>
      </c>
      <c r="G60" s="26"/>
      <c r="H60" s="26">
        <f t="shared" si="0"/>
        <v>0</v>
      </c>
      <c r="I60" s="56"/>
      <c r="J60" s="51"/>
    </row>
    <row r="61" spans="1:10" ht="12.75" customHeight="1" x14ac:dyDescent="0.2">
      <c r="A61" s="113"/>
      <c r="B61" s="110"/>
      <c r="C61" s="110"/>
      <c r="D61" s="59" t="s">
        <v>118</v>
      </c>
      <c r="E61" s="60" t="s">
        <v>121</v>
      </c>
      <c r="F61" s="69">
        <v>1</v>
      </c>
      <c r="G61" s="26"/>
      <c r="H61" s="26">
        <f t="shared" si="0"/>
        <v>0</v>
      </c>
      <c r="I61" s="56"/>
      <c r="J61" s="51"/>
    </row>
    <row r="62" spans="1:10" ht="12.75" customHeight="1" x14ac:dyDescent="0.2">
      <c r="A62" s="113"/>
      <c r="B62" s="110"/>
      <c r="C62" s="110"/>
      <c r="D62" s="59" t="s">
        <v>119</v>
      </c>
      <c r="E62" s="60" t="s">
        <v>115</v>
      </c>
      <c r="F62" s="69">
        <v>17</v>
      </c>
      <c r="G62" s="26"/>
      <c r="H62" s="26">
        <f t="shared" si="0"/>
        <v>0</v>
      </c>
      <c r="I62" s="56"/>
      <c r="J62" s="51"/>
    </row>
    <row r="63" spans="1:10" ht="12.75" customHeight="1" x14ac:dyDescent="0.2">
      <c r="A63" s="113"/>
      <c r="B63" s="110"/>
      <c r="C63" s="110"/>
      <c r="D63" s="59" t="s">
        <v>119</v>
      </c>
      <c r="E63" s="60" t="s">
        <v>116</v>
      </c>
      <c r="F63" s="69">
        <v>13</v>
      </c>
      <c r="G63" s="26"/>
      <c r="H63" s="26">
        <f t="shared" si="0"/>
        <v>0</v>
      </c>
      <c r="I63" s="56"/>
      <c r="J63" s="51"/>
    </row>
    <row r="64" spans="1:10" ht="12.75" customHeight="1" x14ac:dyDescent="0.2">
      <c r="A64" s="113"/>
      <c r="B64" s="110"/>
      <c r="C64" s="110"/>
      <c r="D64" s="59" t="s">
        <v>119</v>
      </c>
      <c r="E64" s="60" t="s">
        <v>121</v>
      </c>
      <c r="F64" s="69">
        <v>1</v>
      </c>
      <c r="G64" s="26"/>
      <c r="H64" s="26">
        <f t="shared" si="0"/>
        <v>0</v>
      </c>
      <c r="I64" s="56"/>
      <c r="J64" s="51"/>
    </row>
    <row r="65" spans="1:10" ht="12.75" customHeight="1" x14ac:dyDescent="0.2">
      <c r="A65" s="113"/>
      <c r="B65" s="110"/>
      <c r="C65" s="110"/>
      <c r="D65" s="59" t="s">
        <v>120</v>
      </c>
      <c r="E65" s="60" t="s">
        <v>115</v>
      </c>
      <c r="F65" s="69">
        <v>3</v>
      </c>
      <c r="G65" s="26"/>
      <c r="H65" s="26">
        <f t="shared" si="0"/>
        <v>0</v>
      </c>
      <c r="I65" s="56"/>
      <c r="J65" s="51"/>
    </row>
    <row r="66" spans="1:10" ht="12.75" customHeight="1" x14ac:dyDescent="0.2">
      <c r="A66" s="113"/>
      <c r="B66" s="110"/>
      <c r="C66" s="110"/>
      <c r="D66" s="59" t="s">
        <v>120</v>
      </c>
      <c r="E66" s="60" t="s">
        <v>116</v>
      </c>
      <c r="F66" s="69">
        <v>13</v>
      </c>
      <c r="G66" s="26"/>
      <c r="H66" s="26">
        <f t="shared" si="0"/>
        <v>0</v>
      </c>
      <c r="I66" s="56"/>
      <c r="J66" s="51"/>
    </row>
    <row r="67" spans="1:10" ht="12.75" customHeight="1" x14ac:dyDescent="0.2">
      <c r="A67" s="114"/>
      <c r="B67" s="111"/>
      <c r="C67" s="111"/>
      <c r="D67" s="59" t="s">
        <v>120</v>
      </c>
      <c r="E67" s="60" t="s">
        <v>121</v>
      </c>
      <c r="F67" s="69">
        <v>2</v>
      </c>
      <c r="G67" s="26"/>
      <c r="H67" s="26">
        <f t="shared" si="0"/>
        <v>0</v>
      </c>
      <c r="I67" s="56"/>
      <c r="J67" s="51"/>
    </row>
    <row r="68" spans="1:10" ht="25.5" customHeight="1" x14ac:dyDescent="0.35">
      <c r="A68" s="79"/>
      <c r="F68" s="61" t="s">
        <v>161</v>
      </c>
      <c r="G68" s="80"/>
      <c r="H68" s="81">
        <f>SUM(H31:H67)</f>
        <v>0</v>
      </c>
    </row>
    <row r="69" spans="1:10" ht="12.75" customHeight="1" x14ac:dyDescent="0.2"/>
    <row r="70" spans="1:10" ht="12.75" customHeight="1" x14ac:dyDescent="0.2"/>
    <row r="71" spans="1:10" ht="12.75" customHeight="1" x14ac:dyDescent="0.2"/>
    <row r="72" spans="1:10" ht="12.75" customHeight="1" x14ac:dyDescent="0.2"/>
    <row r="73" spans="1:10" ht="12.75" customHeight="1" x14ac:dyDescent="0.2"/>
    <row r="74" spans="1:10" ht="12.75" customHeight="1" x14ac:dyDescent="0.2"/>
    <row r="75" spans="1:10" ht="12.75" customHeight="1" x14ac:dyDescent="0.2"/>
    <row r="76" spans="1:10" ht="12.75" customHeight="1" x14ac:dyDescent="0.2"/>
    <row r="77" spans="1:10" ht="12.75" customHeight="1" x14ac:dyDescent="0.2"/>
    <row r="78" spans="1:10" ht="12.75" customHeight="1" x14ac:dyDescent="0.2"/>
    <row r="79" spans="1:10" ht="12.75" customHeight="1" x14ac:dyDescent="0.2"/>
    <row r="80" spans="1:1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sheetData>
  <sheetProtection password="C79F" sheet="1" objects="1" scenarios="1" formatColumns="0" formatRows="0"/>
  <protectedRanges>
    <protectedRange sqref="G3:I29 G31:G67 I31:I67" name="Диапазон1"/>
  </protectedRanges>
  <mergeCells count="64">
    <mergeCell ref="B53:B67"/>
    <mergeCell ref="A53:A67"/>
    <mergeCell ref="C53:C67"/>
    <mergeCell ref="A25:F25"/>
    <mergeCell ref="G25:I25"/>
    <mergeCell ref="A27:F27"/>
    <mergeCell ref="G27:I27"/>
    <mergeCell ref="A31:A42"/>
    <mergeCell ref="C31:C42"/>
    <mergeCell ref="A43:A52"/>
    <mergeCell ref="C43:C52"/>
    <mergeCell ref="A29:F29"/>
    <mergeCell ref="A26:F26"/>
    <mergeCell ref="B31:B42"/>
    <mergeCell ref="B43:B52"/>
    <mergeCell ref="G13:I13"/>
    <mergeCell ref="A28:F28"/>
    <mergeCell ref="G28:I28"/>
    <mergeCell ref="A8:F8"/>
    <mergeCell ref="G12:I12"/>
    <mergeCell ref="G14:I14"/>
    <mergeCell ref="G15:I15"/>
    <mergeCell ref="G16:I16"/>
    <mergeCell ref="G8:I8"/>
    <mergeCell ref="G9:I9"/>
    <mergeCell ref="G10:I10"/>
    <mergeCell ref="G11:I11"/>
    <mergeCell ref="A9:F9"/>
    <mergeCell ref="A10:F10"/>
    <mergeCell ref="G18:I18"/>
    <mergeCell ref="G20:I20"/>
    <mergeCell ref="G1:I1"/>
    <mergeCell ref="A1:F1"/>
    <mergeCell ref="A2:F2"/>
    <mergeCell ref="A6:F6"/>
    <mergeCell ref="A7:F7"/>
    <mergeCell ref="G6:I6"/>
    <mergeCell ref="G7:I7"/>
    <mergeCell ref="A3:F3"/>
    <mergeCell ref="A4:F4"/>
    <mergeCell ref="A5:F5"/>
    <mergeCell ref="G3:I3"/>
    <mergeCell ref="G4:I4"/>
    <mergeCell ref="G5:I5"/>
    <mergeCell ref="G2:I2"/>
    <mergeCell ref="G17:I17"/>
    <mergeCell ref="G29:I29"/>
    <mergeCell ref="G21:I21"/>
    <mergeCell ref="G22:I22"/>
    <mergeCell ref="G23:I23"/>
    <mergeCell ref="G19:I19"/>
    <mergeCell ref="G24:I24"/>
    <mergeCell ref="G26:I26"/>
    <mergeCell ref="A24:F24"/>
    <mergeCell ref="A11:F11"/>
    <mergeCell ref="A12:F12"/>
    <mergeCell ref="A14:F14"/>
    <mergeCell ref="A15:F15"/>
    <mergeCell ref="A16:F16"/>
    <mergeCell ref="A17:F17"/>
    <mergeCell ref="A18:F18"/>
    <mergeCell ref="A19:F19"/>
    <mergeCell ref="A20:F20"/>
    <mergeCell ref="A13:F13"/>
  </mergeCells>
  <conditionalFormatting sqref="G3:G12 G14:G18 G29 I31:I67 G31:G67 G21:G24">
    <cfRule type="containsBlanks" dxfId="14" priority="26">
      <formula>LEN(TRIM(G3))=0</formula>
    </cfRule>
  </conditionalFormatting>
  <conditionalFormatting sqref="G19">
    <cfRule type="containsBlanks" dxfId="13" priority="22">
      <formula>LEN(TRIM(G19))=0</formula>
    </cfRule>
  </conditionalFormatting>
  <conditionalFormatting sqref="G20">
    <cfRule type="containsBlanks" dxfId="12" priority="18">
      <formula>LEN(TRIM(G20))=0</formula>
    </cfRule>
  </conditionalFormatting>
  <conditionalFormatting sqref="G28">
    <cfRule type="containsBlanks" dxfId="11" priority="17">
      <formula>LEN(TRIM(G28))=0</formula>
    </cfRule>
  </conditionalFormatting>
  <conditionalFormatting sqref="G13">
    <cfRule type="containsBlanks" dxfId="10" priority="16">
      <formula>LEN(TRIM(G13))=0</formula>
    </cfRule>
  </conditionalFormatting>
  <conditionalFormatting sqref="G25:G26">
    <cfRule type="containsBlanks" dxfId="9" priority="13">
      <formula>LEN(TRIM(G25))=0</formula>
    </cfRule>
  </conditionalFormatting>
  <conditionalFormatting sqref="G27">
    <cfRule type="containsBlanks" dxfId="8" priority="11">
      <formula>LEN(TRIM(G27))=0</formula>
    </cfRule>
  </conditionalFormatting>
  <dataValidations count="1">
    <dataValidation type="decimal" operator="greaterThanOrEqual" allowBlank="1" showInputMessage="1" showErrorMessage="1" sqref="G31:G67">
      <formula1>0</formula1>
    </dataValidation>
  </dataValidations>
  <pageMargins left="0.39370078740157483" right="0.39370078740157483" top="0.39370078740157483" bottom="0.39370078740157483" header="0.19685039370078741" footer="0.19685039370078741"/>
  <pageSetup paperSize="9" scale="35" orientation="portrait" r:id="rId1"/>
  <headerFooter>
    <oddFooter>&amp;L&amp;"+,обычный"&amp;10&amp;K01+046Лист &amp;P з &amp;N листів&amp;R&amp;"+,обычный"&amp;10&amp;K01+048&amp;F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93"/>
  <sheetViews>
    <sheetView showGridLines="0" showZeros="0" defaultGridColor="0" colorId="22" zoomScale="80" zoomScaleNormal="80" workbookViewId="0">
      <pane xSplit="6" ySplit="3" topLeftCell="G4" activePane="bottomRight" state="frozen"/>
      <selection activeCell="B43" sqref="B43:B52"/>
      <selection pane="topRight" activeCell="B43" sqref="B43:B52"/>
      <selection pane="bottomLeft" activeCell="B43" sqref="B43:B52"/>
      <selection pane="bottomRight" activeCell="A26" sqref="A26:F26"/>
    </sheetView>
  </sheetViews>
  <sheetFormatPr defaultRowHeight="12.75" outlineLevelRow="1" x14ac:dyDescent="0.2"/>
  <cols>
    <col min="1" max="1" width="25.42578125" style="18" customWidth="1"/>
    <col min="2" max="2" width="121.85546875" style="18" customWidth="1"/>
    <col min="3" max="3" width="25" style="18" customWidth="1"/>
    <col min="4" max="5" width="9.28515625" style="18" customWidth="1"/>
    <col min="6" max="6" width="13.7109375" style="20" customWidth="1"/>
    <col min="7" max="9" width="19.7109375" style="27" customWidth="1"/>
    <col min="10" max="10" width="9" style="18" customWidth="1"/>
    <col min="11" max="16384" width="9.140625" style="18"/>
  </cols>
  <sheetData>
    <row r="1" spans="1:9" ht="14.25" customHeight="1" x14ac:dyDescent="0.2">
      <c r="A1" s="143" t="s">
        <v>155</v>
      </c>
      <c r="B1" s="143"/>
      <c r="C1" s="143"/>
      <c r="D1" s="143"/>
      <c r="E1" s="143"/>
      <c r="F1" s="143"/>
      <c r="G1" s="98" t="str">
        <f>IF($G$3=0,"Змінювати форму запиту, додавати або видаляти стовбці чи рядки не можна.","")</f>
        <v>Змінювати форму запиту, додавати або видаляти стовбці чи рядки не можна.</v>
      </c>
      <c r="H1" s="98"/>
      <c r="I1" s="98"/>
    </row>
    <row r="2" spans="1:9" s="19" customFormat="1" ht="12.75" customHeight="1" x14ac:dyDescent="0.25">
      <c r="A2" s="144" t="str">
        <f>Документація!$B$3</f>
        <v>Спецодяг для працівників ФТД та FFM</v>
      </c>
      <c r="B2" s="144"/>
      <c r="C2" s="144"/>
      <c r="D2" s="144"/>
      <c r="E2" s="144"/>
      <c r="F2" s="144"/>
      <c r="G2" s="105" t="str">
        <f>IF($G$3=0,"Обов'язково мають бути заповнені всі промарковані поля.","")</f>
        <v>Обов'язково мають бути заповнені всі промарковані поля.</v>
      </c>
      <c r="H2" s="105"/>
      <c r="I2" s="105"/>
    </row>
    <row r="3" spans="1:9" s="19" customFormat="1" ht="12.75" customHeight="1" x14ac:dyDescent="0.25">
      <c r="A3" s="145" t="s">
        <v>37</v>
      </c>
      <c r="B3" s="146"/>
      <c r="C3" s="146"/>
      <c r="D3" s="146"/>
      <c r="E3" s="146"/>
      <c r="F3" s="147"/>
      <c r="G3" s="102"/>
      <c r="H3" s="115"/>
      <c r="I3" s="116"/>
    </row>
    <row r="4" spans="1:9" s="19" customFormat="1" ht="12.75" customHeight="1" outlineLevel="1" x14ac:dyDescent="0.25">
      <c r="A4" s="148" t="s">
        <v>38</v>
      </c>
      <c r="B4" s="149"/>
      <c r="C4" s="149"/>
      <c r="D4" s="149"/>
      <c r="E4" s="149"/>
      <c r="F4" s="150"/>
      <c r="G4" s="95"/>
      <c r="H4" s="96"/>
      <c r="I4" s="97"/>
    </row>
    <row r="5" spans="1:9" s="19" customFormat="1" ht="12.75" customHeight="1" outlineLevel="1" x14ac:dyDescent="0.25">
      <c r="A5" s="148" t="s">
        <v>39</v>
      </c>
      <c r="B5" s="149"/>
      <c r="C5" s="149"/>
      <c r="D5" s="149"/>
      <c r="E5" s="149"/>
      <c r="F5" s="150"/>
      <c r="G5" s="95"/>
      <c r="H5" s="96"/>
      <c r="I5" s="97"/>
    </row>
    <row r="6" spans="1:9" s="19" customFormat="1" ht="12.75" customHeight="1" outlineLevel="1" x14ac:dyDescent="0.25">
      <c r="A6" s="148" t="s">
        <v>40</v>
      </c>
      <c r="B6" s="149"/>
      <c r="C6" s="149"/>
      <c r="D6" s="149"/>
      <c r="E6" s="149"/>
      <c r="F6" s="150"/>
      <c r="G6" s="99"/>
      <c r="H6" s="100"/>
      <c r="I6" s="101"/>
    </row>
    <row r="7" spans="1:9" s="19" customFormat="1" ht="12.75" customHeight="1" outlineLevel="1" x14ac:dyDescent="0.25">
      <c r="A7" s="148" t="s">
        <v>41</v>
      </c>
      <c r="B7" s="149"/>
      <c r="C7" s="149"/>
      <c r="D7" s="149"/>
      <c r="E7" s="149"/>
      <c r="F7" s="150"/>
      <c r="G7" s="95"/>
      <c r="H7" s="96"/>
      <c r="I7" s="97"/>
    </row>
    <row r="8" spans="1:9" s="19" customFormat="1" ht="12.75" customHeight="1" outlineLevel="1" x14ac:dyDescent="0.25">
      <c r="A8" s="148" t="s">
        <v>42</v>
      </c>
      <c r="B8" s="149"/>
      <c r="C8" s="149"/>
      <c r="D8" s="149"/>
      <c r="E8" s="149"/>
      <c r="F8" s="150"/>
      <c r="G8" s="95"/>
      <c r="H8" s="96"/>
      <c r="I8" s="97"/>
    </row>
    <row r="9" spans="1:9" s="19" customFormat="1" ht="12.75" customHeight="1" outlineLevel="1" x14ac:dyDescent="0.25">
      <c r="A9" s="148" t="s">
        <v>56</v>
      </c>
      <c r="B9" s="149"/>
      <c r="C9" s="149"/>
      <c r="D9" s="149"/>
      <c r="E9" s="149"/>
      <c r="F9" s="150"/>
      <c r="G9" s="99"/>
      <c r="H9" s="100"/>
      <c r="I9" s="101"/>
    </row>
    <row r="10" spans="1:9" s="19" customFormat="1" ht="12.75" customHeight="1" outlineLevel="1" x14ac:dyDescent="0.25">
      <c r="A10" s="148" t="s">
        <v>43</v>
      </c>
      <c r="B10" s="149"/>
      <c r="C10" s="149"/>
      <c r="D10" s="149"/>
      <c r="E10" s="149"/>
      <c r="F10" s="150"/>
      <c r="G10" s="95"/>
      <c r="H10" s="96"/>
      <c r="I10" s="97"/>
    </row>
    <row r="11" spans="1:9" s="19" customFormat="1" ht="12.75" customHeight="1" outlineLevel="1" x14ac:dyDescent="0.25">
      <c r="A11" s="148" t="s">
        <v>47</v>
      </c>
      <c r="B11" s="149"/>
      <c r="C11" s="149"/>
      <c r="D11" s="149"/>
      <c r="E11" s="149"/>
      <c r="F11" s="150"/>
      <c r="G11" s="99"/>
      <c r="H11" s="100"/>
      <c r="I11" s="101"/>
    </row>
    <row r="12" spans="1:9" s="19" customFormat="1" ht="12.75" customHeight="1" outlineLevel="1" x14ac:dyDescent="0.25">
      <c r="A12" s="148" t="s">
        <v>48</v>
      </c>
      <c r="B12" s="149"/>
      <c r="C12" s="149"/>
      <c r="D12" s="149"/>
      <c r="E12" s="149"/>
      <c r="F12" s="150"/>
      <c r="G12" s="106"/>
      <c r="H12" s="107"/>
      <c r="I12" s="108"/>
    </row>
    <row r="13" spans="1:9" s="19" customFormat="1" ht="12.75" customHeight="1" outlineLevel="1" x14ac:dyDescent="0.25">
      <c r="A13" s="148" t="s">
        <v>99</v>
      </c>
      <c r="B13" s="149"/>
      <c r="C13" s="149"/>
      <c r="D13" s="149"/>
      <c r="E13" s="149"/>
      <c r="F13" s="150"/>
      <c r="G13" s="92"/>
      <c r="H13" s="93"/>
      <c r="I13" s="94"/>
    </row>
    <row r="14" spans="1:9" s="19" customFormat="1" ht="12.75" customHeight="1" outlineLevel="1" x14ac:dyDescent="0.25">
      <c r="A14" s="148" t="s">
        <v>69</v>
      </c>
      <c r="B14" s="149"/>
      <c r="C14" s="149"/>
      <c r="D14" s="149"/>
      <c r="E14" s="149"/>
      <c r="F14" s="150"/>
      <c r="G14" s="92"/>
      <c r="H14" s="93"/>
      <c r="I14" s="94"/>
    </row>
    <row r="15" spans="1:9" s="19" customFormat="1" ht="12.75" customHeight="1" outlineLevel="1" x14ac:dyDescent="0.25">
      <c r="A15" s="148" t="s">
        <v>44</v>
      </c>
      <c r="B15" s="149"/>
      <c r="C15" s="149"/>
      <c r="D15" s="149"/>
      <c r="E15" s="149"/>
      <c r="F15" s="150"/>
      <c r="G15" s="92"/>
      <c r="H15" s="93"/>
      <c r="I15" s="94"/>
    </row>
    <row r="16" spans="1:9" s="19" customFormat="1" ht="12.75" customHeight="1" outlineLevel="1" x14ac:dyDescent="0.25">
      <c r="A16" s="148" t="s">
        <v>51</v>
      </c>
      <c r="B16" s="149"/>
      <c r="C16" s="149"/>
      <c r="D16" s="149"/>
      <c r="E16" s="149"/>
      <c r="F16" s="150"/>
      <c r="G16" s="92"/>
      <c r="H16" s="93"/>
      <c r="I16" s="94"/>
    </row>
    <row r="17" spans="1:9" s="19" customFormat="1" ht="12.75" customHeight="1" outlineLevel="1" x14ac:dyDescent="0.25">
      <c r="A17" s="148" t="s">
        <v>45</v>
      </c>
      <c r="B17" s="149"/>
      <c r="C17" s="149"/>
      <c r="D17" s="149"/>
      <c r="E17" s="149"/>
      <c r="F17" s="150"/>
      <c r="G17" s="92"/>
      <c r="H17" s="93"/>
      <c r="I17" s="94"/>
    </row>
    <row r="18" spans="1:9" s="19" customFormat="1" ht="12.75" customHeight="1" outlineLevel="1" x14ac:dyDescent="0.25">
      <c r="A18" s="148" t="s">
        <v>46</v>
      </c>
      <c r="B18" s="149"/>
      <c r="C18" s="149"/>
      <c r="D18" s="149"/>
      <c r="E18" s="149"/>
      <c r="F18" s="150"/>
      <c r="G18" s="92"/>
      <c r="H18" s="93"/>
      <c r="I18" s="94"/>
    </row>
    <row r="19" spans="1:9" s="19" customFormat="1" ht="12.75" customHeight="1" x14ac:dyDescent="0.25">
      <c r="A19" s="148" t="s">
        <v>88</v>
      </c>
      <c r="B19" s="149"/>
      <c r="C19" s="149"/>
      <c r="D19" s="149"/>
      <c r="E19" s="149"/>
      <c r="F19" s="150"/>
      <c r="G19" s="92"/>
      <c r="H19" s="93"/>
      <c r="I19" s="94"/>
    </row>
    <row r="20" spans="1:9" ht="12.75" customHeight="1" x14ac:dyDescent="0.2">
      <c r="A20" s="151" t="s">
        <v>158</v>
      </c>
      <c r="B20" s="152"/>
      <c r="C20" s="152"/>
      <c r="D20" s="152"/>
      <c r="E20" s="152"/>
      <c r="F20" s="153"/>
      <c r="G20" s="95"/>
      <c r="H20" s="96"/>
      <c r="I20" s="97"/>
    </row>
    <row r="21" spans="1:9" ht="5.25" customHeight="1" x14ac:dyDescent="0.2">
      <c r="A21" s="154" t="s">
        <v>159</v>
      </c>
      <c r="B21" s="155"/>
      <c r="C21" s="155"/>
      <c r="D21" s="155"/>
      <c r="E21" s="155"/>
      <c r="F21" s="156"/>
      <c r="G21" s="126"/>
      <c r="H21" s="127"/>
      <c r="I21" s="128"/>
    </row>
    <row r="22" spans="1:9" ht="5.25" customHeight="1" x14ac:dyDescent="0.2">
      <c r="A22" s="157"/>
      <c r="B22" s="158"/>
      <c r="C22" s="158"/>
      <c r="D22" s="158"/>
      <c r="E22" s="158"/>
      <c r="F22" s="159"/>
      <c r="G22" s="129"/>
      <c r="H22" s="130"/>
      <c r="I22" s="131"/>
    </row>
    <row r="23" spans="1:9" ht="5.25" customHeight="1" x14ac:dyDescent="0.2">
      <c r="A23" s="160"/>
      <c r="B23" s="161"/>
      <c r="C23" s="161"/>
      <c r="D23" s="161"/>
      <c r="E23" s="161"/>
      <c r="F23" s="162"/>
      <c r="G23" s="132"/>
      <c r="H23" s="133"/>
      <c r="I23" s="134"/>
    </row>
    <row r="24" spans="1:9" ht="25.5" customHeight="1" x14ac:dyDescent="0.2">
      <c r="A24" s="151" t="s">
        <v>101</v>
      </c>
      <c r="B24" s="152"/>
      <c r="C24" s="152"/>
      <c r="D24" s="152"/>
      <c r="E24" s="152"/>
      <c r="F24" s="153"/>
      <c r="G24" s="95"/>
      <c r="H24" s="96"/>
      <c r="I24" s="97"/>
    </row>
    <row r="25" spans="1:9" ht="12.75" customHeight="1" x14ac:dyDescent="0.2">
      <c r="A25" s="151" t="s">
        <v>112</v>
      </c>
      <c r="B25" s="152"/>
      <c r="C25" s="152"/>
      <c r="D25" s="152"/>
      <c r="E25" s="152"/>
      <c r="F25" s="153"/>
      <c r="G25" s="95"/>
      <c r="H25" s="96"/>
      <c r="I25" s="97"/>
    </row>
    <row r="26" spans="1:9" ht="25.5" customHeight="1" x14ac:dyDescent="0.2">
      <c r="A26" s="151" t="s">
        <v>157</v>
      </c>
      <c r="B26" s="152"/>
      <c r="C26" s="152"/>
      <c r="D26" s="152"/>
      <c r="E26" s="152"/>
      <c r="F26" s="153"/>
      <c r="G26" s="95"/>
      <c r="H26" s="96"/>
      <c r="I26" s="97"/>
    </row>
    <row r="27" spans="1:9" ht="25.5" customHeight="1" x14ac:dyDescent="0.2">
      <c r="A27" s="151" t="s">
        <v>124</v>
      </c>
      <c r="B27" s="152"/>
      <c r="C27" s="152"/>
      <c r="D27" s="152"/>
      <c r="E27" s="152"/>
      <c r="F27" s="153"/>
      <c r="G27" s="95"/>
      <c r="H27" s="96"/>
      <c r="I27" s="97"/>
    </row>
    <row r="28" spans="1:9" ht="12.75" customHeight="1" x14ac:dyDescent="0.2">
      <c r="A28" s="151" t="s">
        <v>95</v>
      </c>
      <c r="B28" s="152"/>
      <c r="C28" s="152"/>
      <c r="D28" s="152"/>
      <c r="E28" s="152"/>
      <c r="F28" s="153"/>
      <c r="G28" s="95"/>
      <c r="H28" s="96"/>
      <c r="I28" s="97"/>
    </row>
    <row r="29" spans="1:9" ht="63.75" customHeight="1" x14ac:dyDescent="0.2">
      <c r="A29" s="151" t="s">
        <v>176</v>
      </c>
      <c r="B29" s="152"/>
      <c r="C29" s="152"/>
      <c r="D29" s="152"/>
      <c r="E29" s="152"/>
      <c r="F29" s="153"/>
      <c r="G29" s="95"/>
      <c r="H29" s="96"/>
      <c r="I29" s="97"/>
    </row>
    <row r="30" spans="1:9" ht="38.25" customHeight="1" x14ac:dyDescent="0.2">
      <c r="A30" s="64" t="s">
        <v>153</v>
      </c>
      <c r="B30" s="64" t="s">
        <v>154</v>
      </c>
      <c r="C30" s="64" t="s">
        <v>103</v>
      </c>
      <c r="D30" s="65" t="s">
        <v>104</v>
      </c>
      <c r="E30" s="65" t="s">
        <v>105</v>
      </c>
      <c r="F30" s="64" t="s">
        <v>106</v>
      </c>
      <c r="G30" s="66" t="s">
        <v>86</v>
      </c>
      <c r="H30" s="67" t="s">
        <v>87</v>
      </c>
      <c r="I30" s="68" t="s">
        <v>89</v>
      </c>
    </row>
    <row r="31" spans="1:9" ht="164.25" customHeight="1" x14ac:dyDescent="0.2">
      <c r="A31" s="117" t="s">
        <v>152</v>
      </c>
      <c r="B31" s="120" t="s">
        <v>139</v>
      </c>
      <c r="C31" s="121"/>
      <c r="D31" s="166" t="s">
        <v>117</v>
      </c>
      <c r="E31" s="167" t="s">
        <v>126</v>
      </c>
      <c r="F31" s="163">
        <v>4</v>
      </c>
      <c r="G31" s="26"/>
      <c r="H31" s="26">
        <f>$F31*G31</f>
        <v>0</v>
      </c>
      <c r="I31" s="56"/>
    </row>
    <row r="32" spans="1:9" ht="14.25" customHeight="1" x14ac:dyDescent="0.2">
      <c r="A32" s="119"/>
      <c r="B32" s="119"/>
      <c r="C32" s="121"/>
      <c r="D32" s="168" t="s">
        <v>118</v>
      </c>
      <c r="E32" s="165" t="s">
        <v>126</v>
      </c>
      <c r="F32" s="164">
        <v>4</v>
      </c>
      <c r="G32" s="26"/>
      <c r="H32" s="26">
        <f t="shared" ref="H32:H91" si="0">$F32*G32</f>
        <v>0</v>
      </c>
      <c r="I32" s="56"/>
    </row>
    <row r="33" spans="1:9" ht="12.75" customHeight="1" x14ac:dyDescent="0.2">
      <c r="A33" s="122" t="s">
        <v>148</v>
      </c>
      <c r="B33" s="122" t="s">
        <v>140</v>
      </c>
      <c r="C33" s="121"/>
      <c r="D33" s="70" t="s">
        <v>113</v>
      </c>
      <c r="E33" s="70" t="s">
        <v>126</v>
      </c>
      <c r="F33" s="71">
        <v>25</v>
      </c>
      <c r="G33" s="26"/>
      <c r="H33" s="26">
        <f t="shared" si="0"/>
        <v>0</v>
      </c>
      <c r="I33" s="56"/>
    </row>
    <row r="34" spans="1:9" ht="12.75" customHeight="1" x14ac:dyDescent="0.2">
      <c r="A34" s="123"/>
      <c r="B34" s="123"/>
      <c r="C34" s="121"/>
      <c r="D34" s="70" t="s">
        <v>113</v>
      </c>
      <c r="E34" s="70" t="s">
        <v>127</v>
      </c>
      <c r="F34" s="71">
        <v>25</v>
      </c>
      <c r="G34" s="26"/>
      <c r="H34" s="26">
        <f t="shared" si="0"/>
        <v>0</v>
      </c>
      <c r="I34" s="56"/>
    </row>
    <row r="35" spans="1:9" ht="12.75" customHeight="1" x14ac:dyDescent="0.2">
      <c r="A35" s="123"/>
      <c r="B35" s="123"/>
      <c r="C35" s="121"/>
      <c r="D35" s="70" t="s">
        <v>117</v>
      </c>
      <c r="E35" s="70" t="s">
        <v>128</v>
      </c>
      <c r="F35" s="71">
        <v>25</v>
      </c>
      <c r="G35" s="26"/>
      <c r="H35" s="26">
        <f t="shared" si="0"/>
        <v>0</v>
      </c>
      <c r="I35" s="56"/>
    </row>
    <row r="36" spans="1:9" ht="12.75" customHeight="1" x14ac:dyDescent="0.2">
      <c r="A36" s="123"/>
      <c r="B36" s="123"/>
      <c r="C36" s="121"/>
      <c r="D36" s="70" t="s">
        <v>117</v>
      </c>
      <c r="E36" s="70" t="s">
        <v>126</v>
      </c>
      <c r="F36" s="71">
        <v>60</v>
      </c>
      <c r="G36" s="26"/>
      <c r="H36" s="26">
        <f t="shared" si="0"/>
        <v>0</v>
      </c>
      <c r="I36" s="56"/>
    </row>
    <row r="37" spans="1:9" ht="12.75" customHeight="1" x14ac:dyDescent="0.2">
      <c r="A37" s="123"/>
      <c r="B37" s="123"/>
      <c r="C37" s="121"/>
      <c r="D37" s="70" t="s">
        <v>117</v>
      </c>
      <c r="E37" s="70" t="s">
        <v>127</v>
      </c>
      <c r="F37" s="71">
        <v>30</v>
      </c>
      <c r="G37" s="26"/>
      <c r="H37" s="26">
        <f t="shared" si="0"/>
        <v>0</v>
      </c>
      <c r="I37" s="56"/>
    </row>
    <row r="38" spans="1:9" ht="12.75" customHeight="1" x14ac:dyDescent="0.2">
      <c r="A38" s="123"/>
      <c r="B38" s="123"/>
      <c r="C38" s="121"/>
      <c r="D38" s="70" t="s">
        <v>118</v>
      </c>
      <c r="E38" s="70" t="s">
        <v>128</v>
      </c>
      <c r="F38" s="71">
        <v>25</v>
      </c>
      <c r="G38" s="26"/>
      <c r="H38" s="26">
        <f t="shared" si="0"/>
        <v>0</v>
      </c>
      <c r="I38" s="56"/>
    </row>
    <row r="39" spans="1:9" ht="12.75" customHeight="1" x14ac:dyDescent="0.2">
      <c r="A39" s="123"/>
      <c r="B39" s="123"/>
      <c r="C39" s="121"/>
      <c r="D39" s="70" t="s">
        <v>118</v>
      </c>
      <c r="E39" s="70" t="s">
        <v>126</v>
      </c>
      <c r="F39" s="71">
        <v>60</v>
      </c>
      <c r="G39" s="26"/>
      <c r="H39" s="26">
        <f t="shared" si="0"/>
        <v>0</v>
      </c>
      <c r="I39" s="56"/>
    </row>
    <row r="40" spans="1:9" ht="12.75" customHeight="1" x14ac:dyDescent="0.2">
      <c r="A40" s="123"/>
      <c r="B40" s="123"/>
      <c r="C40" s="121"/>
      <c r="D40" s="70" t="s">
        <v>118</v>
      </c>
      <c r="E40" s="70" t="s">
        <v>127</v>
      </c>
      <c r="F40" s="71">
        <v>40</v>
      </c>
      <c r="G40" s="26"/>
      <c r="H40" s="26">
        <f t="shared" si="0"/>
        <v>0</v>
      </c>
      <c r="I40" s="56"/>
    </row>
    <row r="41" spans="1:9" ht="12.75" customHeight="1" x14ac:dyDescent="0.2">
      <c r="A41" s="123"/>
      <c r="B41" s="123"/>
      <c r="C41" s="121"/>
      <c r="D41" s="70" t="s">
        <v>119</v>
      </c>
      <c r="E41" s="70" t="s">
        <v>126</v>
      </c>
      <c r="F41" s="71">
        <v>5</v>
      </c>
      <c r="G41" s="26"/>
      <c r="H41" s="26">
        <f t="shared" si="0"/>
        <v>0</v>
      </c>
      <c r="I41" s="56"/>
    </row>
    <row r="42" spans="1:9" ht="12.75" customHeight="1" x14ac:dyDescent="0.2">
      <c r="A42" s="123"/>
      <c r="B42" s="123"/>
      <c r="C42" s="121"/>
      <c r="D42" s="70" t="s">
        <v>119</v>
      </c>
      <c r="E42" s="70" t="s">
        <v>127</v>
      </c>
      <c r="F42" s="71">
        <v>5</v>
      </c>
      <c r="G42" s="26"/>
      <c r="H42" s="26">
        <f t="shared" si="0"/>
        <v>0</v>
      </c>
      <c r="I42" s="56"/>
    </row>
    <row r="43" spans="1:9" ht="12.75" customHeight="1" x14ac:dyDescent="0.2">
      <c r="A43" s="123"/>
      <c r="B43" s="123"/>
      <c r="C43" s="125"/>
      <c r="D43" s="70" t="s">
        <v>120</v>
      </c>
      <c r="E43" s="70" t="s">
        <v>128</v>
      </c>
      <c r="F43" s="71">
        <v>3</v>
      </c>
      <c r="G43" s="26"/>
      <c r="H43" s="26">
        <f t="shared" si="0"/>
        <v>0</v>
      </c>
      <c r="I43" s="56"/>
    </row>
    <row r="44" spans="1:9" ht="12.75" customHeight="1" x14ac:dyDescent="0.2">
      <c r="A44" s="123"/>
      <c r="B44" s="123"/>
      <c r="C44" s="125"/>
      <c r="D44" s="70" t="s">
        <v>120</v>
      </c>
      <c r="E44" s="70" t="s">
        <v>126</v>
      </c>
      <c r="F44" s="71">
        <v>2</v>
      </c>
      <c r="G44" s="26"/>
      <c r="H44" s="26">
        <f t="shared" si="0"/>
        <v>0</v>
      </c>
      <c r="I44" s="56"/>
    </row>
    <row r="45" spans="1:9" ht="12.75" customHeight="1" x14ac:dyDescent="0.2">
      <c r="A45" s="123"/>
      <c r="B45" s="123"/>
      <c r="C45" s="125"/>
      <c r="D45" s="70" t="s">
        <v>120</v>
      </c>
      <c r="E45" s="70" t="s">
        <v>127</v>
      </c>
      <c r="F45" s="71">
        <v>2</v>
      </c>
      <c r="G45" s="26"/>
      <c r="H45" s="26">
        <f t="shared" si="0"/>
        <v>0</v>
      </c>
      <c r="I45" s="56"/>
    </row>
    <row r="46" spans="1:9" ht="12.75" customHeight="1" x14ac:dyDescent="0.2">
      <c r="A46" s="123"/>
      <c r="B46" s="123"/>
      <c r="C46" s="125"/>
      <c r="D46" s="70" t="s">
        <v>129</v>
      </c>
      <c r="E46" s="70" t="s">
        <v>126</v>
      </c>
      <c r="F46" s="71">
        <v>2</v>
      </c>
      <c r="G46" s="26"/>
      <c r="H46" s="26">
        <f t="shared" si="0"/>
        <v>0</v>
      </c>
      <c r="I46" s="56"/>
    </row>
    <row r="47" spans="1:9" ht="81" customHeight="1" x14ac:dyDescent="0.2">
      <c r="A47" s="123"/>
      <c r="B47" s="123"/>
      <c r="C47" s="125"/>
      <c r="D47" s="70" t="s">
        <v>130</v>
      </c>
      <c r="E47" s="74" t="s">
        <v>131</v>
      </c>
      <c r="F47" s="71">
        <v>1</v>
      </c>
      <c r="G47" s="26"/>
      <c r="H47" s="26">
        <f t="shared" si="0"/>
        <v>0</v>
      </c>
      <c r="I47" s="56"/>
    </row>
    <row r="48" spans="1:9" ht="12.75" customHeight="1" x14ac:dyDescent="0.2">
      <c r="A48" s="124"/>
      <c r="B48" s="124"/>
      <c r="C48" s="125"/>
      <c r="D48" s="70" t="s">
        <v>132</v>
      </c>
      <c r="E48" s="70" t="s">
        <v>133</v>
      </c>
      <c r="F48" s="71">
        <v>2</v>
      </c>
      <c r="G48" s="26"/>
      <c r="H48" s="26">
        <f t="shared" si="0"/>
        <v>0</v>
      </c>
      <c r="I48" s="56"/>
    </row>
    <row r="49" spans="1:9" ht="89.25" customHeight="1" x14ac:dyDescent="0.2">
      <c r="A49" s="76" t="s">
        <v>147</v>
      </c>
      <c r="B49" s="72" t="s">
        <v>134</v>
      </c>
      <c r="C49" s="73"/>
      <c r="D49" s="135" t="s">
        <v>162</v>
      </c>
      <c r="E49" s="136"/>
      <c r="F49" s="71">
        <v>200</v>
      </c>
      <c r="G49" s="26"/>
      <c r="H49" s="26">
        <f t="shared" si="0"/>
        <v>0</v>
      </c>
      <c r="I49" s="56"/>
    </row>
    <row r="50" spans="1:9" ht="12.75" customHeight="1" x14ac:dyDescent="0.2">
      <c r="A50" s="117" t="s">
        <v>146</v>
      </c>
      <c r="B50" s="120" t="s">
        <v>141</v>
      </c>
      <c r="C50" s="122"/>
      <c r="D50" s="70" t="s">
        <v>113</v>
      </c>
      <c r="E50" s="70" t="s">
        <v>126</v>
      </c>
      <c r="F50" s="71">
        <v>25</v>
      </c>
      <c r="G50" s="26"/>
      <c r="H50" s="26">
        <f t="shared" si="0"/>
        <v>0</v>
      </c>
      <c r="I50" s="56"/>
    </row>
    <row r="51" spans="1:9" ht="12.75" customHeight="1" x14ac:dyDescent="0.2">
      <c r="A51" s="118"/>
      <c r="B51" s="118"/>
      <c r="C51" s="123"/>
      <c r="D51" s="70" t="s">
        <v>113</v>
      </c>
      <c r="E51" s="70" t="s">
        <v>127</v>
      </c>
      <c r="F51" s="71">
        <v>25</v>
      </c>
      <c r="G51" s="26"/>
      <c r="H51" s="26">
        <f t="shared" si="0"/>
        <v>0</v>
      </c>
      <c r="I51" s="56"/>
    </row>
    <row r="52" spans="1:9" ht="12.75" customHeight="1" x14ac:dyDescent="0.2">
      <c r="A52" s="118"/>
      <c r="B52" s="118"/>
      <c r="C52" s="123"/>
      <c r="D52" s="70" t="s">
        <v>117</v>
      </c>
      <c r="E52" s="70" t="s">
        <v>128</v>
      </c>
      <c r="F52" s="71">
        <v>25</v>
      </c>
      <c r="G52" s="26"/>
      <c r="H52" s="26">
        <f t="shared" si="0"/>
        <v>0</v>
      </c>
      <c r="I52" s="56"/>
    </row>
    <row r="53" spans="1:9" ht="12.75" customHeight="1" x14ac:dyDescent="0.2">
      <c r="A53" s="118"/>
      <c r="B53" s="118"/>
      <c r="C53" s="123"/>
      <c r="D53" s="70" t="s">
        <v>117</v>
      </c>
      <c r="E53" s="70" t="s">
        <v>126</v>
      </c>
      <c r="F53" s="71">
        <v>60</v>
      </c>
      <c r="G53" s="26"/>
      <c r="H53" s="26">
        <f t="shared" si="0"/>
        <v>0</v>
      </c>
      <c r="I53" s="56"/>
    </row>
    <row r="54" spans="1:9" ht="12.75" customHeight="1" x14ac:dyDescent="0.2">
      <c r="A54" s="118"/>
      <c r="B54" s="118"/>
      <c r="C54" s="123"/>
      <c r="D54" s="70" t="s">
        <v>117</v>
      </c>
      <c r="E54" s="70" t="s">
        <v>127</v>
      </c>
      <c r="F54" s="71">
        <v>30</v>
      </c>
      <c r="G54" s="26"/>
      <c r="H54" s="26">
        <f t="shared" si="0"/>
        <v>0</v>
      </c>
      <c r="I54" s="56"/>
    </row>
    <row r="55" spans="1:9" ht="12.75" customHeight="1" x14ac:dyDescent="0.2">
      <c r="A55" s="118"/>
      <c r="B55" s="118"/>
      <c r="C55" s="123"/>
      <c r="D55" s="70" t="s">
        <v>118</v>
      </c>
      <c r="E55" s="70" t="s">
        <v>128</v>
      </c>
      <c r="F55" s="71">
        <v>25</v>
      </c>
      <c r="G55" s="26"/>
      <c r="H55" s="26">
        <f t="shared" si="0"/>
        <v>0</v>
      </c>
      <c r="I55" s="56"/>
    </row>
    <row r="56" spans="1:9" ht="12.75" customHeight="1" x14ac:dyDescent="0.2">
      <c r="A56" s="118"/>
      <c r="B56" s="118"/>
      <c r="C56" s="123"/>
      <c r="D56" s="70" t="s">
        <v>118</v>
      </c>
      <c r="E56" s="70" t="s">
        <v>126</v>
      </c>
      <c r="F56" s="71">
        <v>40</v>
      </c>
      <c r="G56" s="26"/>
      <c r="H56" s="26">
        <f t="shared" si="0"/>
        <v>0</v>
      </c>
      <c r="I56" s="56"/>
    </row>
    <row r="57" spans="1:9" ht="12.75" customHeight="1" x14ac:dyDescent="0.2">
      <c r="A57" s="118"/>
      <c r="B57" s="118"/>
      <c r="C57" s="123"/>
      <c r="D57" s="70" t="s">
        <v>118</v>
      </c>
      <c r="E57" s="70" t="s">
        <v>127</v>
      </c>
      <c r="F57" s="71">
        <v>20</v>
      </c>
      <c r="G57" s="26"/>
      <c r="H57" s="26">
        <f t="shared" si="0"/>
        <v>0</v>
      </c>
      <c r="I57" s="56"/>
    </row>
    <row r="58" spans="1:9" ht="12.75" customHeight="1" x14ac:dyDescent="0.2">
      <c r="A58" s="118"/>
      <c r="B58" s="118"/>
      <c r="C58" s="123"/>
      <c r="D58" s="70" t="s">
        <v>119</v>
      </c>
      <c r="E58" s="70" t="s">
        <v>126</v>
      </c>
      <c r="F58" s="71">
        <v>5</v>
      </c>
      <c r="G58" s="26"/>
      <c r="H58" s="26">
        <f t="shared" si="0"/>
        <v>0</v>
      </c>
      <c r="I58" s="56"/>
    </row>
    <row r="59" spans="1:9" ht="12.75" customHeight="1" x14ac:dyDescent="0.2">
      <c r="A59" s="118"/>
      <c r="B59" s="118"/>
      <c r="C59" s="123"/>
      <c r="D59" s="70" t="s">
        <v>119</v>
      </c>
      <c r="E59" s="70" t="s">
        <v>127</v>
      </c>
      <c r="F59" s="71">
        <v>5</v>
      </c>
      <c r="G59" s="26"/>
      <c r="H59" s="26">
        <f t="shared" si="0"/>
        <v>0</v>
      </c>
      <c r="I59" s="56"/>
    </row>
    <row r="60" spans="1:9" ht="12.75" customHeight="1" x14ac:dyDescent="0.2">
      <c r="A60" s="118"/>
      <c r="B60" s="118"/>
      <c r="C60" s="123"/>
      <c r="D60" s="70" t="s">
        <v>120</v>
      </c>
      <c r="E60" s="70" t="s">
        <v>128</v>
      </c>
      <c r="F60" s="71">
        <v>2</v>
      </c>
      <c r="G60" s="26"/>
      <c r="H60" s="26">
        <f t="shared" si="0"/>
        <v>0</v>
      </c>
      <c r="I60" s="56"/>
    </row>
    <row r="61" spans="1:9" ht="12.75" customHeight="1" x14ac:dyDescent="0.2">
      <c r="A61" s="118"/>
      <c r="B61" s="118"/>
      <c r="C61" s="123"/>
      <c r="D61" s="70" t="s">
        <v>120</v>
      </c>
      <c r="E61" s="70" t="s">
        <v>126</v>
      </c>
      <c r="F61" s="71">
        <v>2</v>
      </c>
      <c r="G61" s="26"/>
      <c r="H61" s="26">
        <f t="shared" si="0"/>
        <v>0</v>
      </c>
      <c r="I61" s="56"/>
    </row>
    <row r="62" spans="1:9" ht="12.75" customHeight="1" x14ac:dyDescent="0.2">
      <c r="A62" s="118"/>
      <c r="B62" s="118"/>
      <c r="C62" s="123"/>
      <c r="D62" s="70" t="s">
        <v>120</v>
      </c>
      <c r="E62" s="70" t="s">
        <v>127</v>
      </c>
      <c r="F62" s="71">
        <v>2</v>
      </c>
      <c r="G62" s="26"/>
      <c r="H62" s="26">
        <f t="shared" si="0"/>
        <v>0</v>
      </c>
      <c r="I62" s="56"/>
    </row>
    <row r="63" spans="1:9" ht="12.75" customHeight="1" x14ac:dyDescent="0.2">
      <c r="A63" s="118"/>
      <c r="B63" s="118"/>
      <c r="C63" s="123"/>
      <c r="D63" s="70" t="s">
        <v>129</v>
      </c>
      <c r="E63" s="70" t="s">
        <v>126</v>
      </c>
      <c r="F63" s="71">
        <v>2</v>
      </c>
      <c r="G63" s="26"/>
      <c r="H63" s="26">
        <f t="shared" si="0"/>
        <v>0</v>
      </c>
      <c r="I63" s="56"/>
    </row>
    <row r="64" spans="1:9" ht="81" customHeight="1" x14ac:dyDescent="0.2">
      <c r="A64" s="118"/>
      <c r="B64" s="118"/>
      <c r="C64" s="123"/>
      <c r="D64" s="70" t="s">
        <v>130</v>
      </c>
      <c r="E64" s="74" t="s">
        <v>131</v>
      </c>
      <c r="F64" s="71">
        <v>1</v>
      </c>
      <c r="G64" s="26"/>
      <c r="H64" s="26">
        <f t="shared" si="0"/>
        <v>0</v>
      </c>
      <c r="I64" s="56"/>
    </row>
    <row r="65" spans="1:9" ht="12.75" customHeight="1" x14ac:dyDescent="0.2">
      <c r="A65" s="119"/>
      <c r="B65" s="119"/>
      <c r="C65" s="124"/>
      <c r="D65" s="70" t="s">
        <v>132</v>
      </c>
      <c r="E65" s="70" t="s">
        <v>133</v>
      </c>
      <c r="F65" s="71">
        <v>2</v>
      </c>
      <c r="G65" s="26"/>
      <c r="H65" s="26">
        <f t="shared" si="0"/>
        <v>0</v>
      </c>
      <c r="I65" s="56"/>
    </row>
    <row r="66" spans="1:9" ht="12.75" customHeight="1" x14ac:dyDescent="0.2">
      <c r="A66" s="137" t="s">
        <v>145</v>
      </c>
      <c r="B66" s="122" t="s">
        <v>142</v>
      </c>
      <c r="C66" s="122"/>
      <c r="D66" s="70" t="s">
        <v>113</v>
      </c>
      <c r="E66" s="70" t="s">
        <v>126</v>
      </c>
      <c r="F66" s="71">
        <v>30</v>
      </c>
      <c r="G66" s="26"/>
      <c r="H66" s="26">
        <f t="shared" si="0"/>
        <v>0</v>
      </c>
      <c r="I66" s="56"/>
    </row>
    <row r="67" spans="1:9" ht="12.75" customHeight="1" x14ac:dyDescent="0.2">
      <c r="A67" s="123"/>
      <c r="B67" s="123"/>
      <c r="C67" s="123"/>
      <c r="D67" s="70" t="s">
        <v>113</v>
      </c>
      <c r="E67" s="70" t="s">
        <v>127</v>
      </c>
      <c r="F67" s="71">
        <v>30</v>
      </c>
      <c r="G67" s="26"/>
      <c r="H67" s="26">
        <f t="shared" si="0"/>
        <v>0</v>
      </c>
      <c r="I67" s="56"/>
    </row>
    <row r="68" spans="1:9" ht="12.75" customHeight="1" x14ac:dyDescent="0.2">
      <c r="A68" s="123"/>
      <c r="B68" s="123"/>
      <c r="C68" s="123"/>
      <c r="D68" s="70" t="s">
        <v>117</v>
      </c>
      <c r="E68" s="70" t="s">
        <v>128</v>
      </c>
      <c r="F68" s="71">
        <v>40</v>
      </c>
      <c r="G68" s="26"/>
      <c r="H68" s="26">
        <f t="shared" si="0"/>
        <v>0</v>
      </c>
      <c r="I68" s="56"/>
    </row>
    <row r="69" spans="1:9" ht="12.75" customHeight="1" x14ac:dyDescent="0.2">
      <c r="A69" s="123"/>
      <c r="B69" s="123"/>
      <c r="C69" s="123"/>
      <c r="D69" s="70" t="s">
        <v>117</v>
      </c>
      <c r="E69" s="70" t="s">
        <v>126</v>
      </c>
      <c r="F69" s="71">
        <v>60</v>
      </c>
      <c r="G69" s="26"/>
      <c r="H69" s="26">
        <f t="shared" si="0"/>
        <v>0</v>
      </c>
      <c r="I69" s="56"/>
    </row>
    <row r="70" spans="1:9" ht="12.75" customHeight="1" x14ac:dyDescent="0.2">
      <c r="A70" s="123"/>
      <c r="B70" s="123"/>
      <c r="C70" s="123"/>
      <c r="D70" s="70" t="s">
        <v>117</v>
      </c>
      <c r="E70" s="70" t="s">
        <v>127</v>
      </c>
      <c r="F70" s="71">
        <v>40</v>
      </c>
      <c r="G70" s="26"/>
      <c r="H70" s="26">
        <f t="shared" si="0"/>
        <v>0</v>
      </c>
      <c r="I70" s="56"/>
    </row>
    <row r="71" spans="1:9" ht="12.75" customHeight="1" x14ac:dyDescent="0.2">
      <c r="A71" s="123"/>
      <c r="B71" s="123"/>
      <c r="C71" s="123"/>
      <c r="D71" s="70" t="s">
        <v>118</v>
      </c>
      <c r="E71" s="70" t="s">
        <v>128</v>
      </c>
      <c r="F71" s="71">
        <v>40</v>
      </c>
      <c r="G71" s="26"/>
      <c r="H71" s="26">
        <f t="shared" si="0"/>
        <v>0</v>
      </c>
      <c r="I71" s="56"/>
    </row>
    <row r="72" spans="1:9" ht="12.75" customHeight="1" x14ac:dyDescent="0.2">
      <c r="A72" s="123"/>
      <c r="B72" s="123"/>
      <c r="C72" s="123"/>
      <c r="D72" s="70" t="s">
        <v>118</v>
      </c>
      <c r="E72" s="70" t="s">
        <v>126</v>
      </c>
      <c r="F72" s="71">
        <v>40</v>
      </c>
      <c r="G72" s="26"/>
      <c r="H72" s="26">
        <f t="shared" si="0"/>
        <v>0</v>
      </c>
      <c r="I72" s="56"/>
    </row>
    <row r="73" spans="1:9" ht="12.75" customHeight="1" x14ac:dyDescent="0.2">
      <c r="A73" s="123"/>
      <c r="B73" s="123"/>
      <c r="C73" s="123"/>
      <c r="D73" s="70" t="s">
        <v>118</v>
      </c>
      <c r="E73" s="70" t="s">
        <v>127</v>
      </c>
      <c r="F73" s="71">
        <v>40</v>
      </c>
      <c r="G73" s="26"/>
      <c r="H73" s="26">
        <f t="shared" si="0"/>
        <v>0</v>
      </c>
      <c r="I73" s="56"/>
    </row>
    <row r="74" spans="1:9" ht="12.75" customHeight="1" x14ac:dyDescent="0.2">
      <c r="A74" s="123"/>
      <c r="B74" s="123"/>
      <c r="C74" s="123"/>
      <c r="D74" s="70" t="s">
        <v>119</v>
      </c>
      <c r="E74" s="70" t="s">
        <v>126</v>
      </c>
      <c r="F74" s="71">
        <v>20</v>
      </c>
      <c r="G74" s="26"/>
      <c r="H74" s="26">
        <f t="shared" si="0"/>
        <v>0</v>
      </c>
      <c r="I74" s="56"/>
    </row>
    <row r="75" spans="1:9" ht="12.75" customHeight="1" x14ac:dyDescent="0.2">
      <c r="A75" s="123"/>
      <c r="B75" s="123"/>
      <c r="C75" s="123"/>
      <c r="D75" s="70" t="s">
        <v>119</v>
      </c>
      <c r="E75" s="70" t="s">
        <v>127</v>
      </c>
      <c r="F75" s="71">
        <v>20</v>
      </c>
      <c r="G75" s="26"/>
      <c r="H75" s="26">
        <f t="shared" si="0"/>
        <v>0</v>
      </c>
      <c r="I75" s="56"/>
    </row>
    <row r="76" spans="1:9" ht="12.75" customHeight="1" x14ac:dyDescent="0.2">
      <c r="A76" s="123"/>
      <c r="B76" s="123"/>
      <c r="C76" s="123"/>
      <c r="D76" s="70" t="s">
        <v>120</v>
      </c>
      <c r="E76" s="70" t="s">
        <v>128</v>
      </c>
      <c r="F76" s="71">
        <v>5</v>
      </c>
      <c r="G76" s="26"/>
      <c r="H76" s="26">
        <f t="shared" si="0"/>
        <v>0</v>
      </c>
      <c r="I76" s="56"/>
    </row>
    <row r="77" spans="1:9" ht="12.75" customHeight="1" x14ac:dyDescent="0.2">
      <c r="A77" s="123"/>
      <c r="B77" s="123"/>
      <c r="C77" s="123"/>
      <c r="D77" s="70" t="s">
        <v>120</v>
      </c>
      <c r="E77" s="70" t="s">
        <v>126</v>
      </c>
      <c r="F77" s="71">
        <v>5</v>
      </c>
      <c r="G77" s="26"/>
      <c r="H77" s="26">
        <f t="shared" si="0"/>
        <v>0</v>
      </c>
      <c r="I77" s="56"/>
    </row>
    <row r="78" spans="1:9" ht="12.75" customHeight="1" x14ac:dyDescent="0.2">
      <c r="A78" s="123"/>
      <c r="B78" s="123"/>
      <c r="C78" s="123"/>
      <c r="D78" s="70" t="s">
        <v>120</v>
      </c>
      <c r="E78" s="70" t="s">
        <v>127</v>
      </c>
      <c r="F78" s="71">
        <v>5</v>
      </c>
      <c r="G78" s="26"/>
      <c r="H78" s="26">
        <f t="shared" si="0"/>
        <v>0</v>
      </c>
      <c r="I78" s="56"/>
    </row>
    <row r="79" spans="1:9" ht="12.75" customHeight="1" x14ac:dyDescent="0.2">
      <c r="A79" s="123"/>
      <c r="B79" s="123"/>
      <c r="C79" s="123"/>
      <c r="D79" s="70" t="s">
        <v>129</v>
      </c>
      <c r="E79" s="70" t="s">
        <v>126</v>
      </c>
      <c r="F79" s="71">
        <v>5</v>
      </c>
      <c r="G79" s="26"/>
      <c r="H79" s="26">
        <f t="shared" si="0"/>
        <v>0</v>
      </c>
      <c r="I79" s="56"/>
    </row>
    <row r="80" spans="1:9" ht="12.75" customHeight="1" x14ac:dyDescent="0.2">
      <c r="A80" s="124"/>
      <c r="B80" s="124"/>
      <c r="C80" s="124"/>
      <c r="D80" s="70" t="s">
        <v>132</v>
      </c>
      <c r="E80" s="70" t="s">
        <v>133</v>
      </c>
      <c r="F80" s="71">
        <v>5</v>
      </c>
      <c r="G80" s="26"/>
      <c r="H80" s="26">
        <f t="shared" si="0"/>
        <v>0</v>
      </c>
      <c r="I80" s="56"/>
    </row>
    <row r="81" spans="1:9" ht="12.75" customHeight="1" x14ac:dyDescent="0.2">
      <c r="A81" s="117" t="s">
        <v>144</v>
      </c>
      <c r="B81" s="120" t="s">
        <v>143</v>
      </c>
      <c r="C81" s="121"/>
      <c r="D81" s="70" t="s">
        <v>113</v>
      </c>
      <c r="E81" s="70" t="s">
        <v>126</v>
      </c>
      <c r="F81" s="71">
        <v>25</v>
      </c>
      <c r="G81" s="26"/>
      <c r="H81" s="26">
        <f t="shared" si="0"/>
        <v>0</v>
      </c>
      <c r="I81" s="56"/>
    </row>
    <row r="82" spans="1:9" ht="12.75" customHeight="1" x14ac:dyDescent="0.2">
      <c r="A82" s="118"/>
      <c r="B82" s="118"/>
      <c r="C82" s="121"/>
      <c r="D82" s="70" t="s">
        <v>113</v>
      </c>
      <c r="E82" s="70" t="s">
        <v>127</v>
      </c>
      <c r="F82" s="71">
        <v>25</v>
      </c>
      <c r="G82" s="26"/>
      <c r="H82" s="26">
        <f t="shared" si="0"/>
        <v>0</v>
      </c>
      <c r="I82" s="56"/>
    </row>
    <row r="83" spans="1:9" ht="12.75" customHeight="1" x14ac:dyDescent="0.2">
      <c r="A83" s="118"/>
      <c r="B83" s="118"/>
      <c r="C83" s="121"/>
      <c r="D83" s="70" t="s">
        <v>117</v>
      </c>
      <c r="E83" s="70" t="s">
        <v>128</v>
      </c>
      <c r="F83" s="71">
        <v>30</v>
      </c>
      <c r="G83" s="26"/>
      <c r="H83" s="26">
        <f t="shared" si="0"/>
        <v>0</v>
      </c>
      <c r="I83" s="56"/>
    </row>
    <row r="84" spans="1:9" ht="12.75" customHeight="1" x14ac:dyDescent="0.2">
      <c r="A84" s="118"/>
      <c r="B84" s="118"/>
      <c r="C84" s="121"/>
      <c r="D84" s="70" t="s">
        <v>117</v>
      </c>
      <c r="E84" s="70" t="s">
        <v>126</v>
      </c>
      <c r="F84" s="71">
        <v>60</v>
      </c>
      <c r="G84" s="26"/>
      <c r="H84" s="26">
        <f t="shared" si="0"/>
        <v>0</v>
      </c>
      <c r="I84" s="56"/>
    </row>
    <row r="85" spans="1:9" ht="12.75" customHeight="1" x14ac:dyDescent="0.2">
      <c r="A85" s="118"/>
      <c r="B85" s="118"/>
      <c r="C85" s="121"/>
      <c r="D85" s="70" t="s">
        <v>117</v>
      </c>
      <c r="E85" s="70" t="s">
        <v>127</v>
      </c>
      <c r="F85" s="71">
        <v>40</v>
      </c>
      <c r="G85" s="26"/>
      <c r="H85" s="26">
        <f t="shared" si="0"/>
        <v>0</v>
      </c>
      <c r="I85" s="56"/>
    </row>
    <row r="86" spans="1:9" ht="12.75" customHeight="1" x14ac:dyDescent="0.2">
      <c r="A86" s="118"/>
      <c r="B86" s="118"/>
      <c r="C86" s="121"/>
      <c r="D86" s="70" t="s">
        <v>118</v>
      </c>
      <c r="E86" s="70" t="s">
        <v>128</v>
      </c>
      <c r="F86" s="71">
        <v>30</v>
      </c>
      <c r="G86" s="26"/>
      <c r="H86" s="26">
        <f t="shared" si="0"/>
        <v>0</v>
      </c>
      <c r="I86" s="56"/>
    </row>
    <row r="87" spans="1:9" ht="12.75" customHeight="1" x14ac:dyDescent="0.2">
      <c r="A87" s="118"/>
      <c r="B87" s="118"/>
      <c r="C87" s="121"/>
      <c r="D87" s="70" t="s">
        <v>118</v>
      </c>
      <c r="E87" s="70" t="s">
        <v>126</v>
      </c>
      <c r="F87" s="71">
        <v>30</v>
      </c>
      <c r="G87" s="26"/>
      <c r="H87" s="26">
        <f t="shared" si="0"/>
        <v>0</v>
      </c>
      <c r="I87" s="56"/>
    </row>
    <row r="88" spans="1:9" ht="12.75" customHeight="1" x14ac:dyDescent="0.2">
      <c r="A88" s="118"/>
      <c r="B88" s="118"/>
      <c r="C88" s="121"/>
      <c r="D88" s="70" t="s">
        <v>118</v>
      </c>
      <c r="E88" s="70" t="s">
        <v>127</v>
      </c>
      <c r="F88" s="71">
        <v>30</v>
      </c>
      <c r="G88" s="26"/>
      <c r="H88" s="26">
        <f t="shared" si="0"/>
        <v>0</v>
      </c>
      <c r="I88" s="56"/>
    </row>
    <row r="89" spans="1:9" ht="12.75" customHeight="1" x14ac:dyDescent="0.2">
      <c r="A89" s="118"/>
      <c r="B89" s="118"/>
      <c r="C89" s="121"/>
      <c r="D89" s="70" t="s">
        <v>119</v>
      </c>
      <c r="E89" s="70" t="s">
        <v>126</v>
      </c>
      <c r="F89" s="71">
        <v>10</v>
      </c>
      <c r="G89" s="26"/>
      <c r="H89" s="26">
        <f t="shared" si="0"/>
        <v>0</v>
      </c>
      <c r="I89" s="56"/>
    </row>
    <row r="90" spans="1:9" ht="12.75" customHeight="1" x14ac:dyDescent="0.2">
      <c r="A90" s="118"/>
      <c r="B90" s="118"/>
      <c r="C90" s="121"/>
      <c r="D90" s="70" t="s">
        <v>119</v>
      </c>
      <c r="E90" s="70" t="s">
        <v>127</v>
      </c>
      <c r="F90" s="71">
        <v>10</v>
      </c>
      <c r="G90" s="26"/>
      <c r="H90" s="26">
        <f t="shared" si="0"/>
        <v>0</v>
      </c>
      <c r="I90" s="56"/>
    </row>
    <row r="91" spans="1:9" ht="12.75" customHeight="1" x14ac:dyDescent="0.2">
      <c r="A91" s="119"/>
      <c r="B91" s="119"/>
      <c r="C91" s="121"/>
      <c r="D91" s="70" t="s">
        <v>120</v>
      </c>
      <c r="E91" s="70" t="s">
        <v>126</v>
      </c>
      <c r="F91" s="71">
        <v>3</v>
      </c>
      <c r="G91" s="26"/>
      <c r="H91" s="26">
        <f t="shared" si="0"/>
        <v>0</v>
      </c>
      <c r="I91" s="56"/>
    </row>
    <row r="92" spans="1:9" ht="25.5" customHeight="1" x14ac:dyDescent="0.35">
      <c r="A92" s="79"/>
      <c r="F92" s="61" t="s">
        <v>160</v>
      </c>
      <c r="G92" s="80"/>
      <c r="H92" s="81">
        <f>SUM(H31:H91)</f>
        <v>0</v>
      </c>
    </row>
    <row r="93" spans="1:9" ht="12.75" customHeight="1" x14ac:dyDescent="0.2"/>
    <row r="94" spans="1:9" ht="12.75" customHeight="1" x14ac:dyDescent="0.2"/>
    <row r="95" spans="1:9" ht="12.75" customHeight="1" x14ac:dyDescent="0.2"/>
    <row r="96" spans="1:9"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sheetData>
  <sheetProtection password="C79F" sheet="1" objects="1" scenarios="1" formatColumns="0" formatRows="0"/>
  <protectedRanges>
    <protectedRange sqref="G3:I29 G31:G91 I31:I91" name="Диапазон1"/>
  </protectedRanges>
  <mergeCells count="70">
    <mergeCell ref="A21:F23"/>
    <mergeCell ref="G21:I23"/>
    <mergeCell ref="D49:E49"/>
    <mergeCell ref="A66:A80"/>
    <mergeCell ref="B66:B80"/>
    <mergeCell ref="C66:C80"/>
    <mergeCell ref="A31:A32"/>
    <mergeCell ref="B31:B32"/>
    <mergeCell ref="C31:C32"/>
    <mergeCell ref="A29:F29"/>
    <mergeCell ref="G29:I29"/>
    <mergeCell ref="A26:F26"/>
    <mergeCell ref="G26:I26"/>
    <mergeCell ref="A27:F27"/>
    <mergeCell ref="G27:I27"/>
    <mergeCell ref="A28:F28"/>
    <mergeCell ref="A81:A91"/>
    <mergeCell ref="B81:B91"/>
    <mergeCell ref="C81:C91"/>
    <mergeCell ref="A33:A48"/>
    <mergeCell ref="B33:B48"/>
    <mergeCell ref="C33:C48"/>
    <mergeCell ref="A50:A65"/>
    <mergeCell ref="B50:B65"/>
    <mergeCell ref="C50:C65"/>
    <mergeCell ref="G28:I28"/>
    <mergeCell ref="A24:F24"/>
    <mergeCell ref="G24:I24"/>
    <mergeCell ref="A25:F25"/>
    <mergeCell ref="G25:I25"/>
    <mergeCell ref="A19:F19"/>
    <mergeCell ref="G19:I19"/>
    <mergeCell ref="A20:F20"/>
    <mergeCell ref="G20:I20"/>
    <mergeCell ref="A16:F16"/>
    <mergeCell ref="G16:I16"/>
    <mergeCell ref="A17:F17"/>
    <mergeCell ref="G17:I17"/>
    <mergeCell ref="A18:F18"/>
    <mergeCell ref="G18:I18"/>
    <mergeCell ref="A13:F13"/>
    <mergeCell ref="G13:I13"/>
    <mergeCell ref="A14:F14"/>
    <mergeCell ref="G14:I14"/>
    <mergeCell ref="A15:F15"/>
    <mergeCell ref="G15:I15"/>
    <mergeCell ref="A10:F10"/>
    <mergeCell ref="G10:I10"/>
    <mergeCell ref="A11:F11"/>
    <mergeCell ref="G11:I11"/>
    <mergeCell ref="A12:F12"/>
    <mergeCell ref="G12:I12"/>
    <mergeCell ref="A7:F7"/>
    <mergeCell ref="G7:I7"/>
    <mergeCell ref="A8:F8"/>
    <mergeCell ref="G8:I8"/>
    <mergeCell ref="A9:F9"/>
    <mergeCell ref="G9:I9"/>
    <mergeCell ref="A4:F4"/>
    <mergeCell ref="G4:I4"/>
    <mergeCell ref="A5:F5"/>
    <mergeCell ref="G5:I5"/>
    <mergeCell ref="A6:F6"/>
    <mergeCell ref="G6:I6"/>
    <mergeCell ref="A1:F1"/>
    <mergeCell ref="G1:I1"/>
    <mergeCell ref="A2:F2"/>
    <mergeCell ref="G2:I2"/>
    <mergeCell ref="A3:F3"/>
    <mergeCell ref="G3:I3"/>
  </mergeCells>
  <conditionalFormatting sqref="G3:G12 G14:G18 G29 G21 G24">
    <cfRule type="containsBlanks" dxfId="7" priority="18">
      <formula>LEN(TRIM(G3))=0</formula>
    </cfRule>
  </conditionalFormatting>
  <conditionalFormatting sqref="G19">
    <cfRule type="containsBlanks" dxfId="6" priority="17">
      <formula>LEN(TRIM(G19))=0</formula>
    </cfRule>
  </conditionalFormatting>
  <conditionalFormatting sqref="G20">
    <cfRule type="containsBlanks" dxfId="5" priority="16">
      <formula>LEN(TRIM(G20))=0</formula>
    </cfRule>
  </conditionalFormatting>
  <conditionalFormatting sqref="G28">
    <cfRule type="containsBlanks" dxfId="4" priority="15">
      <formula>LEN(TRIM(G28))=0</formula>
    </cfRule>
  </conditionalFormatting>
  <conditionalFormatting sqref="G13">
    <cfRule type="containsBlanks" dxfId="3" priority="14">
      <formula>LEN(TRIM(G13))=0</formula>
    </cfRule>
  </conditionalFormatting>
  <conditionalFormatting sqref="G25:G26">
    <cfRule type="containsBlanks" dxfId="2" priority="12">
      <formula>LEN(TRIM(G25))=0</formula>
    </cfRule>
  </conditionalFormatting>
  <conditionalFormatting sqref="G27">
    <cfRule type="containsBlanks" dxfId="1" priority="11">
      <formula>LEN(TRIM(G27))=0</formula>
    </cfRule>
  </conditionalFormatting>
  <conditionalFormatting sqref="I31:I91 G31:G91">
    <cfRule type="containsBlanks" dxfId="0" priority="5">
      <formula>LEN(TRIM(G31))=0</formula>
    </cfRule>
  </conditionalFormatting>
  <dataValidations count="1">
    <dataValidation type="decimal" operator="greaterThanOrEqual" allowBlank="1" showInputMessage="1" showErrorMessage="1" sqref="G31:G91">
      <formula1>0</formula1>
    </dataValidation>
  </dataValidations>
  <pageMargins left="0.39370078740157483" right="0.39370078740157483" top="0.39370078740157483" bottom="0.39370078740157483" header="0.19685039370078741" footer="0.19685039370078741"/>
  <pageSetup paperSize="9" scale="35" orientation="portrait" r:id="rId1"/>
  <headerFooter>
    <oddFooter>&amp;L&amp;"+,обычный"&amp;10&amp;K01+046Лист &amp;P з &amp;N листів&amp;R&amp;"+,обычный"&amp;10&amp;K01+048&amp;F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C21"/>
  <sheetViews>
    <sheetView showGridLines="0" showZeros="0" defaultGridColor="0" colorId="22" zoomScale="85" zoomScaleNormal="85" workbookViewId="0"/>
  </sheetViews>
  <sheetFormatPr defaultColWidth="0" defaultRowHeight="18" zeroHeight="1" x14ac:dyDescent="0.25"/>
  <cols>
    <col min="1" max="1" width="15.42578125" style="5" customWidth="1"/>
    <col min="2" max="2" width="32.5703125" style="5" customWidth="1"/>
    <col min="3" max="3" width="44.140625" style="5" customWidth="1"/>
    <col min="4" max="16384" width="9.140625" style="1" hidden="1"/>
  </cols>
  <sheetData>
    <row r="1" spans="1:3" s="11" customFormat="1" x14ac:dyDescent="0.25">
      <c r="A1" s="45" t="s">
        <v>100</v>
      </c>
      <c r="B1" s="44"/>
      <c r="C1" s="23" t="str">
        <f>CONCATENATE("Вхідний № ",RIGHT(LEFT($C$19,10),3),"/_______")</f>
        <v>Вхідний № 378/_______</v>
      </c>
    </row>
    <row r="2" spans="1:3" s="11" customFormat="1" x14ac:dyDescent="0.25">
      <c r="A2" s="46">
        <f>WORKDAY(Документація!$B$48,-1)</f>
        <v>43178</v>
      </c>
      <c r="B2" s="43"/>
      <c r="C2" s="14"/>
    </row>
    <row r="3" spans="1:3" s="11" customFormat="1" x14ac:dyDescent="0.25">
      <c r="A3" s="5"/>
      <c r="B3" s="4"/>
      <c r="C3" s="14" t="s">
        <v>50</v>
      </c>
    </row>
    <row r="4" spans="1:3" ht="67.5" customHeight="1" x14ac:dyDescent="0.25">
      <c r="A4" s="21" t="s">
        <v>0</v>
      </c>
      <c r="B4" s="140">
        <f>'Додаток 1'!$G$3</f>
        <v>0</v>
      </c>
      <c r="C4" s="140"/>
    </row>
    <row r="5" spans="1:3" ht="18" customHeight="1" x14ac:dyDescent="0.25">
      <c r="A5" s="6"/>
      <c r="B5" s="141">
        <f>'Додаток 1'!$G$8</f>
        <v>0</v>
      </c>
      <c r="C5" s="141"/>
    </row>
    <row r="6" spans="1:3" x14ac:dyDescent="0.25">
      <c r="A6" s="14" t="s">
        <v>49</v>
      </c>
      <c r="B6" s="141">
        <f>'Додаток 1'!$G$10</f>
        <v>0</v>
      </c>
      <c r="C6" s="141"/>
    </row>
    <row r="7" spans="1:3" s="2" customFormat="1" ht="18" customHeight="1" x14ac:dyDescent="0.25">
      <c r="A7" s="39"/>
      <c r="B7" s="142">
        <f>'Додаток 1'!$G$11</f>
        <v>0</v>
      </c>
      <c r="C7" s="142"/>
    </row>
    <row r="8" spans="1:3" s="11" customFormat="1" ht="18" customHeight="1" x14ac:dyDescent="0.25">
      <c r="A8" s="39"/>
      <c r="B8" s="141">
        <f>'Додаток 1'!$G$12</f>
        <v>0</v>
      </c>
      <c r="C8" s="141"/>
    </row>
    <row r="9" spans="1:3" s="11" customFormat="1" ht="18" customHeight="1" x14ac:dyDescent="0.25">
      <c r="A9" s="15"/>
      <c r="B9" s="41"/>
      <c r="C9" s="42"/>
    </row>
    <row r="10" spans="1:3" s="3" customFormat="1" ht="161.25" customHeight="1" x14ac:dyDescent="0.25">
      <c r="A10" s="15"/>
      <c r="B10" s="15"/>
      <c r="C10" s="15"/>
    </row>
    <row r="11" spans="1:3" s="2" customFormat="1" x14ac:dyDescent="0.25">
      <c r="A11" s="6"/>
      <c r="B11" s="138" t="s">
        <v>36</v>
      </c>
      <c r="C11" s="138"/>
    </row>
    <row r="12" spans="1:3" ht="131.25" customHeight="1" x14ac:dyDescent="0.25">
      <c r="A12" s="7"/>
      <c r="B12" s="139" t="str">
        <f>Документація!$B$3</f>
        <v>Спецодяг для працівників ФТД та FFM</v>
      </c>
      <c r="C12" s="139"/>
    </row>
    <row r="13" spans="1:3" s="11" customFormat="1" ht="143.25" customHeight="1" x14ac:dyDescent="0.25">
      <c r="A13" s="7"/>
      <c r="B13" s="13"/>
      <c r="C13" s="13"/>
    </row>
    <row r="14" spans="1:3" x14ac:dyDescent="0.25">
      <c r="B14" s="22" t="s">
        <v>1</v>
      </c>
      <c r="C14" s="11" t="s">
        <v>35</v>
      </c>
    </row>
    <row r="15" spans="1:3" s="3" customFormat="1" x14ac:dyDescent="0.25">
      <c r="C15" s="11" t="s">
        <v>2</v>
      </c>
    </row>
    <row r="16" spans="1:3" s="3" customFormat="1" x14ac:dyDescent="0.25">
      <c r="B16" s="5"/>
      <c r="C16" s="11" t="s">
        <v>82</v>
      </c>
    </row>
    <row r="17" spans="3:3" x14ac:dyDescent="0.25">
      <c r="C17" s="11" t="s">
        <v>3</v>
      </c>
    </row>
    <row r="18" spans="3:3" x14ac:dyDescent="0.25">
      <c r="C18" s="11" t="s">
        <v>4</v>
      </c>
    </row>
    <row r="19" spans="3:3" x14ac:dyDescent="0.25">
      <c r="C19" s="10" t="str">
        <f>Документація!$B$10</f>
        <v>tender-378@foxtrot.kiev.ua</v>
      </c>
    </row>
    <row r="20" spans="3:3" x14ac:dyDescent="0.25">
      <c r="C20" s="24" t="s">
        <v>67</v>
      </c>
    </row>
    <row r="21" spans="3:3" hidden="1" x14ac:dyDescent="0.25"/>
  </sheetData>
  <sheetProtection password="C79F" sheet="1" objects="1" scenarios="1" selectLockedCells="1" selectUnlockedCells="1"/>
  <mergeCells count="7">
    <mergeCell ref="B11:C11"/>
    <mergeCell ref="B12:C12"/>
    <mergeCell ref="B4:C4"/>
    <mergeCell ref="B5:C5"/>
    <mergeCell ref="B6:C6"/>
    <mergeCell ref="B7:C7"/>
    <mergeCell ref="B8:C8"/>
  </mergeCells>
  <dataValidations count="1">
    <dataValidation allowBlank="1" showInputMessage="1" showErrorMessage="1" promptTitle="Заповнюється" prompt="Тендерним комітетом" sqref="C3 C1"/>
  </dataValidations>
  <hyperlinks>
    <hyperlink ref="C20" r:id="rId1"/>
  </hyperlinks>
  <pageMargins left="0.70866141732283472" right="0.31496062992125984" top="0.55118110236220474" bottom="0.55118110236220474" header="0" footer="0"/>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Документація</vt:lpstr>
      <vt:lpstr>Додаток 1</vt:lpstr>
      <vt:lpstr>Додаток 2</vt:lpstr>
      <vt:lpstr>Титульний лист конверта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2018-03-07T08:58:14Z</dcterms:modified>
</cp:coreProperties>
</file>