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775" tabRatio="840"/>
  </bookViews>
  <sheets>
    <sheet name="Документація" sheetId="2" r:id="rId1"/>
    <sheet name="Додаток 1" sheetId="8" r:id="rId2"/>
    <sheet name="Додаток 2" sheetId="17" r:id="rId3"/>
    <sheet name="Титульний лист конверта" sheetId="1" r:id="rId4"/>
  </sheets>
  <definedNames>
    <definedName name="_xlnm._FilterDatabase" localSheetId="2" hidden="1">'Додаток 2'!#REF!</definedName>
    <definedName name="_xlnm.Print_Titles" localSheetId="2">'Додаток 2'!$4:$4</definedName>
    <definedName name="_xlnm.Print_Area" localSheetId="1">'Додаток 1'!$A$1:$L$58</definedName>
    <definedName name="_xlnm.Print_Area" localSheetId="2">'Додаток 2'!$A$1:$B$3</definedName>
    <definedName name="_xlnm.Print_Area" localSheetId="0">Документація!$A$1:$B$73</definedName>
  </definedNames>
  <calcPr calcId="162913" iterateDelta="1E-4"/>
</workbook>
</file>

<file path=xl/calcChain.xml><?xml version="1.0" encoding="utf-8"?>
<calcChain xmlns="http://schemas.openxmlformats.org/spreadsheetml/2006/main">
  <c r="A48" i="8" l="1"/>
  <c r="A49" i="8" l="1"/>
  <c r="A56" i="8"/>
  <c r="A55" i="8"/>
  <c r="A54" i="8"/>
  <c r="A53" i="8"/>
  <c r="A52" i="8"/>
  <c r="A50" i="8"/>
  <c r="A57" i="8" l="1"/>
  <c r="E57" i="8" s="1"/>
  <c r="C15" i="1"/>
  <c r="B12" i="1"/>
  <c r="B8" i="1"/>
  <c r="B7" i="1"/>
  <c r="B6" i="1"/>
  <c r="B5" i="1"/>
  <c r="B4" i="1"/>
  <c r="A2" i="1"/>
  <c r="C1" i="1"/>
  <c r="B3" i="8"/>
  <c r="B45" i="2"/>
</calcChain>
</file>

<file path=xl/comments1.xml><?xml version="1.0" encoding="utf-8"?>
<comments xmlns="http://schemas.openxmlformats.org/spreadsheetml/2006/main">
  <authors>
    <author>Автор</author>
  </authors>
  <commentList>
    <comment ref="A57" authorId="0" shapeId="0">
      <text>
        <r>
          <rPr>
            <sz val="9"/>
            <color indexed="81"/>
            <rFont val="Tahoma"/>
            <family val="2"/>
            <charset val="204"/>
          </rPr>
          <t>Середня вартість послуг інкасації</t>
        </r>
      </text>
    </comment>
  </commentList>
</comments>
</file>

<file path=xl/sharedStrings.xml><?xml version="1.0" encoding="utf-8"?>
<sst xmlns="http://schemas.openxmlformats.org/spreadsheetml/2006/main" count="254" uniqueCount="211">
  <si>
    <t>Відправник:</t>
  </si>
  <si>
    <t>Одержувач:</t>
  </si>
  <si>
    <t>Група компаній "ФОКСТРОТ"</t>
  </si>
  <si>
    <t>вул. Дорогожицька, буд. 1</t>
  </si>
  <si>
    <t>м. Київ, 04119</t>
  </si>
  <si>
    <t>галерея 1, каб. 1</t>
  </si>
  <si>
    <t>Група компаній «ФОКСТРОТ»</t>
  </si>
  <si>
    <t>Розмір електронного листа не повинен перевищувати 5 Мб.</t>
  </si>
  <si>
    <t>Якщо розмір електронного листа перевищує 5 Мб, потрібно відправити пропозицію декількома листами.</t>
  </si>
  <si>
    <t>2.1. Процедура надання роз'яснень щодо документації процедури закупівлі</t>
  </si>
  <si>
    <t>Учасник процедури закупівлі має право не пізніше ніж за 2 дні до закінчення строку подання пропозицій звернутися за роз'ясненнями щодо змісту документації на електронну адресу:</t>
  </si>
  <si>
    <t>3.1. Вимоги до оформлення пропозицій Учасниками процедури закупівлі</t>
  </si>
  <si>
    <t>Пропозиція учасника подається у письмовій та електронній формі.</t>
  </si>
  <si>
    <t>3.2. Зміст пропозиції Учасника</t>
  </si>
  <si>
    <t>3.3. Термін, протягом якого пропозиції Учасників є дійсними</t>
  </si>
  <si>
    <t>3.4. Кваліфікаційні критерії до Учасників</t>
  </si>
  <si>
    <t>4.1. Спосіб, місце та кінцевий строк подання пропозицій Учасників</t>
  </si>
  <si>
    <t>Документи подаються в друкованому та електронному вигляді.</t>
  </si>
  <si>
    <t xml:space="preserve">4.2. Місце, дата та час розкриття пропозицій Учасників </t>
  </si>
  <si>
    <t>4.3. Умови розкриття пропозицій</t>
  </si>
  <si>
    <t>До участі у процедурі розкриття пропозицій Учасників допускаються всі Учасники або їх представники, які уповноважені приймати рішення з питань даної закупівлі. Відсутність Учасника або його уповноваженого представника під час розкриття пропозицій не є підставою для відхилення його пропозиції.</t>
  </si>
  <si>
    <t>Повноваження представника Учасника підтверджується відповідним документом (довіреність).</t>
  </si>
  <si>
    <t>Для підтвердження особи такий представник повинен надати паспорт.</t>
  </si>
  <si>
    <t xml:space="preserve">5.1. Перелік критеріїв та методика оцінки пропозицій Учасників </t>
  </si>
  <si>
    <t>5.2. Переговори з Учасником</t>
  </si>
  <si>
    <t>Замовник має право звернутися до Учасників за роз’ясненнями змісту їх пропозицій з метою спрощення розгляду та оцінки пропозицій, а також ініціювати будь-які переговори з питань внесення змін до змісту або ціни поданої пропозиції.</t>
  </si>
  <si>
    <t>5.3. Відхилення пропозицій Учасників</t>
  </si>
  <si>
    <t>Замовник відхиляє пропозицію Учасника у разі, якщо Учасник:</t>
  </si>
  <si>
    <t>5.4. Відміна Замовником процедури закупівлі чи визнання її такою, що не відбулася</t>
  </si>
  <si>
    <t>Замовник має право відмінити закупівлю у разі:</t>
  </si>
  <si>
    <t>Замовник має право визнати процедуру закупівлі такою, що не відбулася у разі, якщо здійснення закупівлі стало неможливим внаслідок непереборної сили.</t>
  </si>
  <si>
    <t>6.1. Терміни укладання договору</t>
  </si>
  <si>
    <t>6.2. Істотні умови, які обов’язково мають входити до договору про закупівлю</t>
  </si>
  <si>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</si>
  <si>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</si>
  <si>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Електронна адреса для подання пропозиції закупівлі (доступна тільки до дати розкриття пропозицій):</t>
  </si>
  <si>
    <t>Документація процедури закупівлі</t>
  </si>
  <si>
    <t>Тендерний комітет</t>
  </si>
  <si>
    <t>Розкриття пропозицій відбудеться:</t>
  </si>
  <si>
    <t>Комерційна пропозиція на закупівлю:</t>
  </si>
  <si>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</si>
  <si>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</si>
  <si>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</si>
  <si>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</si>
  <si>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</si>
  <si>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>ІПН</t>
  </si>
  <si>
    <t>р/р</t>
  </si>
  <si>
    <t>МФО</t>
  </si>
  <si>
    <t>Контактна особа:</t>
  </si>
  <si>
    <t>Дата отримання ____________________</t>
  </si>
  <si>
    <t>Код ЄДРПОУ</t>
  </si>
  <si>
    <t>Інформація про відхилення пропозиції із зазначенням підстави надсилається Учаснику, пропозиція якого відхилена, протягом трьох робочих днів з дати прийняття такого рішення.</t>
  </si>
  <si>
    <t>Замовник укладає договір про закупівлю з Учасником, пропозицію якого було акцептовано, не пізніше ніж через 10 робочих днів з дня акцепту пропозиції.</t>
  </si>
  <si>
    <t>Замовник надає роз'яснення на запит протягом одного робочого дня з дня його отримання.</t>
  </si>
  <si>
    <t>Результати процедури закупівлі будуть розміщені після визначення переможця у розділі "Закриті тендери" за посиланням:</t>
  </si>
  <si>
    <t>Електронна версія пропозиції в форматі Excel подається в термін, визначений в оголошенні про процедуру закупівлі на адресу:</t>
  </si>
  <si>
    <t>1. Зареєстровані на території України;</t>
  </si>
  <si>
    <t>1. Не відповідає кваліфікаційним критеріям, встановленим цією документацією;</t>
  </si>
  <si>
    <t>2. Пропозиція не відповідає умовам документації процедури закупівлі.</t>
  </si>
  <si>
    <t>1. Відсутності подальшої потреби у закупівлі;</t>
  </si>
  <si>
    <t>2. Ціна найкращої пропозиції перевищує бюджет проведення процедури закупівлі.</t>
  </si>
  <si>
    <t>http://www.foxtrotgroup.com.ua/uk/tender.html</t>
  </si>
  <si>
    <t>http://foxtrotgroup.com.ua/uk/tender.html</t>
  </si>
  <si>
    <t>Підписатися на розсилку актуальних тендерів ГК «ФОКСТРОТ» можна за посиланням:</t>
  </si>
  <si>
    <t>http://foxtrotgroup.com.ua/uk/tender/subscribe.html</t>
  </si>
  <si>
    <t>II. Порядок внесення змін та надання роз'яснень до документації процедури закупівлі</t>
  </si>
  <si>
    <t>III. Підготовка пропозицій Учасниками</t>
  </si>
  <si>
    <t>IV. Подання та розкриття пропозицій учасників</t>
  </si>
  <si>
    <t>V. Оцінка пропозицій учасників та визначення переможця</t>
  </si>
  <si>
    <t>VI. Укладання договору про закупівлю</t>
  </si>
  <si>
    <t>I. Загальна інформація</t>
  </si>
  <si>
    <t>1.1. Інформація про предмет закупівлі</t>
  </si>
  <si>
    <t>1.2. Інформація про Замовника торгів</t>
  </si>
  <si>
    <t>2. Мають досвід в даному напрямку не менше ніж 1 рік;</t>
  </si>
  <si>
    <t>3. Надають документи, зазначені в п. 3.2. даної Документації процедури закупівлі.</t>
  </si>
  <si>
    <t>Назва компанії (як у статуті)</t>
  </si>
  <si>
    <t xml:space="preserve">Контактна особа </t>
  </si>
  <si>
    <t>Телефон контактної особи</t>
  </si>
  <si>
    <t>Електронна адреса контактної особи</t>
  </si>
  <si>
    <t>Платник ПДВ так / ні (№ свідоцтва платника ПДВ)</t>
  </si>
  <si>
    <t>Основні клієнти (перерахувати декілька)</t>
  </si>
  <si>
    <t>Формат та порядок рядків і стовпців змінювати не можна. 
Додавати або видаляти стовбці чи рядки не можна.</t>
  </si>
  <si>
    <t>Договір має відповідати всім умовам, які були прийняті в акцептованій пропозиції Учасника.</t>
  </si>
  <si>
    <t>вул. Дорогожицька,1, м. Київ, 04112</t>
  </si>
  <si>
    <t>Термін подачі пропозиції включно до</t>
  </si>
  <si>
    <t>- Витяг з реєстру платників ПДВ;</t>
  </si>
  <si>
    <t>- Витяг з єдиного державного реєстру підприємств та організацій;</t>
  </si>
  <si>
    <t>- Довідка про включення до ЄДРПОУ;</t>
  </si>
  <si>
    <t>- Документ, що засвідчує повноваження керівника (виписка з статуту, тощо);</t>
  </si>
  <si>
    <t>Оригінал пропозиції в друкованому вигляді подається особисто або кур’єрською службою на адресу: м. Київ, 04112, вул. Дорогожицька,1, галерея 1, кімната 1.</t>
  </si>
  <si>
    <t>Пропозиція кожного Учасника вважаються дійсними протягом проведення конкурсної процедури закупівлі, а в разі його акцепту, - протягом терміну виконання договору закупівлі.</t>
  </si>
  <si>
    <t>Додаток 1. Цінова пропозиція</t>
  </si>
  <si>
    <t xml:space="preserve">Вказати інформацію / підтвердити вимоги </t>
  </si>
  <si>
    <t>Київ</t>
  </si>
  <si>
    <t>Харків</t>
  </si>
  <si>
    <t>Одеса</t>
  </si>
  <si>
    <t>Львів</t>
  </si>
  <si>
    <t>- Проект договору.</t>
  </si>
  <si>
    <t>Телефон компанії</t>
  </si>
  <si>
    <t>Доставка товарів кінцевому покупцеві магазинів Фокстрот</t>
  </si>
  <si>
    <t>Місто</t>
  </si>
  <si>
    <t>- Комерційну пропозицію у форматі Додатку 1, завірену підписом керівника та печаткою.</t>
  </si>
  <si>
    <t>Комерційну пропозицію у форматі Додатку 1 в форматі файлу Excel.</t>
  </si>
  <si>
    <t>Послуги Інкасації, %</t>
  </si>
  <si>
    <t xml:space="preserve">Обов’язкове страхування відповідальності перевізника  </t>
  </si>
  <si>
    <t>Обов'язкові умови закупівлі</t>
  </si>
  <si>
    <t>Занос у приміщення та установка у вказане клієнтом місце</t>
  </si>
  <si>
    <t>Візуальний огляд з клієнтом щодо наявності видимих пошкоджень</t>
  </si>
  <si>
    <r>
      <t xml:space="preserve">Штрафні санкції за несвоєчасну доставку
</t>
    </r>
    <r>
      <rPr>
        <sz val="10"/>
        <rFont val="Arial"/>
        <family val="2"/>
        <charset val="204"/>
      </rPr>
      <t xml:space="preserve">Зменшення вартості оплати за послуги доставки згідно з договорними умовами за показниками KPI </t>
    </r>
  </si>
  <si>
    <r>
      <t xml:space="preserve">Щотижнева безготівкова оплата послуг на підставі </t>
    </r>
    <r>
      <rPr>
        <sz val="10"/>
        <rFont val="Arial"/>
        <family val="2"/>
        <charset val="204"/>
      </rPr>
      <t>підписаного акту виконаних робіт з додаванням реєстру відправлень, комплекту видаткових накладних з підписом Споживача, зареєстрованої податкової накладної.</t>
    </r>
  </si>
  <si>
    <r>
      <t xml:space="preserve">Фіксація тарифів </t>
    </r>
    <r>
      <rPr>
        <sz val="10"/>
        <rFont val="Arial"/>
        <family val="2"/>
        <charset val="204"/>
      </rPr>
      <t>на перевезення не менш ніж на 1 рік від дати підписання договору.</t>
    </r>
  </si>
  <si>
    <t>tender-388@foxtrot.kiev.ua</t>
  </si>
  <si>
    <t>Дніпро</t>
  </si>
  <si>
    <t>Гостомель</t>
  </si>
  <si>
    <t>м. Дніпро</t>
  </si>
  <si>
    <t>смт. Гостомель</t>
  </si>
  <si>
    <t>м. Київ</t>
  </si>
  <si>
    <t>м. Одеса</t>
  </si>
  <si>
    <t>вул. Пастера, 6А (ЦМД)</t>
  </si>
  <si>
    <t>вул.Антоновича, 50 (Мегамаркет) (ЦМД)</t>
  </si>
  <si>
    <t>вул.Велика Кільцева,110 (ТЦ Аракс) (ЦМД)</t>
  </si>
  <si>
    <t>вул.Велика Кільцева, 4-Ф (ЦМД)</t>
  </si>
  <si>
    <t>вул.Чорнобильська,16/80 (Біличі) (ЦМД)</t>
  </si>
  <si>
    <t>вул.В.Гетьмана, 6 (ТЦ Більшовик) (ЦМД)</t>
  </si>
  <si>
    <t>вул.Вербицького,18 (ЦМД)</t>
  </si>
  <si>
    <t>вул.Калнишевського,2, ТЦ Полярный (ЦМД)</t>
  </si>
  <si>
    <t>вул.Велика Васильківська,45 (ЦМД)</t>
  </si>
  <si>
    <t>вул.Визволителів,17 (ЦМД)</t>
  </si>
  <si>
    <t>вул.Мішуги,4 (ТЦ Пірамида) (ЦМД)</t>
  </si>
  <si>
    <t>вул.Хоткевича Гната, 1-В (ЦМД)</t>
  </si>
  <si>
    <t>бульв.Чоколовський,19а (ЦМД)</t>
  </si>
  <si>
    <t>пр-т Генерала Ватутіна, 2 ТЦ «SkyMall» (ЦМД)</t>
  </si>
  <si>
    <t>вул.Городоцька,16 (ЦМД)</t>
  </si>
  <si>
    <t>вул.Зелена,147 (ФМ) (ЦМД)</t>
  </si>
  <si>
    <t>вул.Княгині Ольги,106 (ЦМД)</t>
  </si>
  <si>
    <t>вул. Кульпарківська, 226 А "Victoria Gardens" (ЦМД)</t>
  </si>
  <si>
    <t>пл.Бориса Дерев'янко,2 (ЦМД)</t>
  </si>
  <si>
    <t>вул.Семена Палія,125/Б (ЦМД)</t>
  </si>
  <si>
    <t>пр-т.Небесної Сотні,2 (ЦМД)</t>
  </si>
  <si>
    <t>пр-т Червоної Калини, 62 (ЦМД)</t>
  </si>
  <si>
    <t>пр-т Голосіївський,68а (ЦМД)</t>
  </si>
  <si>
    <t>пр-т Степана Бандери, 23, ТЦ "Городок" (ЦМД)</t>
  </si>
  <si>
    <t>пр-т Оболонський,21Б (Дрім Таун) (ЦМД)</t>
  </si>
  <si>
    <t>пр-т Степана Бандери, 21 (Петрівка) (ЦМД)</t>
  </si>
  <si>
    <t>пр-т Перемоги,87 (Святошино) (ЦМД)</t>
  </si>
  <si>
    <t>пр-т Чорновола,57 (ЦМД)</t>
  </si>
  <si>
    <t>вул.Новощепний ряд,2 (ФМ) (ЦМД)</t>
  </si>
  <si>
    <t>вул.Пантелемонівська, 88/1 (ЦМД)</t>
  </si>
  <si>
    <t>вул.Вернадського,2 (ЦМД)</t>
  </si>
  <si>
    <t>пр.м.Сталінграду,136/8 (ЦМД)</t>
  </si>
  <si>
    <t>вул. Академіка Павлова, 44 б Фр. Бульвар (ЦМД)</t>
  </si>
  <si>
    <t>пр-т Московский 256 (ТЦ Екватор) (ЦМД)</t>
  </si>
  <si>
    <t>пр-т Перемоги, 62 Алексеевка (ЦМД)</t>
  </si>
  <si>
    <t>пр.Тракторобудівельників, 59/56 Україна (ЦМД)</t>
  </si>
  <si>
    <t>Полтавський шлях,56 (ЦМД)</t>
  </si>
  <si>
    <t>пл.Захисників України,7/8 (ЦМД)</t>
  </si>
  <si>
    <t>Вид доставки</t>
  </si>
  <si>
    <t>МБТ</t>
  </si>
  <si>
    <t>СБТ</t>
  </si>
  <si>
    <t>КБТ</t>
  </si>
  <si>
    <t>Доставка з магазинів</t>
  </si>
  <si>
    <t>Львов</t>
  </si>
  <si>
    <t>Харьков</t>
  </si>
  <si>
    <r>
      <t xml:space="preserve">Доставка в межах міст: </t>
    </r>
    <r>
      <rPr>
        <sz val="10"/>
        <rFont val="Arial"/>
        <family val="2"/>
        <charset val="204"/>
      </rPr>
      <t>Дніпро, Київ, Львів, Одеса, Харків</t>
    </r>
  </si>
  <si>
    <t>Переможцем процедури закупівлі буде обраний той Учасник, пропозиція якого повністю відповідає вимогам Замовника до предмету закупівлі, відображає можливість Учасника забезпечити збереження та своєчасну доставку Товару в точку відправлення, і має найменшу ціну.</t>
  </si>
  <si>
    <t>Експрес доставка на конкретну годину протягом дня</t>
  </si>
  <si>
    <t>Експрес доставка протягом 1 - 4 годин з моменту отримання товару</t>
  </si>
  <si>
    <t>Тариф за типом доставки та категорією товару в грн. з ПДВ</t>
  </si>
  <si>
    <t>Середня вартість доставки по місту, грн з ПДВ</t>
  </si>
  <si>
    <t>Учаснику необхідно надати тарифи двох типів експрес доставки різних категорій товарів (дрібна побутова техніка (МБТ), середня побутова техніка (СБТ) та велика побутова техніка (КБТ)).</t>
  </si>
  <si>
    <t>Цінова пропозиція Учасника за підписом уповноваженої посадової особи Учасника завірена печаткою Учасника запечатується у конверті.</t>
  </si>
  <si>
    <t>- Офіційний лист, що підтверджує фіксація вартості послуг терміном на 1 рік.</t>
  </si>
  <si>
    <r>
      <rPr>
        <b/>
        <sz val="10"/>
        <rFont val="Arial"/>
        <family val="2"/>
        <charset val="204"/>
      </rPr>
      <t xml:space="preserve">Вартість товару </t>
    </r>
    <r>
      <rPr>
        <sz val="10"/>
        <rFont val="Arial"/>
        <family val="2"/>
        <charset val="204"/>
      </rPr>
      <t>3 500 – 50 000 грн.</t>
    </r>
  </si>
  <si>
    <t>Наявність електронної системи достатнього рівня для API інтеграції</t>
  </si>
  <si>
    <t>Вартість підйому КБТ на поверх, починаючи з 2-го,  грн. з ПДВ</t>
  </si>
  <si>
    <t>Підйом на поверх МБТ та СБТ включено в тариф</t>
  </si>
  <si>
    <t>Критеріями вибора переможця є:
- ціна пропозиції;
- забезпечення експрес доставки в зазначений строк;
- забезпечення збереження Товару при доставці.</t>
  </si>
  <si>
    <r>
      <t>Строк експрес доставки:</t>
    </r>
    <r>
      <rPr>
        <sz val="10"/>
        <rFont val="Arial"/>
        <family val="2"/>
        <charset val="204"/>
      </rPr>
      <t xml:space="preserve"> 1 - 4 години з моменту забору товару або на конкретну годину протягом дня</t>
    </r>
  </si>
  <si>
    <t>Додаткові вимоги:</t>
  </si>
  <si>
    <t>Приймання оплати за товар у разі неохідності. Зарахування на розрахунковий рахунок  підприємства-продавця не пізніше 5 банківських днів  від дати доставки.</t>
  </si>
  <si>
    <t>вул.Гната Юри,20  (ЦМД)</t>
  </si>
  <si>
    <t xml:space="preserve">Орієнтовна сума заказів, млн.грн. </t>
  </si>
  <si>
    <t>Кількість доставок</t>
  </si>
  <si>
    <t>Доставка зі складу</t>
  </si>
  <si>
    <t>До якої години приймаються заявки на доставку в поточний день</t>
  </si>
  <si>
    <t xml:space="preserve">Графік роботи магазину в суботу </t>
  </si>
  <si>
    <t>цілодобово</t>
  </si>
  <si>
    <t>Графік роботи магазину в неділю</t>
  </si>
  <si>
    <t>Графік роботи магазину з понеділка по п'ятницю</t>
  </si>
  <si>
    <t>У разі, якщо магазин або склад Замовника затримує відвантаження, доставка не буде врахована в розрахунку KPI. 
KPI вступають в силу на 3й місяць роботи з перевізником.</t>
  </si>
  <si>
    <t>Знижка від виставленої оплати
3%
5%
7%</t>
  </si>
  <si>
    <t xml:space="preserve">Показники ефективності доставки (KPI) </t>
  </si>
  <si>
    <t>Кур'єрська експрес-доставка товарів</t>
  </si>
  <si>
    <r>
      <t xml:space="preserve">Забір товару </t>
    </r>
    <r>
      <rPr>
        <sz val="10"/>
        <rFont val="Arial"/>
        <family val="2"/>
        <charset val="204"/>
      </rPr>
      <t>від Замовника в години, відповідно до графіку роботи магазинів та складів (Додаток 2).  
При відвантаженні водієві видають товаро-транспортні накладні на кожне замовлення</t>
    </r>
  </si>
  <si>
    <t>Повернення товаро-транспортних накладних з підписом клієнта в центральний офіс в м.Київ, Дорогожицька,1 (включено в тариф)</t>
  </si>
  <si>
    <t>Середнозважена вартість доставок, грн з ПДВ 
(без врахування вартості підйому на поверх)</t>
  </si>
  <si>
    <t>Виконання доставки в зазначений клієнтом період часу
95%
93%
90%</t>
  </si>
  <si>
    <r>
      <rPr>
        <b/>
        <sz val="10"/>
        <rFont val="Arial"/>
        <family val="2"/>
        <charset val="204"/>
      </rPr>
      <t xml:space="preserve">Щотиждневе формування управлінських звітів </t>
    </r>
    <r>
      <rPr>
        <sz val="10"/>
        <rFont val="Arial"/>
        <family val="2"/>
        <charset val="204"/>
      </rPr>
      <t>про виконану роботу, із зазначенням причин невиконання доставки в строк.</t>
    </r>
  </si>
  <si>
    <t>Додаток 2 Адреси магазинів роздрібної мережі Фокстрот та складів</t>
  </si>
  <si>
    <t>Адреси магазинів</t>
  </si>
  <si>
    <t>Склади</t>
  </si>
  <si>
    <t>Графік роботи складів з понеділка по неділю</t>
  </si>
  <si>
    <r>
      <rPr>
        <b/>
        <sz val="10"/>
        <rFont val="Arial"/>
        <family val="2"/>
        <charset val="204"/>
      </rPr>
      <t xml:space="preserve">Відповідальність за збереження товару
</t>
    </r>
    <r>
      <rPr>
        <sz val="10"/>
        <rFont val="Arial"/>
        <family val="2"/>
        <charset val="204"/>
      </rPr>
      <t>Відшкодування збитків при будь-яких пошкодженнях товару - 100% (повний викуп вантажу) не пізніше 7 днів з дати виставлення претензії.</t>
    </r>
  </si>
  <si>
    <t>Час роботи (перевезення) КС</t>
  </si>
  <si>
    <r>
      <rPr>
        <b/>
        <sz val="10"/>
        <color theme="1"/>
        <rFont val="Arial"/>
        <family val="2"/>
        <charset val="204"/>
      </rPr>
      <t xml:space="preserve">Мета: </t>
    </r>
    <r>
      <rPr>
        <sz val="10"/>
        <color theme="1"/>
        <rFont val="Arial"/>
        <family val="2"/>
        <charset val="204"/>
      </rPr>
      <t>Залучення кур'єрських служб далі КС доставок для забезпечення вимог споживачів щодо отримання товару в обмежені терміни (день в день) з магазинів та складів.</t>
    </r>
  </si>
  <si>
    <r>
      <rPr>
        <b/>
        <sz val="10"/>
        <color theme="1"/>
        <rFont val="Arial"/>
        <family val="2"/>
        <charset val="204"/>
      </rPr>
      <t>Умови доставки:</t>
    </r>
    <r>
      <rPr>
        <sz val="10"/>
        <color theme="1"/>
        <rFont val="Arial"/>
        <family val="2"/>
        <charset val="204"/>
      </rPr>
      <t xml:space="preserve">
1. Адресна експрес-доставка Отримувачу товару протягом не більше 4 годин з часу оформлення замовлення або на вказану годину протягом дня. 
2. Забезпечення збереження товару у розмірі 100% його вартості. 
3. Вимоги до рівня сервісу: підйом на поверх; візуальний огляд на предмет наявності пошкоджень, приймання оплати за товар у разі неохідності.
4. Повернення товару Замовнику у разі необхідності.</t>
    </r>
  </si>
  <si>
    <r>
      <t xml:space="preserve">Умови предмету закупівлі зазначені  в </t>
    </r>
    <r>
      <rPr>
        <u/>
        <sz val="10"/>
        <color rgb="FF0000FF"/>
        <rFont val="Arial"/>
        <family val="2"/>
        <charset val="204"/>
      </rPr>
      <t>Додатку 1</t>
    </r>
    <r>
      <rPr>
        <sz val="10"/>
        <rFont val="Arial"/>
        <family val="2"/>
        <charset val="204"/>
      </rPr>
      <t>.</t>
    </r>
  </si>
  <si>
    <r>
      <t xml:space="preserve">Адреси складів та магазинів Фокстрот зазначені  в </t>
    </r>
    <r>
      <rPr>
        <u/>
        <sz val="10"/>
        <color rgb="FF0000FF"/>
        <rFont val="Arial"/>
        <family val="2"/>
        <charset val="204"/>
      </rPr>
      <t>Додатку 2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</si>
  <si>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Після заповнення Додатку 1 автоматично буде сформований </t>
    </r>
    <r>
      <rPr>
        <u/>
        <sz val="10"/>
        <color theme="10"/>
        <rFont val="Arial"/>
        <family val="2"/>
        <charset val="204"/>
      </rPr>
      <t>Титульний лист</t>
    </r>
    <r>
      <rPr>
        <sz val="10"/>
        <rFont val="Arial"/>
        <family val="2"/>
        <charset val="204"/>
      </rPr>
      <t>, який Учасник має роздрукувати та наклеїти на конверт з пропозицією.</t>
    </r>
  </si>
  <si>
    <r>
      <t>Учасники подають</t>
    </r>
    <r>
      <rPr>
        <b/>
        <sz val="10"/>
        <color theme="1"/>
        <rFont val="Arial"/>
        <family val="2"/>
        <charset val="204"/>
      </rPr>
      <t xml:space="preserve"> </t>
    </r>
    <r>
      <rPr>
        <b/>
        <u/>
        <sz val="10"/>
        <color theme="1"/>
        <rFont val="Arial"/>
        <family val="2"/>
        <charset val="204"/>
      </rPr>
      <t>в запечатаному конверті</t>
    </r>
    <r>
      <rPr>
        <sz val="10"/>
        <color theme="1"/>
        <rFont val="Arial"/>
        <family val="2"/>
        <charset val="204"/>
      </rPr>
      <t>:</t>
    </r>
  </si>
  <si>
    <r>
      <t>Учасники подають</t>
    </r>
    <r>
      <rPr>
        <b/>
        <sz val="10"/>
        <color theme="1"/>
        <rFont val="Arial"/>
        <family val="2"/>
        <charset val="204"/>
      </rPr>
      <t xml:space="preserve"> </t>
    </r>
    <r>
      <rPr>
        <b/>
        <u/>
        <sz val="10"/>
        <color theme="1"/>
        <rFont val="Arial"/>
        <family val="2"/>
        <charset val="204"/>
      </rPr>
      <t>в електронному вигляді</t>
    </r>
    <r>
      <rPr>
        <sz val="10"/>
        <color theme="1"/>
        <rFont val="Arial"/>
        <family val="2"/>
        <charset val="204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</si>
</sst>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₽_-;\-* #,##0.00\ _₽_-;_-* &quot;-&quot;??\ _₽_-;_-@_-"/>
    <numFmt numFmtId="165" formatCode="_-* #,##0.00_р_._-;\-* #,##0.00_р_._-;_-* &quot;-&quot;??_р_._-;_-@_-"/>
    <numFmt numFmtId="166" formatCode="[$-FC22]d\ mmmm\ yyyy&quot; р.&quot;;@"/>
    <numFmt numFmtId="167" formatCode="[&lt;=9999999]0##\-##\-##;\(0##\)\ ###\-##\-##"/>
    <numFmt numFmtId="168" formatCode="_-* #,##0\ _₽_-;\-* #,##0\ _₽_-;_-* &quot;-&quot;??\ _₽_-;_-@_-"/>
    <numFmt numFmtId="169" formatCode="_-* #,##0.0\ _₽_-;\-* #,##0.0\ _₽_-;_-* &quot;-&quot;??\ _₽_-;_-@_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u/>
      <sz val="11"/>
      <color theme="10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u/>
      <sz val="12"/>
      <color theme="1"/>
      <name val="Cambria"/>
      <family val="1"/>
      <charset val="204"/>
      <scheme val="maj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u/>
      <sz val="10"/>
      <color indexed="12"/>
      <name val="Arial Cyr"/>
      <family val="2"/>
      <charset val="204"/>
    </font>
    <font>
      <sz val="11"/>
      <color rgb="FF000000"/>
      <name val="Calibri"/>
      <family val="2"/>
      <charset val="1"/>
    </font>
    <font>
      <u/>
      <sz val="10"/>
      <color rgb="FF0000FF"/>
      <name val="Arial Cyr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12"/>
      <name val="Arial"/>
      <family val="2"/>
      <charset val="204"/>
    </font>
    <font>
      <u/>
      <sz val="10"/>
      <color rgb="FF0000FF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u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35">
    <xf numFmtId="0" fontId="0" fillId="0" borderId="0"/>
    <xf numFmtId="0" fontId="10" fillId="0" borderId="0" applyNumberFormat="0" applyFill="0" applyBorder="0" applyAlignment="0" applyProtection="0"/>
    <xf numFmtId="0" fontId="14" fillId="0" borderId="0"/>
    <xf numFmtId="0" fontId="15" fillId="0" borderId="0"/>
    <xf numFmtId="0" fontId="6" fillId="0" borderId="0"/>
    <xf numFmtId="165" fontId="6" fillId="0" borderId="0" applyFont="0" applyFill="0" applyBorder="0" applyAlignment="0" applyProtection="0"/>
    <xf numFmtId="0" fontId="21" fillId="0" borderId="0"/>
    <xf numFmtId="0" fontId="6" fillId="0" borderId="0"/>
    <xf numFmtId="0" fontId="13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4" fillId="0" borderId="0"/>
    <xf numFmtId="0" fontId="24" fillId="0" borderId="0"/>
    <xf numFmtId="0" fontId="14" fillId="0" borderId="0"/>
    <xf numFmtId="0" fontId="25" fillId="0" borderId="0" applyNumberFormat="0" applyFill="0" applyBorder="0" applyAlignment="0" applyProtection="0"/>
    <xf numFmtId="0" fontId="14" fillId="0" borderId="0"/>
    <xf numFmtId="0" fontId="4" fillId="0" borderId="0"/>
    <xf numFmtId="0" fontId="14" fillId="0" borderId="0"/>
    <xf numFmtId="0" fontId="26" fillId="0" borderId="0"/>
    <xf numFmtId="0" fontId="27" fillId="0" borderId="0" applyBorder="0" applyProtection="0"/>
    <xf numFmtId="0" fontId="1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8" fillId="0" borderId="0"/>
    <xf numFmtId="165" fontId="3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0" borderId="0"/>
    <xf numFmtId="0" fontId="1" fillId="0" borderId="0"/>
    <xf numFmtId="0" fontId="29" fillId="0" borderId="0"/>
    <xf numFmtId="164" fontId="28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135">
    <xf numFmtId="0" fontId="0" fillId="0" borderId="0" xfId="0"/>
    <xf numFmtId="0" fontId="7" fillId="0" borderId="0" xfId="0" applyFont="1"/>
    <xf numFmtId="0" fontId="7" fillId="0" borderId="0" xfId="0" applyFont="1"/>
    <xf numFmtId="0" fontId="7" fillId="0" borderId="0" xfId="0" applyFont="1"/>
    <xf numFmtId="0" fontId="8" fillId="0" borderId="0" xfId="0" applyFont="1" applyAlignment="1">
      <alignment horizontal="right"/>
    </xf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8" fillId="0" borderId="0" xfId="0" applyFont="1" applyFill="1" applyAlignment="1">
      <alignment horizontal="right" vertical="top"/>
    </xf>
    <xf numFmtId="0" fontId="9" fillId="0" borderId="0" xfId="0" applyFont="1"/>
    <xf numFmtId="0" fontId="7" fillId="0" borderId="0" xfId="0" applyFont="1"/>
    <xf numFmtId="0" fontId="9" fillId="0" borderId="0" xfId="0" applyFont="1" applyFill="1" applyBorder="1" applyAlignment="1" applyProtection="1">
      <alignment vertical="top" wrapText="1"/>
    </xf>
    <xf numFmtId="0" fontId="8" fillId="0" borderId="0" xfId="0" applyFont="1" applyFill="1" applyAlignment="1">
      <alignment horizontal="right"/>
    </xf>
    <xf numFmtId="0" fontId="7" fillId="0" borderId="0" xfId="0" applyFont="1" applyAlignment="1">
      <alignment vertical="top"/>
    </xf>
    <xf numFmtId="0" fontId="11" fillId="0" borderId="0" xfId="0" applyFont="1" applyFill="1" applyBorder="1" applyAlignment="1">
      <alignment vertical="top" wrapText="1"/>
    </xf>
    <xf numFmtId="0" fontId="16" fillId="0" borderId="0" xfId="0" applyFont="1" applyAlignment="1">
      <alignment horizontal="right" vertical="top"/>
    </xf>
    <xf numFmtId="0" fontId="16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7" fillId="0" borderId="0" xfId="0" applyFont="1" applyAlignment="1"/>
    <xf numFmtId="0" fontId="19" fillId="0" borderId="3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/>
    </xf>
    <xf numFmtId="166" fontId="8" fillId="0" borderId="0" xfId="0" applyNumberFormat="1" applyFont="1" applyFill="1" applyAlignment="1">
      <alignment horizontal="left"/>
    </xf>
    <xf numFmtId="0" fontId="17" fillId="0" borderId="0" xfId="0" applyFont="1" applyBorder="1" applyAlignment="1">
      <alignment vertical="center"/>
    </xf>
    <xf numFmtId="0" fontId="18" fillId="0" borderId="0" xfId="30" applyFont="1" applyFill="1" applyAlignment="1">
      <alignment vertical="center"/>
    </xf>
    <xf numFmtId="0" fontId="17" fillId="0" borderId="0" xfId="30" applyFont="1" applyFill="1" applyAlignment="1">
      <alignment vertical="center"/>
    </xf>
    <xf numFmtId="0" fontId="18" fillId="0" borderId="0" xfId="30" applyFont="1" applyFill="1" applyAlignment="1">
      <alignment vertical="center" wrapText="1"/>
    </xf>
    <xf numFmtId="0" fontId="22" fillId="0" borderId="0" xfId="0" applyFont="1" applyFill="1" applyAlignment="1">
      <alignment horizontal="left" vertical="top" wrapText="1"/>
    </xf>
    <xf numFmtId="0" fontId="23" fillId="0" borderId="0" xfId="0" applyFont="1" applyBorder="1" applyAlignment="1">
      <alignment vertical="top" wrapText="1"/>
    </xf>
    <xf numFmtId="0" fontId="22" fillId="0" borderId="0" xfId="0" applyFont="1" applyAlignment="1"/>
    <xf numFmtId="0" fontId="22" fillId="0" borderId="0" xfId="0" applyFont="1" applyAlignment="1">
      <alignment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22" fillId="0" borderId="0" xfId="4" applyFont="1" applyAlignment="1"/>
    <xf numFmtId="0" fontId="22" fillId="0" borderId="0" xfId="4" applyFont="1" applyAlignment="1">
      <alignment wrapText="1"/>
    </xf>
    <xf numFmtId="0" fontId="22" fillId="0" borderId="0" xfId="4" applyFont="1" applyAlignment="1">
      <alignment vertical="top" wrapText="1"/>
    </xf>
    <xf numFmtId="0" fontId="20" fillId="0" borderId="0" xfId="0" applyFont="1"/>
    <xf numFmtId="0" fontId="18" fillId="0" borderId="0" xfId="0" applyFont="1"/>
    <xf numFmtId="0" fontId="18" fillId="0" borderId="0" xfId="0" applyFont="1" applyBorder="1" applyAlignment="1">
      <alignment horizontal="center"/>
    </xf>
    <xf numFmtId="0" fontId="22" fillId="0" borderId="0" xfId="4" applyNumberFormat="1" applyFont="1" applyAlignment="1">
      <alignment wrapText="1"/>
    </xf>
    <xf numFmtId="0" fontId="23" fillId="0" borderId="0" xfId="0" applyFont="1" applyBorder="1" applyAlignment="1">
      <alignment vertical="top"/>
    </xf>
    <xf numFmtId="0" fontId="22" fillId="0" borderId="11" xfId="4" applyFont="1" applyBorder="1" applyAlignment="1">
      <alignment wrapText="1"/>
    </xf>
    <xf numFmtId="0" fontId="18" fillId="0" borderId="11" xfId="0" applyFont="1" applyBorder="1" applyAlignment="1">
      <alignment horizontal="center" vertical="top" wrapText="1"/>
    </xf>
    <xf numFmtId="0" fontId="18" fillId="0" borderId="11" xfId="0" applyFont="1" applyBorder="1"/>
    <xf numFmtId="0" fontId="23" fillId="0" borderId="11" xfId="0" applyFont="1" applyFill="1" applyBorder="1" applyAlignment="1">
      <alignment vertical="center" wrapText="1"/>
    </xf>
    <xf numFmtId="0" fontId="18" fillId="0" borderId="11" xfId="0" applyFont="1" applyBorder="1" applyAlignment="1">
      <alignment horizontal="center" vertical="center" wrapText="1"/>
    </xf>
    <xf numFmtId="164" fontId="18" fillId="0" borderId="11" xfId="33" applyFont="1" applyBorder="1"/>
    <xf numFmtId="0" fontId="22" fillId="0" borderId="11" xfId="0" applyFont="1" applyFill="1" applyBorder="1" applyAlignment="1">
      <alignment horizontal="left" vertical="center" wrapText="1"/>
    </xf>
    <xf numFmtId="0" fontId="22" fillId="0" borderId="11" xfId="0" applyFont="1" applyFill="1" applyBorder="1" applyAlignment="1">
      <alignment horizontal="right" vertical="center" wrapText="1"/>
    </xf>
    <xf numFmtId="9" fontId="18" fillId="0" borderId="11" xfId="34" applyFont="1" applyBorder="1"/>
    <xf numFmtId="0" fontId="18" fillId="0" borderId="11" xfId="0" applyFont="1" applyBorder="1" applyAlignment="1">
      <alignment horizontal="center"/>
    </xf>
    <xf numFmtId="169" fontId="22" fillId="0" borderId="11" xfId="33" applyNumberFormat="1" applyFont="1" applyFill="1" applyBorder="1" applyAlignment="1">
      <alignment horizontal="right" vertical="center" wrapText="1"/>
    </xf>
    <xf numFmtId="168" fontId="23" fillId="0" borderId="11" xfId="0" applyNumberFormat="1" applyFont="1" applyFill="1" applyBorder="1" applyAlignment="1">
      <alignment vertical="center" wrapText="1"/>
    </xf>
    <xf numFmtId="164" fontId="22" fillId="0" borderId="11" xfId="33" applyNumberFormat="1" applyFont="1" applyFill="1" applyBorder="1" applyAlignment="1">
      <alignment horizontal="right" vertical="center" wrapText="1"/>
    </xf>
    <xf numFmtId="0" fontId="18" fillId="3" borderId="9" xfId="30" applyFont="1" applyFill="1" applyBorder="1" applyAlignment="1">
      <alignment vertical="center"/>
    </xf>
    <xf numFmtId="0" fontId="18" fillId="0" borderId="11" xfId="30" applyFont="1" applyFill="1" applyBorder="1" applyAlignment="1">
      <alignment vertical="center"/>
    </xf>
    <xf numFmtId="0" fontId="18" fillId="3" borderId="11" xfId="30" applyFont="1" applyFill="1" applyBorder="1" applyAlignment="1">
      <alignment vertical="center"/>
    </xf>
    <xf numFmtId="20" fontId="18" fillId="0" borderId="11" xfId="30" applyNumberFormat="1" applyFont="1" applyFill="1" applyBorder="1" applyAlignment="1">
      <alignment vertical="center"/>
    </xf>
    <xf numFmtId="0" fontId="18" fillId="3" borderId="10" xfId="30" applyFont="1" applyFill="1" applyBorder="1" applyAlignment="1">
      <alignment horizontal="center" vertical="center" wrapText="1"/>
    </xf>
    <xf numFmtId="0" fontId="18" fillId="3" borderId="11" xfId="30" applyFont="1" applyFill="1" applyBorder="1" applyAlignment="1">
      <alignment horizontal="center" vertical="center" wrapText="1"/>
    </xf>
    <xf numFmtId="20" fontId="18" fillId="0" borderId="11" xfId="0" applyNumberFormat="1" applyFont="1" applyBorder="1"/>
    <xf numFmtId="0" fontId="23" fillId="0" borderId="11" xfId="0" applyFont="1" applyFill="1" applyBorder="1" applyAlignment="1">
      <alignment vertical="center"/>
    </xf>
    <xf numFmtId="9" fontId="18" fillId="0" borderId="11" xfId="0" applyNumberFormat="1" applyFont="1" applyBorder="1"/>
    <xf numFmtId="164" fontId="18" fillId="0" borderId="11" xfId="33" applyFont="1" applyBorder="1" applyAlignment="1">
      <alignment vertical="center"/>
    </xf>
    <xf numFmtId="0" fontId="31" fillId="0" borderId="0" xfId="0" applyFont="1" applyBorder="1" applyAlignment="1">
      <alignment vertical="top"/>
    </xf>
    <xf numFmtId="0" fontId="19" fillId="0" borderId="0" xfId="0" applyFont="1" applyBorder="1" applyAlignment="1">
      <alignment vertical="center"/>
    </xf>
    <xf numFmtId="0" fontId="18" fillId="0" borderId="0" xfId="0" applyFont="1" applyBorder="1" applyAlignment="1">
      <alignment vertical="top"/>
    </xf>
    <xf numFmtId="0" fontId="17" fillId="0" borderId="4" xfId="0" applyFont="1" applyFill="1" applyBorder="1" applyAlignment="1">
      <alignment horizontal="left" vertical="center" wrapText="1"/>
    </xf>
    <xf numFmtId="0" fontId="18" fillId="0" borderId="4" xfId="0" applyFont="1" applyBorder="1" applyAlignment="1">
      <alignment vertical="center" wrapText="1"/>
    </xf>
    <xf numFmtId="0" fontId="22" fillId="0" borderId="4" xfId="1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33" fillId="0" borderId="4" xfId="1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8" fillId="0" borderId="4" xfId="0" quotePrefix="1" applyFont="1" applyBorder="1" applyAlignment="1">
      <alignment horizontal="left" vertical="center" wrapText="1" indent="2"/>
    </xf>
    <xf numFmtId="0" fontId="18" fillId="0" borderId="4" xfId="0" applyFont="1" applyBorder="1" applyAlignment="1">
      <alignment horizontal="left" vertical="center" wrapText="1"/>
    </xf>
    <xf numFmtId="0" fontId="35" fillId="0" borderId="4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33" fillId="0" borderId="2" xfId="1" applyFont="1" applyBorder="1" applyAlignment="1">
      <alignment vertical="center" wrapText="1"/>
    </xf>
    <xf numFmtId="166" fontId="17" fillId="0" borderId="4" xfId="0" applyNumberFormat="1" applyFont="1" applyFill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33" fillId="0" borderId="2" xfId="1" applyFont="1" applyBorder="1" applyAlignment="1">
      <alignment horizontal="left" vertical="center" wrapText="1"/>
    </xf>
    <xf numFmtId="0" fontId="17" fillId="0" borderId="2" xfId="0" applyFont="1" applyBorder="1" applyAlignment="1">
      <alignment vertical="center" wrapText="1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vertical="top" wrapText="1"/>
    </xf>
    <xf numFmtId="0" fontId="18" fillId="0" borderId="0" xfId="0" applyFont="1" applyBorder="1" applyAlignment="1">
      <alignment vertical="center" wrapText="1"/>
    </xf>
    <xf numFmtId="0" fontId="33" fillId="0" borderId="0" xfId="1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17" fillId="0" borderId="1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7" fillId="0" borderId="6" xfId="0" applyFont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1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22" fillId="0" borderId="11" xfId="0" applyFont="1" applyFill="1" applyBorder="1" applyAlignment="1">
      <alignment vertical="center"/>
    </xf>
    <xf numFmtId="0" fontId="23" fillId="0" borderId="11" xfId="0" applyFont="1" applyBorder="1" applyAlignment="1">
      <alignment vertical="center" wrapText="1"/>
    </xf>
    <xf numFmtId="0" fontId="22" fillId="0" borderId="11" xfId="0" applyFont="1" applyBorder="1" applyAlignment="1">
      <alignment vertical="center" wrapText="1"/>
    </xf>
    <xf numFmtId="0" fontId="23" fillId="0" borderId="11" xfId="0" applyFont="1" applyFill="1" applyBorder="1" applyAlignment="1">
      <alignment vertical="center" wrapText="1"/>
    </xf>
    <xf numFmtId="0" fontId="22" fillId="0" borderId="11" xfId="0" applyFont="1" applyFill="1" applyBorder="1" applyAlignment="1">
      <alignment vertical="center" wrapText="1"/>
    </xf>
    <xf numFmtId="167" fontId="22" fillId="0" borderId="11" xfId="0" applyNumberFormat="1" applyFont="1" applyFill="1" applyBorder="1" applyAlignment="1"/>
    <xf numFmtId="1" fontId="22" fillId="0" borderId="11" xfId="0" applyNumberFormat="1" applyFont="1" applyFill="1" applyBorder="1" applyAlignment="1">
      <alignment vertical="center"/>
    </xf>
    <xf numFmtId="0" fontId="22" fillId="0" borderId="11" xfId="8" applyFont="1" applyFill="1" applyBorder="1" applyAlignment="1">
      <alignment vertical="center" wrapText="1"/>
    </xf>
    <xf numFmtId="0" fontId="23" fillId="2" borderId="11" xfId="0" applyFont="1" applyFill="1" applyBorder="1" applyAlignment="1">
      <alignment vertical="center" wrapText="1"/>
    </xf>
    <xf numFmtId="0" fontId="22" fillId="2" borderId="11" xfId="0" applyFont="1" applyFill="1" applyBorder="1" applyAlignment="1">
      <alignment vertical="center"/>
    </xf>
    <xf numFmtId="0" fontId="22" fillId="0" borderId="15" xfId="0" applyFont="1" applyFill="1" applyBorder="1" applyAlignment="1">
      <alignment horizontal="left" vertical="center" wrapText="1"/>
    </xf>
    <xf numFmtId="0" fontId="22" fillId="0" borderId="16" xfId="0" applyFont="1" applyFill="1" applyBorder="1" applyAlignment="1">
      <alignment horizontal="left" vertical="center" wrapText="1"/>
    </xf>
    <xf numFmtId="0" fontId="22" fillId="0" borderId="12" xfId="0" applyFont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22" fillId="0" borderId="12" xfId="0" applyFont="1" applyFill="1" applyBorder="1" applyAlignment="1">
      <alignment vertical="center"/>
    </xf>
    <xf numFmtId="0" fontId="22" fillId="0" borderId="13" xfId="0" applyFont="1" applyFill="1" applyBorder="1" applyAlignment="1">
      <alignment vertical="center"/>
    </xf>
    <xf numFmtId="0" fontId="22" fillId="0" borderId="14" xfId="0" applyFont="1" applyFill="1" applyBorder="1" applyAlignment="1">
      <alignment vertical="center"/>
    </xf>
    <xf numFmtId="0" fontId="22" fillId="0" borderId="0" xfId="0" applyFont="1" applyFill="1" applyAlignment="1">
      <alignment horizontal="right" vertical="center"/>
    </xf>
    <xf numFmtId="0" fontId="17" fillId="0" borderId="12" xfId="0" applyFont="1" applyBorder="1" applyAlignment="1">
      <alignment horizontal="left" wrapText="1"/>
    </xf>
    <xf numFmtId="0" fontId="17" fillId="0" borderId="13" xfId="0" applyFont="1" applyBorder="1" applyAlignment="1">
      <alignment horizontal="left" wrapText="1"/>
    </xf>
    <xf numFmtId="0" fontId="17" fillId="0" borderId="14" xfId="0" applyFont="1" applyBorder="1" applyAlignment="1">
      <alignment horizontal="left" wrapText="1"/>
    </xf>
    <xf numFmtId="0" fontId="22" fillId="0" borderId="11" xfId="0" applyFont="1" applyFill="1" applyBorder="1" applyAlignment="1">
      <alignment horizontal="center" vertical="top" wrapText="1"/>
    </xf>
    <xf numFmtId="0" fontId="22" fillId="0" borderId="11" xfId="4" applyFont="1" applyBorder="1" applyAlignment="1">
      <alignment horizontal="center" wrapText="1"/>
    </xf>
    <xf numFmtId="0" fontId="18" fillId="0" borderId="11" xfId="0" applyFont="1" applyBorder="1" applyAlignment="1">
      <alignment horizontal="center" vertical="top" wrapText="1"/>
    </xf>
    <xf numFmtId="164" fontId="17" fillId="0" borderId="11" xfId="33" applyFont="1" applyBorder="1" applyAlignment="1">
      <alignment horizontal="center"/>
    </xf>
    <xf numFmtId="0" fontId="22" fillId="0" borderId="11" xfId="0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top" wrapText="1"/>
    </xf>
    <xf numFmtId="20" fontId="18" fillId="0" borderId="12" xfId="30" applyNumberFormat="1" applyFont="1" applyFill="1" applyBorder="1" applyAlignment="1">
      <alignment horizontal="right" vertical="center"/>
    </xf>
    <xf numFmtId="20" fontId="18" fillId="0" borderId="14" xfId="30" applyNumberFormat="1" applyFont="1" applyFill="1" applyBorder="1" applyAlignment="1">
      <alignment horizontal="right" vertical="center"/>
    </xf>
    <xf numFmtId="0" fontId="18" fillId="0" borderId="11" xfId="3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9" fillId="0" borderId="0" xfId="0" applyFont="1" applyFill="1" applyBorder="1" applyAlignment="1" applyProtection="1">
      <alignment vertical="top" wrapText="1"/>
    </xf>
    <xf numFmtId="0" fontId="9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wrapText="1"/>
    </xf>
    <xf numFmtId="167" fontId="11" fillId="0" borderId="0" xfId="0" applyNumberFormat="1" applyFont="1" applyFill="1" applyBorder="1" applyAlignment="1">
      <alignment horizontal="left" wrapText="1"/>
    </xf>
  </cellXfs>
  <cellStyles count="35">
    <cellStyle name="Excel Built-in Normal" xfId="14"/>
    <cellStyle name="Normal 2 2" xfId="6"/>
    <cellStyle name="Normal_62C79F3C" xfId="11"/>
    <cellStyle name="TableStyleLight1" xfId="22"/>
    <cellStyle name="Гиперссылка" xfId="1" builtinId="8"/>
    <cellStyle name="Гиперссылка 2" xfId="21"/>
    <cellStyle name="Гиперссылка 3" xfId="16"/>
    <cellStyle name="Обычный" xfId="0" builtinId="0"/>
    <cellStyle name="Обычный 12" xfId="7"/>
    <cellStyle name="Обычный 14" xfId="10"/>
    <cellStyle name="Обычный 2" xfId="2"/>
    <cellStyle name="Обычный 2 2" xfId="12"/>
    <cellStyle name="Обычный 2 3" xfId="17"/>
    <cellStyle name="Обычный 2 4" xfId="18"/>
    <cellStyle name="Обычный 2 4 2" xfId="24"/>
    <cellStyle name="Обычный 2 5" xfId="23"/>
    <cellStyle name="Обычный 2 6" xfId="13"/>
    <cellStyle name="Обычный 2 7" xfId="32"/>
    <cellStyle name="Обычный 3" xfId="4"/>
    <cellStyle name="Обычный 3 2" xfId="19"/>
    <cellStyle name="Обычный 3 3" xfId="30"/>
    <cellStyle name="Обычный 4" xfId="9"/>
    <cellStyle name="Обычный 4 2" xfId="15"/>
    <cellStyle name="Обычный 5" xfId="20"/>
    <cellStyle name="Обычный 6" xfId="25"/>
    <cellStyle name="Обычный 7" xfId="26"/>
    <cellStyle name="Обычный 8" xfId="27"/>
    <cellStyle name="Обычный 9" xfId="31"/>
    <cellStyle name="Обычный_1.3. Шаблон спецификации" xfId="8"/>
    <cellStyle name="Процентный" xfId="34" builtinId="5"/>
    <cellStyle name="Стиль 1" xfId="3"/>
    <cellStyle name="Финансовый" xfId="33" builtinId="3"/>
    <cellStyle name="Финансовый 2" xfId="5"/>
    <cellStyle name="Финансовый 2 2" xfId="28"/>
    <cellStyle name="Финансовый 3" xfId="29"/>
  </cellStyles>
  <dxfs count="12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colors>
    <mruColors>
      <color rgb="FFFFFFCC"/>
      <color rgb="FFCCFFCC"/>
      <color rgb="FF0000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nder-______@foxtrot.kiev.ua" TargetMode="External"/><Relationship Id="rId2" Type="http://schemas.openxmlformats.org/officeDocument/2006/relationships/hyperlink" Target="http://www.foxtrotgroup.com.ua/uk/tender.html" TargetMode="External"/><Relationship Id="rId1" Type="http://schemas.openxmlformats.org/officeDocument/2006/relationships/hyperlink" Target="mailto:tender-GKF@foxtrot.kiev.ua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tender-388@foxtrot.kiev.ua" TargetMode="External"/><Relationship Id="rId4" Type="http://schemas.openxmlformats.org/officeDocument/2006/relationships/hyperlink" Target="http://foxtrotgroup.com.ua/uk/tender/subscribe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foxtrotgroup.com.ua/uk/tend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89"/>
  <sheetViews>
    <sheetView showGridLines="0" showZeros="0" tabSelected="1" defaultGridColor="0" colorId="22" zoomScaleNormal="100" zoomScaleSheetLayoutView="115" workbookViewId="0">
      <selection activeCell="I8" sqref="I8"/>
    </sheetView>
  </sheetViews>
  <sheetFormatPr defaultColWidth="9.140625" defaultRowHeight="12.75" x14ac:dyDescent="0.25"/>
  <cols>
    <col min="1" max="1" width="38.5703125" style="82" customWidth="1"/>
    <col min="2" max="2" width="99.42578125" style="84" customWidth="1"/>
    <col min="3" max="16384" width="9.140625" style="65"/>
  </cols>
  <sheetData>
    <row r="1" spans="1:2" ht="36" customHeight="1" x14ac:dyDescent="0.25">
      <c r="A1" s="92" t="s">
        <v>36</v>
      </c>
      <c r="B1" s="92"/>
    </row>
    <row r="2" spans="1:2" x14ac:dyDescent="0.25">
      <c r="A2" s="87" t="s">
        <v>70</v>
      </c>
      <c r="B2" s="87"/>
    </row>
    <row r="3" spans="1:2" ht="15.75" x14ac:dyDescent="0.25">
      <c r="A3" s="96" t="s">
        <v>71</v>
      </c>
      <c r="B3" s="19" t="s">
        <v>192</v>
      </c>
    </row>
    <row r="4" spans="1:2" x14ac:dyDescent="0.25">
      <c r="A4" s="97"/>
      <c r="B4" s="66"/>
    </row>
    <row r="5" spans="1:2" ht="25.5" x14ac:dyDescent="0.25">
      <c r="A5" s="97"/>
      <c r="B5" s="67" t="s">
        <v>204</v>
      </c>
    </row>
    <row r="6" spans="1:2" ht="89.25" x14ac:dyDescent="0.25">
      <c r="A6" s="97"/>
      <c r="B6" s="67" t="s">
        <v>205</v>
      </c>
    </row>
    <row r="7" spans="1:2" ht="25.5" x14ac:dyDescent="0.25">
      <c r="A7" s="97"/>
      <c r="B7" s="67" t="s">
        <v>169</v>
      </c>
    </row>
    <row r="8" spans="1:2" x14ac:dyDescent="0.25">
      <c r="A8" s="97"/>
      <c r="B8" s="68" t="s">
        <v>206</v>
      </c>
    </row>
    <row r="9" spans="1:2" x14ac:dyDescent="0.25">
      <c r="A9" s="97"/>
      <c r="B9" s="68" t="s">
        <v>207</v>
      </c>
    </row>
    <row r="10" spans="1:2" x14ac:dyDescent="0.25">
      <c r="A10" s="96" t="s">
        <v>72</v>
      </c>
      <c r="B10" s="69" t="s">
        <v>6</v>
      </c>
    </row>
    <row r="11" spans="1:2" x14ac:dyDescent="0.25">
      <c r="A11" s="97"/>
      <c r="B11" s="67" t="s">
        <v>83</v>
      </c>
    </row>
    <row r="12" spans="1:2" x14ac:dyDescent="0.25">
      <c r="A12" s="97"/>
      <c r="B12" s="67" t="s">
        <v>35</v>
      </c>
    </row>
    <row r="13" spans="1:2" x14ac:dyDescent="0.25">
      <c r="A13" s="97"/>
      <c r="B13" s="70" t="s">
        <v>111</v>
      </c>
    </row>
    <row r="14" spans="1:2" x14ac:dyDescent="0.25">
      <c r="A14" s="97"/>
      <c r="B14" s="67" t="s">
        <v>7</v>
      </c>
    </row>
    <row r="15" spans="1:2" x14ac:dyDescent="0.25">
      <c r="A15" s="98"/>
      <c r="B15" s="71" t="s">
        <v>8</v>
      </c>
    </row>
    <row r="16" spans="1:2" x14ac:dyDescent="0.25">
      <c r="A16" s="87" t="s">
        <v>65</v>
      </c>
      <c r="B16" s="94"/>
    </row>
    <row r="17" spans="1:2" ht="25.5" x14ac:dyDescent="0.25">
      <c r="A17" s="86" t="s">
        <v>9</v>
      </c>
      <c r="B17" s="69" t="s">
        <v>10</v>
      </c>
    </row>
    <row r="18" spans="1:2" x14ac:dyDescent="0.25">
      <c r="A18" s="86"/>
      <c r="B18" s="70" t="s">
        <v>34</v>
      </c>
    </row>
    <row r="19" spans="1:2" x14ac:dyDescent="0.25">
      <c r="A19" s="86"/>
      <c r="B19" s="71" t="s">
        <v>53</v>
      </c>
    </row>
    <row r="20" spans="1:2" x14ac:dyDescent="0.25">
      <c r="A20" s="87" t="s">
        <v>66</v>
      </c>
      <c r="B20" s="94"/>
    </row>
    <row r="21" spans="1:2" x14ac:dyDescent="0.25">
      <c r="A21" s="86" t="s">
        <v>11</v>
      </c>
      <c r="B21" s="69" t="s">
        <v>12</v>
      </c>
    </row>
    <row r="22" spans="1:2" ht="25.5" x14ac:dyDescent="0.25">
      <c r="A22" s="86"/>
      <c r="B22" s="67" t="s">
        <v>170</v>
      </c>
    </row>
    <row r="23" spans="1:2" ht="25.5" x14ac:dyDescent="0.25">
      <c r="A23" s="86"/>
      <c r="B23" s="70" t="s">
        <v>208</v>
      </c>
    </row>
    <row r="24" spans="1:2" x14ac:dyDescent="0.25">
      <c r="A24" s="96" t="s">
        <v>13</v>
      </c>
      <c r="B24" s="69" t="s">
        <v>209</v>
      </c>
    </row>
    <row r="25" spans="1:2" ht="14.25" customHeight="1" x14ac:dyDescent="0.25">
      <c r="A25" s="97"/>
      <c r="B25" s="72" t="s">
        <v>101</v>
      </c>
    </row>
    <row r="26" spans="1:2" x14ac:dyDescent="0.25">
      <c r="A26" s="97"/>
      <c r="B26" s="67" t="s">
        <v>210</v>
      </c>
    </row>
    <row r="27" spans="1:2" x14ac:dyDescent="0.25">
      <c r="A27" s="97"/>
      <c r="B27" s="73" t="s">
        <v>102</v>
      </c>
    </row>
    <row r="28" spans="1:2" ht="25.5" x14ac:dyDescent="0.25">
      <c r="A28" s="97"/>
      <c r="B28" s="74" t="s">
        <v>81</v>
      </c>
    </row>
    <row r="29" spans="1:2" x14ac:dyDescent="0.25">
      <c r="A29" s="97"/>
      <c r="B29" s="72" t="s">
        <v>85</v>
      </c>
    </row>
    <row r="30" spans="1:2" x14ac:dyDescent="0.25">
      <c r="A30" s="97"/>
      <c r="B30" s="72" t="s">
        <v>86</v>
      </c>
    </row>
    <row r="31" spans="1:2" x14ac:dyDescent="0.25">
      <c r="A31" s="97"/>
      <c r="B31" s="72" t="s">
        <v>87</v>
      </c>
    </row>
    <row r="32" spans="1:2" x14ac:dyDescent="0.25">
      <c r="A32" s="97"/>
      <c r="B32" s="72" t="s">
        <v>88</v>
      </c>
    </row>
    <row r="33" spans="1:2" x14ac:dyDescent="0.25">
      <c r="A33" s="97"/>
      <c r="B33" s="72" t="s">
        <v>171</v>
      </c>
    </row>
    <row r="34" spans="1:2" x14ac:dyDescent="0.25">
      <c r="A34" s="97"/>
      <c r="B34" s="72" t="s">
        <v>97</v>
      </c>
    </row>
    <row r="35" spans="1:2" ht="25.5" x14ac:dyDescent="0.25">
      <c r="A35" s="75" t="s">
        <v>14</v>
      </c>
      <c r="B35" s="76" t="s">
        <v>90</v>
      </c>
    </row>
    <row r="36" spans="1:2" x14ac:dyDescent="0.25">
      <c r="A36" s="95" t="s">
        <v>15</v>
      </c>
      <c r="B36" s="69" t="s">
        <v>33</v>
      </c>
    </row>
    <row r="37" spans="1:2" x14ac:dyDescent="0.25">
      <c r="A37" s="95"/>
      <c r="B37" s="73" t="s">
        <v>56</v>
      </c>
    </row>
    <row r="38" spans="1:2" x14ac:dyDescent="0.25">
      <c r="A38" s="95"/>
      <c r="B38" s="73" t="s">
        <v>73</v>
      </c>
    </row>
    <row r="39" spans="1:2" x14ac:dyDescent="0.25">
      <c r="A39" s="96"/>
      <c r="B39" s="73" t="s">
        <v>74</v>
      </c>
    </row>
    <row r="40" spans="1:2" ht="14.25" customHeight="1" x14ac:dyDescent="0.25">
      <c r="A40" s="96"/>
      <c r="B40" s="73"/>
    </row>
    <row r="41" spans="1:2" x14ac:dyDescent="0.25">
      <c r="A41" s="87" t="s">
        <v>67</v>
      </c>
      <c r="B41" s="87"/>
    </row>
    <row r="42" spans="1:2" x14ac:dyDescent="0.25">
      <c r="A42" s="86" t="s">
        <v>16</v>
      </c>
      <c r="B42" s="69" t="s">
        <v>17</v>
      </c>
    </row>
    <row r="43" spans="1:2" ht="25.5" x14ac:dyDescent="0.25">
      <c r="A43" s="86"/>
      <c r="B43" s="67" t="s">
        <v>89</v>
      </c>
    </row>
    <row r="44" spans="1:2" ht="25.5" x14ac:dyDescent="0.25">
      <c r="A44" s="86"/>
      <c r="B44" s="67" t="s">
        <v>55</v>
      </c>
    </row>
    <row r="45" spans="1:2" x14ac:dyDescent="0.25">
      <c r="A45" s="86"/>
      <c r="B45" s="77" t="str">
        <f>$B$13</f>
        <v>tender-388@foxtrot.kiev.ua</v>
      </c>
    </row>
    <row r="46" spans="1:2" x14ac:dyDescent="0.25">
      <c r="A46" s="86" t="s">
        <v>18</v>
      </c>
      <c r="B46" s="69" t="s">
        <v>38</v>
      </c>
    </row>
    <row r="47" spans="1:2" x14ac:dyDescent="0.25">
      <c r="A47" s="86"/>
      <c r="B47" s="78">
        <v>43215</v>
      </c>
    </row>
    <row r="48" spans="1:2" ht="38.25" x14ac:dyDescent="0.25">
      <c r="A48" s="89" t="s">
        <v>19</v>
      </c>
      <c r="B48" s="69" t="s">
        <v>20</v>
      </c>
    </row>
    <row r="49" spans="1:2" ht="15" customHeight="1" x14ac:dyDescent="0.25">
      <c r="A49" s="90"/>
      <c r="B49" s="67" t="s">
        <v>21</v>
      </c>
    </row>
    <row r="50" spans="1:2" x14ac:dyDescent="0.25">
      <c r="A50" s="90"/>
      <c r="B50" s="67" t="s">
        <v>22</v>
      </c>
    </row>
    <row r="51" spans="1:2" x14ac:dyDescent="0.25">
      <c r="A51" s="87" t="s">
        <v>68</v>
      </c>
      <c r="B51" s="93"/>
    </row>
    <row r="52" spans="1:2" ht="51" x14ac:dyDescent="0.25">
      <c r="A52" s="89" t="s">
        <v>23</v>
      </c>
      <c r="B52" s="79" t="s">
        <v>176</v>
      </c>
    </row>
    <row r="53" spans="1:2" ht="48" customHeight="1" x14ac:dyDescent="0.25">
      <c r="A53" s="90"/>
      <c r="B53" s="73" t="s">
        <v>164</v>
      </c>
    </row>
    <row r="54" spans="1:2" ht="25.5" x14ac:dyDescent="0.25">
      <c r="A54" s="90"/>
      <c r="B54" s="73" t="s">
        <v>54</v>
      </c>
    </row>
    <row r="55" spans="1:2" x14ac:dyDescent="0.25">
      <c r="A55" s="91"/>
      <c r="B55" s="80" t="s">
        <v>61</v>
      </c>
    </row>
    <row r="56" spans="1:2" ht="38.25" x14ac:dyDescent="0.25">
      <c r="A56" s="81" t="s">
        <v>24</v>
      </c>
      <c r="B56" s="67" t="s">
        <v>25</v>
      </c>
    </row>
    <row r="57" spans="1:2" ht="14.25" customHeight="1" x14ac:dyDescent="0.25">
      <c r="A57" s="86" t="s">
        <v>26</v>
      </c>
      <c r="B57" s="69" t="s">
        <v>27</v>
      </c>
    </row>
    <row r="58" spans="1:2" x14ac:dyDescent="0.25">
      <c r="A58" s="86"/>
      <c r="B58" s="73" t="s">
        <v>57</v>
      </c>
    </row>
    <row r="59" spans="1:2" x14ac:dyDescent="0.25">
      <c r="A59" s="86"/>
      <c r="B59" s="73" t="s">
        <v>58</v>
      </c>
    </row>
    <row r="60" spans="1:2" ht="25.5" x14ac:dyDescent="0.25">
      <c r="A60" s="86"/>
      <c r="B60" s="71" t="s">
        <v>51</v>
      </c>
    </row>
    <row r="61" spans="1:2" ht="14.25" customHeight="1" x14ac:dyDescent="0.25">
      <c r="A61" s="86" t="s">
        <v>28</v>
      </c>
      <c r="B61" s="69" t="s">
        <v>29</v>
      </c>
    </row>
    <row r="62" spans="1:2" x14ac:dyDescent="0.25">
      <c r="A62" s="86"/>
      <c r="B62" s="73" t="s">
        <v>59</v>
      </c>
    </row>
    <row r="63" spans="1:2" x14ac:dyDescent="0.25">
      <c r="A63" s="86"/>
      <c r="B63" s="73" t="s">
        <v>60</v>
      </c>
    </row>
    <row r="64" spans="1:2" ht="25.5" x14ac:dyDescent="0.25">
      <c r="A64" s="86"/>
      <c r="B64" s="71" t="s">
        <v>30</v>
      </c>
    </row>
    <row r="65" spans="1:2" x14ac:dyDescent="0.25">
      <c r="A65" s="87" t="s">
        <v>69</v>
      </c>
      <c r="B65" s="88"/>
    </row>
    <row r="66" spans="1:2" ht="25.5" x14ac:dyDescent="0.25">
      <c r="A66" s="75" t="s">
        <v>31</v>
      </c>
      <c r="B66" s="76" t="s">
        <v>52</v>
      </c>
    </row>
    <row r="67" spans="1:2" x14ac:dyDescent="0.25">
      <c r="A67" s="86" t="s">
        <v>32</v>
      </c>
      <c r="B67" s="69"/>
    </row>
    <row r="68" spans="1:2" x14ac:dyDescent="0.25">
      <c r="A68" s="86"/>
      <c r="B68" s="73" t="s">
        <v>82</v>
      </c>
    </row>
    <row r="69" spans="1:2" x14ac:dyDescent="0.25">
      <c r="A69" s="86"/>
      <c r="B69" s="71"/>
    </row>
    <row r="70" spans="1:2" x14ac:dyDescent="0.25">
      <c r="B70" s="83"/>
    </row>
    <row r="71" spans="1:2" x14ac:dyDescent="0.25">
      <c r="B71" s="84" t="s">
        <v>63</v>
      </c>
    </row>
    <row r="72" spans="1:2" x14ac:dyDescent="0.25">
      <c r="B72" s="85" t="s">
        <v>64</v>
      </c>
    </row>
    <row r="73" spans="1:2" x14ac:dyDescent="0.25">
      <c r="B73" s="83"/>
    </row>
    <row r="74" spans="1:2" x14ac:dyDescent="0.25">
      <c r="B74" s="83"/>
    </row>
    <row r="75" spans="1:2" x14ac:dyDescent="0.25">
      <c r="B75" s="83"/>
    </row>
    <row r="76" spans="1:2" x14ac:dyDescent="0.25">
      <c r="B76" s="83"/>
    </row>
    <row r="77" spans="1:2" x14ac:dyDescent="0.25">
      <c r="B77" s="83"/>
    </row>
    <row r="78" spans="1:2" x14ac:dyDescent="0.25">
      <c r="B78" s="83"/>
    </row>
    <row r="79" spans="1:2" x14ac:dyDescent="0.25">
      <c r="B79" s="83"/>
    </row>
    <row r="80" spans="1:2" x14ac:dyDescent="0.25">
      <c r="B80" s="83"/>
    </row>
    <row r="81" spans="2:2" x14ac:dyDescent="0.25">
      <c r="B81" s="83"/>
    </row>
    <row r="82" spans="2:2" x14ac:dyDescent="0.25">
      <c r="B82" s="83"/>
    </row>
    <row r="83" spans="2:2" x14ac:dyDescent="0.25">
      <c r="B83" s="83"/>
    </row>
    <row r="84" spans="2:2" x14ac:dyDescent="0.25">
      <c r="B84" s="83"/>
    </row>
    <row r="85" spans="2:2" x14ac:dyDescent="0.25">
      <c r="B85" s="83"/>
    </row>
    <row r="86" spans="2:2" x14ac:dyDescent="0.25">
      <c r="B86" s="83"/>
    </row>
    <row r="88" spans="2:2" x14ac:dyDescent="0.25">
      <c r="B88" s="83"/>
    </row>
    <row r="89" spans="2:2" x14ac:dyDescent="0.25">
      <c r="B89" s="83"/>
    </row>
  </sheetData>
  <mergeCells count="20">
    <mergeCell ref="A1:B1"/>
    <mergeCell ref="A21:A23"/>
    <mergeCell ref="A51:B51"/>
    <mergeCell ref="A41:B41"/>
    <mergeCell ref="A42:A45"/>
    <mergeCell ref="A16:B16"/>
    <mergeCell ref="A17:A19"/>
    <mergeCell ref="A20:B20"/>
    <mergeCell ref="A48:A50"/>
    <mergeCell ref="A36:A40"/>
    <mergeCell ref="A2:B2"/>
    <mergeCell ref="A10:A15"/>
    <mergeCell ref="A3:A9"/>
    <mergeCell ref="A24:A34"/>
    <mergeCell ref="A67:A69"/>
    <mergeCell ref="A57:A60"/>
    <mergeCell ref="A61:A64"/>
    <mergeCell ref="A65:B65"/>
    <mergeCell ref="A46:A47"/>
    <mergeCell ref="A52:A55"/>
  </mergeCells>
  <conditionalFormatting sqref="B47">
    <cfRule type="containsBlanks" dxfId="11" priority="3">
      <formula>LEN(TRIM(B47))=0</formula>
    </cfRule>
  </conditionalFormatting>
  <dataValidations count="1">
    <dataValidation allowBlank="1" showInputMessage="1" showErrorMessage="1" promptTitle="Наступний день" prompt="після подачі пропозицій." sqref="B47"/>
  </dataValidations>
  <hyperlinks>
    <hyperlink ref="B18" r:id="rId1"/>
    <hyperlink ref="B23" location="'Титульний лист конверта'!A1" display="Після заповнення Додатку 1 автоматично буде сформован Титульний лист, який Учасник має роздрукувати та наклеїти на конверт з пропозицією."/>
    <hyperlink ref="B55" r:id="rId2"/>
    <hyperlink ref="B45" r:id="rId3" display="tender-______@foxtrot.kiev.ua"/>
    <hyperlink ref="B72" r:id="rId4"/>
    <hyperlink ref="B8" location="'Додаток 1'!A1" display="Перелік робіт по адмініструванню серверів наданий в Додатку 1."/>
    <hyperlink ref="B13" r:id="rId5"/>
    <hyperlink ref="B9" location="'Додаток 2'!A1" display="Розрахункові обсяги закупівлі зазначені  в Додатку 2."/>
  </hyperlinks>
  <pageMargins left="0.39370078740157483" right="0.39370078740157483" top="0.39370078740157483" bottom="0.39370078740157483" header="0.11811023622047244" footer="0.11811023622047244"/>
  <pageSetup paperSize="9" scale="69" fitToHeight="0" orientation="portrait" r:id="rId6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59"/>
  <sheetViews>
    <sheetView showGridLines="0" topLeftCell="B1" zoomScaleNormal="100" workbookViewId="0">
      <selection activeCell="B1" sqref="B1"/>
    </sheetView>
  </sheetViews>
  <sheetFormatPr defaultRowHeight="12.75" x14ac:dyDescent="0.2"/>
  <cols>
    <col min="1" max="1" width="18.85546875" style="33" hidden="1" customWidth="1"/>
    <col min="2" max="2" width="26.5703125" style="34" customWidth="1"/>
    <col min="3" max="3" width="14.42578125" style="32" customWidth="1"/>
    <col min="4" max="4" width="12.28515625" style="33" customWidth="1"/>
    <col min="5" max="6" width="10.7109375" style="33" customWidth="1"/>
    <col min="7" max="7" width="10.7109375" style="36" customWidth="1"/>
    <col min="8" max="8" width="10.7109375" style="33" customWidth="1"/>
    <col min="9" max="9" width="10.7109375" style="36" customWidth="1"/>
    <col min="10" max="11" width="10.7109375" style="33" customWidth="1"/>
    <col min="12" max="12" width="21.140625" style="33" customWidth="1"/>
    <col min="13" max="16384" width="9.140625" style="33"/>
  </cols>
  <sheetData>
    <row r="1" spans="1:12" s="29" customFormat="1" ht="15.75" x14ac:dyDescent="0.2">
      <c r="B1" s="63" t="s">
        <v>91</v>
      </c>
      <c r="C1" s="28"/>
    </row>
    <row r="2" spans="1:12" s="29" customFormat="1" x14ac:dyDescent="0.2">
      <c r="B2" s="27"/>
      <c r="C2" s="28"/>
    </row>
    <row r="3" spans="1:12" s="31" customFormat="1" x14ac:dyDescent="0.25">
      <c r="B3" s="39" t="str">
        <f>Документація!$B$3</f>
        <v>Кур'єрська експрес-доставка товарів</v>
      </c>
      <c r="C3" s="30"/>
    </row>
    <row r="4" spans="1:12" s="32" customFormat="1" ht="15" customHeight="1" x14ac:dyDescent="0.2">
      <c r="B4" s="26"/>
      <c r="E4" s="117" t="s">
        <v>92</v>
      </c>
      <c r="F4" s="117"/>
      <c r="G4" s="117"/>
      <c r="H4" s="117"/>
      <c r="I4" s="117"/>
      <c r="J4" s="117"/>
      <c r="K4" s="117"/>
      <c r="L4" s="117"/>
    </row>
    <row r="5" spans="1:12" ht="12.75" customHeight="1" x14ac:dyDescent="0.2">
      <c r="A5" s="40"/>
      <c r="B5" s="103" t="s">
        <v>75</v>
      </c>
      <c r="C5" s="103"/>
      <c r="D5" s="103"/>
      <c r="E5" s="99"/>
      <c r="F5" s="99"/>
      <c r="G5" s="99"/>
      <c r="H5" s="99"/>
      <c r="I5" s="99"/>
      <c r="J5" s="99"/>
      <c r="K5" s="99"/>
      <c r="L5" s="99"/>
    </row>
    <row r="6" spans="1:12" ht="12.75" customHeight="1" x14ac:dyDescent="0.2">
      <c r="A6" s="40"/>
      <c r="B6" s="103" t="s">
        <v>40</v>
      </c>
      <c r="C6" s="103"/>
      <c r="D6" s="103"/>
      <c r="E6" s="99"/>
      <c r="F6" s="99"/>
      <c r="G6" s="99"/>
      <c r="H6" s="99"/>
      <c r="I6" s="99"/>
      <c r="J6" s="99"/>
      <c r="K6" s="99"/>
      <c r="L6" s="99"/>
    </row>
    <row r="7" spans="1:12" x14ac:dyDescent="0.2">
      <c r="A7" s="40"/>
      <c r="B7" s="103" t="s">
        <v>41</v>
      </c>
      <c r="C7" s="103"/>
      <c r="D7" s="103"/>
      <c r="E7" s="99"/>
      <c r="F7" s="99"/>
      <c r="G7" s="99"/>
      <c r="H7" s="99"/>
      <c r="I7" s="99"/>
      <c r="J7" s="99"/>
      <c r="K7" s="99"/>
      <c r="L7" s="99"/>
    </row>
    <row r="8" spans="1:12" x14ac:dyDescent="0.2">
      <c r="A8" s="40"/>
      <c r="B8" s="103" t="s">
        <v>42</v>
      </c>
      <c r="C8" s="103"/>
      <c r="D8" s="103"/>
      <c r="E8" s="104"/>
      <c r="F8" s="104"/>
      <c r="G8" s="104"/>
      <c r="H8" s="104"/>
      <c r="I8" s="104"/>
      <c r="J8" s="104"/>
      <c r="K8" s="104"/>
      <c r="L8" s="104"/>
    </row>
    <row r="9" spans="1:12" x14ac:dyDescent="0.2">
      <c r="A9" s="40"/>
      <c r="B9" s="103" t="s">
        <v>43</v>
      </c>
      <c r="C9" s="103"/>
      <c r="D9" s="103"/>
      <c r="E9" s="99"/>
      <c r="F9" s="99"/>
      <c r="G9" s="99"/>
      <c r="H9" s="99"/>
      <c r="I9" s="99"/>
      <c r="J9" s="99"/>
      <c r="K9" s="99"/>
      <c r="L9" s="99"/>
    </row>
    <row r="10" spans="1:12" x14ac:dyDescent="0.2">
      <c r="A10" s="40"/>
      <c r="B10" s="103" t="s">
        <v>44</v>
      </c>
      <c r="C10" s="103"/>
      <c r="D10" s="103"/>
      <c r="E10" s="99"/>
      <c r="F10" s="99"/>
      <c r="G10" s="99"/>
      <c r="H10" s="99"/>
      <c r="I10" s="99"/>
      <c r="J10" s="99"/>
      <c r="K10" s="99"/>
      <c r="L10" s="99"/>
    </row>
    <row r="11" spans="1:12" x14ac:dyDescent="0.2">
      <c r="A11" s="40"/>
      <c r="B11" s="103" t="s">
        <v>98</v>
      </c>
      <c r="C11" s="103"/>
      <c r="D11" s="103"/>
      <c r="E11" s="104"/>
      <c r="F11" s="104"/>
      <c r="G11" s="104"/>
      <c r="H11" s="104"/>
      <c r="I11" s="104"/>
      <c r="J11" s="104"/>
      <c r="K11" s="104"/>
      <c r="L11" s="104"/>
    </row>
    <row r="12" spans="1:12" x14ac:dyDescent="0.2">
      <c r="A12" s="40"/>
      <c r="B12" s="103" t="s">
        <v>76</v>
      </c>
      <c r="C12" s="103"/>
      <c r="D12" s="103"/>
      <c r="E12" s="99"/>
      <c r="F12" s="99"/>
      <c r="G12" s="99"/>
      <c r="H12" s="99"/>
      <c r="I12" s="99"/>
      <c r="J12" s="99"/>
      <c r="K12" s="99"/>
      <c r="L12" s="99"/>
    </row>
    <row r="13" spans="1:12" ht="12.75" customHeight="1" x14ac:dyDescent="0.2">
      <c r="A13" s="40"/>
      <c r="B13" s="103" t="s">
        <v>77</v>
      </c>
      <c r="C13" s="103"/>
      <c r="D13" s="103"/>
      <c r="E13" s="104"/>
      <c r="F13" s="104"/>
      <c r="G13" s="104"/>
      <c r="H13" s="104"/>
      <c r="I13" s="104"/>
      <c r="J13" s="104"/>
      <c r="K13" s="104"/>
      <c r="L13" s="104"/>
    </row>
    <row r="14" spans="1:12" ht="12.75" customHeight="1" x14ac:dyDescent="0.2">
      <c r="A14" s="40"/>
      <c r="B14" s="103" t="s">
        <v>78</v>
      </c>
      <c r="C14" s="103"/>
      <c r="D14" s="103"/>
      <c r="E14" s="99"/>
      <c r="F14" s="99"/>
      <c r="G14" s="99"/>
      <c r="H14" s="99"/>
      <c r="I14" s="99"/>
      <c r="J14" s="99"/>
      <c r="K14" s="99"/>
      <c r="L14" s="99"/>
    </row>
    <row r="15" spans="1:12" ht="12.75" customHeight="1" x14ac:dyDescent="0.2">
      <c r="A15" s="40"/>
      <c r="B15" s="103" t="s">
        <v>79</v>
      </c>
      <c r="C15" s="103"/>
      <c r="D15" s="103"/>
      <c r="E15" s="105"/>
      <c r="F15" s="105"/>
      <c r="G15" s="105"/>
      <c r="H15" s="105"/>
      <c r="I15" s="105"/>
      <c r="J15" s="105"/>
      <c r="K15" s="105"/>
      <c r="L15" s="105"/>
    </row>
    <row r="16" spans="1:12" x14ac:dyDescent="0.2">
      <c r="A16" s="40"/>
      <c r="B16" s="103" t="s">
        <v>45</v>
      </c>
      <c r="C16" s="103"/>
      <c r="D16" s="103"/>
      <c r="E16" s="105"/>
      <c r="F16" s="105"/>
      <c r="G16" s="105"/>
      <c r="H16" s="105"/>
      <c r="I16" s="105"/>
      <c r="J16" s="105"/>
      <c r="K16" s="105"/>
      <c r="L16" s="105"/>
    </row>
    <row r="17" spans="1:12" x14ac:dyDescent="0.2">
      <c r="A17" s="40"/>
      <c r="B17" s="103" t="s">
        <v>50</v>
      </c>
      <c r="C17" s="103"/>
      <c r="D17" s="103"/>
      <c r="E17" s="105"/>
      <c r="F17" s="105"/>
      <c r="G17" s="105"/>
      <c r="H17" s="105"/>
      <c r="I17" s="105"/>
      <c r="J17" s="105"/>
      <c r="K17" s="105"/>
      <c r="L17" s="105"/>
    </row>
    <row r="18" spans="1:12" x14ac:dyDescent="0.2">
      <c r="A18" s="40"/>
      <c r="B18" s="103" t="s">
        <v>46</v>
      </c>
      <c r="C18" s="103"/>
      <c r="D18" s="103"/>
      <c r="E18" s="105"/>
      <c r="F18" s="105"/>
      <c r="G18" s="105"/>
      <c r="H18" s="105"/>
      <c r="I18" s="105"/>
      <c r="J18" s="105"/>
      <c r="K18" s="105"/>
      <c r="L18" s="105"/>
    </row>
    <row r="19" spans="1:12" x14ac:dyDescent="0.2">
      <c r="A19" s="40"/>
      <c r="B19" s="103" t="s">
        <v>47</v>
      </c>
      <c r="C19" s="103"/>
      <c r="D19" s="103"/>
      <c r="E19" s="105"/>
      <c r="F19" s="105"/>
      <c r="G19" s="105"/>
      <c r="H19" s="105"/>
      <c r="I19" s="105"/>
      <c r="J19" s="105"/>
      <c r="K19" s="105"/>
      <c r="L19" s="105"/>
    </row>
    <row r="20" spans="1:12" ht="12.75" customHeight="1" x14ac:dyDescent="0.2">
      <c r="A20" s="40"/>
      <c r="B20" s="106" t="s">
        <v>80</v>
      </c>
      <c r="C20" s="106"/>
      <c r="D20" s="106"/>
      <c r="E20" s="99"/>
      <c r="F20" s="99"/>
      <c r="G20" s="99"/>
      <c r="H20" s="99"/>
      <c r="I20" s="99"/>
      <c r="J20" s="99"/>
      <c r="K20" s="99"/>
      <c r="L20" s="99"/>
    </row>
    <row r="21" spans="1:12" ht="12.75" customHeight="1" x14ac:dyDescent="0.2">
      <c r="A21" s="40"/>
      <c r="B21" s="101" t="s">
        <v>104</v>
      </c>
      <c r="C21" s="101"/>
      <c r="D21" s="101"/>
      <c r="E21" s="99"/>
      <c r="F21" s="99"/>
      <c r="G21" s="99"/>
      <c r="H21" s="99"/>
      <c r="I21" s="99"/>
      <c r="J21" s="99"/>
      <c r="K21" s="99"/>
      <c r="L21" s="99"/>
    </row>
    <row r="22" spans="1:12" ht="12.75" customHeight="1" x14ac:dyDescent="0.2">
      <c r="A22" s="40"/>
      <c r="B22" s="107" t="s">
        <v>105</v>
      </c>
      <c r="C22" s="107"/>
      <c r="D22" s="107"/>
      <c r="E22" s="108"/>
      <c r="F22" s="108"/>
      <c r="G22" s="108"/>
      <c r="H22" s="108"/>
      <c r="I22" s="108"/>
      <c r="J22" s="108"/>
      <c r="K22" s="108"/>
      <c r="L22" s="108"/>
    </row>
    <row r="23" spans="1:12" x14ac:dyDescent="0.2">
      <c r="A23" s="40"/>
      <c r="B23" s="100" t="s">
        <v>163</v>
      </c>
      <c r="C23" s="100"/>
      <c r="D23" s="100"/>
      <c r="E23" s="99"/>
      <c r="F23" s="99"/>
      <c r="G23" s="99"/>
      <c r="H23" s="99"/>
      <c r="I23" s="99"/>
      <c r="J23" s="99"/>
      <c r="K23" s="99"/>
      <c r="L23" s="99"/>
    </row>
    <row r="24" spans="1:12" ht="55.5" customHeight="1" x14ac:dyDescent="0.2">
      <c r="A24" s="40"/>
      <c r="B24" s="100" t="s">
        <v>193</v>
      </c>
      <c r="C24" s="100"/>
      <c r="D24" s="100"/>
      <c r="E24" s="99"/>
      <c r="F24" s="99"/>
      <c r="G24" s="99"/>
      <c r="H24" s="99"/>
      <c r="I24" s="99"/>
      <c r="J24" s="99"/>
      <c r="K24" s="99"/>
      <c r="L24" s="99"/>
    </row>
    <row r="25" spans="1:12" x14ac:dyDescent="0.2">
      <c r="A25" s="40"/>
      <c r="B25" s="100" t="s">
        <v>177</v>
      </c>
      <c r="C25" s="100"/>
      <c r="D25" s="100"/>
      <c r="E25" s="99"/>
      <c r="F25" s="99"/>
      <c r="G25" s="99"/>
      <c r="H25" s="99"/>
      <c r="I25" s="99"/>
      <c r="J25" s="99"/>
      <c r="K25" s="99"/>
      <c r="L25" s="99"/>
    </row>
    <row r="26" spans="1:12" x14ac:dyDescent="0.2">
      <c r="A26" s="40"/>
      <c r="B26" s="101" t="s">
        <v>172</v>
      </c>
      <c r="C26" s="101"/>
      <c r="D26" s="101"/>
      <c r="E26" s="99"/>
      <c r="F26" s="99"/>
      <c r="G26" s="99"/>
      <c r="H26" s="99"/>
      <c r="I26" s="99"/>
      <c r="J26" s="99"/>
      <c r="K26" s="99"/>
      <c r="L26" s="99"/>
    </row>
    <row r="27" spans="1:12" x14ac:dyDescent="0.2">
      <c r="A27" s="40"/>
      <c r="B27" s="100" t="s">
        <v>178</v>
      </c>
      <c r="C27" s="100"/>
      <c r="D27" s="100"/>
      <c r="E27" s="99"/>
      <c r="F27" s="99"/>
      <c r="G27" s="99"/>
      <c r="H27" s="99"/>
      <c r="I27" s="99"/>
      <c r="J27" s="99"/>
      <c r="K27" s="99"/>
      <c r="L27" s="99"/>
    </row>
    <row r="28" spans="1:12" ht="12" customHeight="1" x14ac:dyDescent="0.2">
      <c r="A28" s="40"/>
      <c r="B28" s="101" t="s">
        <v>175</v>
      </c>
      <c r="C28" s="101"/>
      <c r="D28" s="101"/>
      <c r="E28" s="99"/>
      <c r="F28" s="99"/>
      <c r="G28" s="99"/>
      <c r="H28" s="99"/>
      <c r="I28" s="99"/>
      <c r="J28" s="99"/>
      <c r="K28" s="99"/>
      <c r="L28" s="99"/>
    </row>
    <row r="29" spans="1:12" x14ac:dyDescent="0.2">
      <c r="A29" s="40"/>
      <c r="B29" s="101" t="s">
        <v>106</v>
      </c>
      <c r="C29" s="101"/>
      <c r="D29" s="101"/>
      <c r="E29" s="99"/>
      <c r="F29" s="99"/>
      <c r="G29" s="99"/>
      <c r="H29" s="99"/>
      <c r="I29" s="99"/>
      <c r="J29" s="99"/>
      <c r="K29" s="99"/>
      <c r="L29" s="99"/>
    </row>
    <row r="30" spans="1:12" ht="29.25" customHeight="1" x14ac:dyDescent="0.2">
      <c r="A30" s="40"/>
      <c r="B30" s="101" t="s">
        <v>107</v>
      </c>
      <c r="C30" s="101"/>
      <c r="D30" s="101"/>
      <c r="E30" s="99"/>
      <c r="F30" s="99"/>
      <c r="G30" s="99"/>
      <c r="H30" s="99"/>
      <c r="I30" s="99"/>
      <c r="J30" s="99"/>
      <c r="K30" s="99"/>
      <c r="L30" s="99"/>
    </row>
    <row r="31" spans="1:12" ht="41.25" customHeight="1" x14ac:dyDescent="0.2">
      <c r="A31" s="40"/>
      <c r="B31" s="111" t="s">
        <v>179</v>
      </c>
      <c r="C31" s="112"/>
      <c r="D31" s="113"/>
      <c r="E31" s="114"/>
      <c r="F31" s="115"/>
      <c r="G31" s="115"/>
      <c r="H31" s="115"/>
      <c r="I31" s="115"/>
      <c r="J31" s="115"/>
      <c r="K31" s="115"/>
      <c r="L31" s="116"/>
    </row>
    <row r="32" spans="1:12" ht="26.25" customHeight="1" x14ac:dyDescent="0.2">
      <c r="A32" s="40"/>
      <c r="B32" s="103" t="s">
        <v>194</v>
      </c>
      <c r="C32" s="103"/>
      <c r="D32" s="103"/>
      <c r="E32" s="99"/>
      <c r="F32" s="99"/>
      <c r="G32" s="99"/>
      <c r="H32" s="99"/>
      <c r="I32" s="99"/>
      <c r="J32" s="99"/>
      <c r="K32" s="99"/>
      <c r="L32" s="99"/>
    </row>
    <row r="33" spans="1:12" ht="13.5" customHeight="1" x14ac:dyDescent="0.2">
      <c r="A33" s="40"/>
      <c r="B33" s="102" t="s">
        <v>173</v>
      </c>
      <c r="C33" s="102"/>
      <c r="D33" s="102"/>
      <c r="E33" s="99"/>
      <c r="F33" s="99"/>
      <c r="G33" s="99"/>
      <c r="H33" s="99"/>
      <c r="I33" s="99"/>
      <c r="J33" s="99"/>
      <c r="K33" s="99"/>
      <c r="L33" s="99"/>
    </row>
    <row r="34" spans="1:12" x14ac:dyDescent="0.2">
      <c r="A34" s="40"/>
      <c r="B34" s="102" t="s">
        <v>191</v>
      </c>
      <c r="C34" s="102"/>
      <c r="D34" s="102"/>
      <c r="E34" s="99"/>
      <c r="F34" s="99"/>
      <c r="G34" s="99"/>
      <c r="H34" s="99"/>
      <c r="I34" s="99"/>
      <c r="J34" s="99"/>
      <c r="K34" s="99"/>
      <c r="L34" s="99"/>
    </row>
    <row r="35" spans="1:12" ht="76.5" x14ac:dyDescent="0.2">
      <c r="A35" s="40"/>
      <c r="B35" s="46" t="s">
        <v>196</v>
      </c>
      <c r="C35" s="109" t="s">
        <v>190</v>
      </c>
      <c r="D35" s="110"/>
      <c r="E35" s="103"/>
      <c r="F35" s="99"/>
      <c r="G35" s="99"/>
      <c r="H35" s="99"/>
      <c r="I35" s="99"/>
      <c r="J35" s="99"/>
      <c r="K35" s="99"/>
      <c r="L35" s="99"/>
    </row>
    <row r="36" spans="1:12" ht="53.25" customHeight="1" x14ac:dyDescent="0.2">
      <c r="A36" s="40"/>
      <c r="B36" s="103" t="s">
        <v>189</v>
      </c>
      <c r="C36" s="103"/>
      <c r="D36" s="103"/>
      <c r="E36" s="99"/>
      <c r="F36" s="99"/>
      <c r="G36" s="99"/>
      <c r="H36" s="99"/>
      <c r="I36" s="99"/>
      <c r="J36" s="99"/>
      <c r="K36" s="99"/>
      <c r="L36" s="99"/>
    </row>
    <row r="37" spans="1:12" ht="40.5" customHeight="1" x14ac:dyDescent="0.2">
      <c r="A37" s="40"/>
      <c r="B37" s="100" t="s">
        <v>108</v>
      </c>
      <c r="C37" s="100"/>
      <c r="D37" s="100"/>
      <c r="E37" s="99"/>
      <c r="F37" s="99"/>
      <c r="G37" s="99"/>
      <c r="H37" s="99"/>
      <c r="I37" s="99"/>
      <c r="J37" s="99"/>
      <c r="K37" s="99"/>
      <c r="L37" s="99"/>
    </row>
    <row r="38" spans="1:12" ht="54" customHeight="1" x14ac:dyDescent="0.2">
      <c r="A38" s="40"/>
      <c r="B38" s="101" t="s">
        <v>202</v>
      </c>
      <c r="C38" s="101"/>
      <c r="D38" s="101"/>
      <c r="E38" s="99"/>
      <c r="F38" s="99"/>
      <c r="G38" s="99"/>
      <c r="H38" s="99"/>
      <c r="I38" s="99"/>
      <c r="J38" s="99"/>
      <c r="K38" s="99"/>
      <c r="L38" s="99"/>
    </row>
    <row r="39" spans="1:12" ht="40.5" customHeight="1" x14ac:dyDescent="0.2">
      <c r="A39" s="40"/>
      <c r="B39" s="103" t="s">
        <v>197</v>
      </c>
      <c r="C39" s="103"/>
      <c r="D39" s="103"/>
      <c r="E39" s="99"/>
      <c r="F39" s="99"/>
      <c r="G39" s="99"/>
      <c r="H39" s="99"/>
      <c r="I39" s="99"/>
      <c r="J39" s="99"/>
      <c r="K39" s="99"/>
      <c r="L39" s="99"/>
    </row>
    <row r="40" spans="1:12" ht="51.75" customHeight="1" x14ac:dyDescent="0.2">
      <c r="A40" s="40"/>
      <c r="B40" s="102" t="s">
        <v>109</v>
      </c>
      <c r="C40" s="102"/>
      <c r="D40" s="102"/>
      <c r="E40" s="99"/>
      <c r="F40" s="99"/>
      <c r="G40" s="99"/>
      <c r="H40" s="99"/>
      <c r="I40" s="99"/>
      <c r="J40" s="99"/>
      <c r="K40" s="99"/>
      <c r="L40" s="99"/>
    </row>
    <row r="41" spans="1:12" ht="29.25" customHeight="1" x14ac:dyDescent="0.2">
      <c r="A41" s="40"/>
      <c r="B41" s="100" t="s">
        <v>110</v>
      </c>
      <c r="C41" s="100"/>
      <c r="D41" s="100"/>
      <c r="E41" s="99"/>
      <c r="F41" s="99"/>
      <c r="G41" s="99"/>
      <c r="H41" s="99"/>
      <c r="I41" s="99"/>
      <c r="J41" s="99"/>
      <c r="K41" s="99"/>
      <c r="L41" s="99"/>
    </row>
    <row r="42" spans="1:12" x14ac:dyDescent="0.2">
      <c r="A42" s="40"/>
      <c r="B42" s="100" t="s">
        <v>203</v>
      </c>
      <c r="C42" s="100"/>
      <c r="D42" s="100"/>
      <c r="E42" s="99"/>
      <c r="F42" s="99"/>
      <c r="G42" s="99"/>
      <c r="H42" s="99"/>
      <c r="I42" s="99"/>
      <c r="J42" s="99"/>
      <c r="K42" s="99"/>
      <c r="L42" s="99"/>
    </row>
    <row r="43" spans="1:12" ht="29.25" customHeight="1" x14ac:dyDescent="0.2">
      <c r="A43" s="40"/>
      <c r="B43" s="100" t="s">
        <v>184</v>
      </c>
      <c r="C43" s="100"/>
      <c r="D43" s="100"/>
      <c r="E43" s="99"/>
      <c r="F43" s="99"/>
      <c r="G43" s="99"/>
      <c r="H43" s="99"/>
      <c r="I43" s="99"/>
      <c r="J43" s="99"/>
      <c r="K43" s="99"/>
      <c r="L43" s="99"/>
    </row>
    <row r="44" spans="1:12" ht="12.75" customHeight="1" x14ac:dyDescent="0.2">
      <c r="A44" s="122" t="s">
        <v>168</v>
      </c>
      <c r="B44" s="125" t="s">
        <v>156</v>
      </c>
      <c r="C44" s="125" t="s">
        <v>181</v>
      </c>
      <c r="D44" s="125" t="s">
        <v>182</v>
      </c>
      <c r="E44" s="126" t="s">
        <v>167</v>
      </c>
      <c r="F44" s="126"/>
      <c r="G44" s="126"/>
      <c r="H44" s="126"/>
      <c r="I44" s="126"/>
      <c r="J44" s="126"/>
      <c r="K44" s="121" t="s">
        <v>103</v>
      </c>
      <c r="L44" s="123" t="s">
        <v>174</v>
      </c>
    </row>
    <row r="45" spans="1:12" ht="25.5" customHeight="1" x14ac:dyDescent="0.2">
      <c r="A45" s="122"/>
      <c r="B45" s="125"/>
      <c r="C45" s="125"/>
      <c r="D45" s="125"/>
      <c r="E45" s="123" t="s">
        <v>166</v>
      </c>
      <c r="F45" s="123"/>
      <c r="G45" s="123"/>
      <c r="H45" s="123" t="s">
        <v>165</v>
      </c>
      <c r="I45" s="123"/>
      <c r="J45" s="123"/>
      <c r="K45" s="121"/>
      <c r="L45" s="123"/>
    </row>
    <row r="46" spans="1:12" x14ac:dyDescent="0.2">
      <c r="A46" s="122"/>
      <c r="B46" s="125"/>
      <c r="C46" s="125"/>
      <c r="D46" s="125"/>
      <c r="E46" s="41" t="s">
        <v>157</v>
      </c>
      <c r="F46" s="41" t="s">
        <v>158</v>
      </c>
      <c r="G46" s="41" t="s">
        <v>159</v>
      </c>
      <c r="H46" s="41" t="s">
        <v>157</v>
      </c>
      <c r="I46" s="41" t="s">
        <v>158</v>
      </c>
      <c r="J46" s="41" t="s">
        <v>159</v>
      </c>
      <c r="K46" s="121"/>
      <c r="L46" s="123"/>
    </row>
    <row r="47" spans="1:12" x14ac:dyDescent="0.2">
      <c r="A47" s="42"/>
      <c r="B47" s="60" t="s">
        <v>183</v>
      </c>
      <c r="C47" s="43"/>
      <c r="D47" s="43"/>
      <c r="E47" s="42"/>
      <c r="F47" s="42"/>
      <c r="G47" s="42"/>
      <c r="H47" s="42"/>
      <c r="I47" s="42"/>
      <c r="J47" s="42"/>
      <c r="K47" s="44"/>
      <c r="L47" s="44"/>
    </row>
    <row r="48" spans="1:12" x14ac:dyDescent="0.2">
      <c r="A48" s="45">
        <f>IFERROR(AVERAGE(E48:J48),0)</f>
        <v>0</v>
      </c>
      <c r="B48" s="46" t="s">
        <v>113</v>
      </c>
      <c r="C48" s="50">
        <v>7.8</v>
      </c>
      <c r="D48" s="47">
        <v>670</v>
      </c>
      <c r="E48" s="45"/>
      <c r="F48" s="45"/>
      <c r="G48" s="45"/>
      <c r="H48" s="45"/>
      <c r="I48" s="45"/>
      <c r="J48" s="45"/>
      <c r="K48" s="48"/>
      <c r="L48" s="48"/>
    </row>
    <row r="49" spans="1:14" x14ac:dyDescent="0.2">
      <c r="A49" s="45">
        <f>IFERROR(AVERAGE(E49:J49),0)</f>
        <v>0</v>
      </c>
      <c r="B49" s="46" t="s">
        <v>93</v>
      </c>
      <c r="C49" s="52">
        <v>0.08</v>
      </c>
      <c r="D49" s="47">
        <v>10</v>
      </c>
      <c r="E49" s="45"/>
      <c r="F49" s="45"/>
      <c r="G49" s="45"/>
      <c r="H49" s="45"/>
      <c r="I49" s="45"/>
      <c r="J49" s="45"/>
      <c r="K49" s="48"/>
      <c r="L49" s="48"/>
    </row>
    <row r="50" spans="1:14" x14ac:dyDescent="0.2">
      <c r="A50" s="45">
        <f t="shared" ref="A50" si="0">IFERROR(AVERAGE(E50:J50),0)</f>
        <v>0</v>
      </c>
      <c r="B50" s="46" t="s">
        <v>112</v>
      </c>
      <c r="C50" s="50">
        <v>1.1000000000000001</v>
      </c>
      <c r="D50" s="47">
        <v>90</v>
      </c>
      <c r="E50" s="45"/>
      <c r="F50" s="45"/>
      <c r="G50" s="45"/>
      <c r="H50" s="45"/>
      <c r="I50" s="45"/>
      <c r="J50" s="45"/>
      <c r="K50" s="48"/>
      <c r="L50" s="48"/>
    </row>
    <row r="51" spans="1:14" x14ac:dyDescent="0.2">
      <c r="A51" s="42"/>
      <c r="B51" s="60" t="s">
        <v>160</v>
      </c>
      <c r="C51" s="51"/>
      <c r="D51" s="43"/>
      <c r="E51" s="42"/>
      <c r="F51" s="42"/>
      <c r="G51" s="42"/>
      <c r="H51" s="42"/>
      <c r="I51" s="42"/>
      <c r="J51" s="42"/>
      <c r="K51" s="61"/>
      <c r="L51" s="42"/>
    </row>
    <row r="52" spans="1:14" x14ac:dyDescent="0.2">
      <c r="A52" s="45">
        <f t="shared" ref="A52:A56" si="1">IFERROR(AVERAGE(E52:J52),0)</f>
        <v>0</v>
      </c>
      <c r="B52" s="46" t="s">
        <v>93</v>
      </c>
      <c r="C52" s="50">
        <v>1.1000000000000001</v>
      </c>
      <c r="D52" s="47">
        <v>110</v>
      </c>
      <c r="E52" s="45"/>
      <c r="F52" s="45"/>
      <c r="G52" s="45"/>
      <c r="H52" s="45"/>
      <c r="I52" s="45"/>
      <c r="J52" s="45"/>
      <c r="K52" s="48"/>
      <c r="L52" s="48"/>
    </row>
    <row r="53" spans="1:14" x14ac:dyDescent="0.2">
      <c r="A53" s="45">
        <f t="shared" si="1"/>
        <v>0</v>
      </c>
      <c r="B53" s="46" t="s">
        <v>161</v>
      </c>
      <c r="C53" s="50">
        <v>2.2999999999999998</v>
      </c>
      <c r="D53" s="47">
        <v>190</v>
      </c>
      <c r="E53" s="45"/>
      <c r="F53" s="45"/>
      <c r="G53" s="45"/>
      <c r="H53" s="45"/>
      <c r="I53" s="45"/>
      <c r="J53" s="45"/>
      <c r="K53" s="48"/>
      <c r="L53" s="48"/>
    </row>
    <row r="54" spans="1:14" x14ac:dyDescent="0.2">
      <c r="A54" s="45">
        <f t="shared" si="1"/>
        <v>0</v>
      </c>
      <c r="B54" s="46" t="s">
        <v>95</v>
      </c>
      <c r="C54" s="50">
        <v>2.2999999999999998</v>
      </c>
      <c r="D54" s="47">
        <v>190</v>
      </c>
      <c r="E54" s="45"/>
      <c r="F54" s="45"/>
      <c r="G54" s="45"/>
      <c r="H54" s="45"/>
      <c r="I54" s="45"/>
      <c r="J54" s="45"/>
      <c r="K54" s="48"/>
      <c r="L54" s="48"/>
    </row>
    <row r="55" spans="1:14" x14ac:dyDescent="0.2">
      <c r="A55" s="45">
        <f t="shared" si="1"/>
        <v>0</v>
      </c>
      <c r="B55" s="46" t="s">
        <v>112</v>
      </c>
      <c r="C55" s="50">
        <v>6</v>
      </c>
      <c r="D55" s="47">
        <v>480</v>
      </c>
      <c r="E55" s="45"/>
      <c r="F55" s="45"/>
      <c r="G55" s="45"/>
      <c r="H55" s="45"/>
      <c r="I55" s="45"/>
      <c r="J55" s="45"/>
      <c r="K55" s="48"/>
      <c r="L55" s="48"/>
    </row>
    <row r="56" spans="1:14" x14ac:dyDescent="0.2">
      <c r="A56" s="45">
        <f t="shared" si="1"/>
        <v>0</v>
      </c>
      <c r="B56" s="46" t="s">
        <v>162</v>
      </c>
      <c r="C56" s="50">
        <v>3</v>
      </c>
      <c r="D56" s="47">
        <v>250</v>
      </c>
      <c r="E56" s="45"/>
      <c r="F56" s="45"/>
      <c r="G56" s="45"/>
      <c r="H56" s="45"/>
      <c r="I56" s="45"/>
      <c r="J56" s="45"/>
      <c r="K56" s="48"/>
      <c r="L56" s="48"/>
    </row>
    <row r="57" spans="1:14" ht="25.5" customHeight="1" x14ac:dyDescent="0.2">
      <c r="A57" s="62">
        <f>SUM(D48*A48*K48,D49*A49*K49,D50*A50*K50,D52*A52*K52,D53*A53*K53,D54*A54*K54,D55*A55*K55,D56*A56*K56)</f>
        <v>0</v>
      </c>
      <c r="B57" s="118" t="s">
        <v>195</v>
      </c>
      <c r="C57" s="119"/>
      <c r="D57" s="120"/>
      <c r="E57" s="124">
        <f>SUM(D48*A48,D49*A49,D50*A50,D52*A52,D53*A53,D54*A54,D55*A55,D56*A56,A57)</f>
        <v>0</v>
      </c>
      <c r="F57" s="124"/>
      <c r="G57" s="124"/>
      <c r="H57" s="124"/>
      <c r="I57" s="124"/>
      <c r="J57" s="124"/>
      <c r="K57" s="49"/>
      <c r="L57" s="49"/>
      <c r="N57" s="38"/>
    </row>
    <row r="58" spans="1:14" x14ac:dyDescent="0.2">
      <c r="B58" s="37"/>
      <c r="C58" s="37"/>
      <c r="D58" s="37"/>
      <c r="E58" s="36"/>
      <c r="F58" s="36"/>
      <c r="H58" s="36"/>
      <c r="J58" s="36"/>
      <c r="K58" s="36"/>
      <c r="L58" s="36"/>
    </row>
    <row r="59" spans="1:14" x14ac:dyDescent="0.2">
      <c r="E59" s="32"/>
    </row>
  </sheetData>
  <sheetProtection formatCells="0" formatRows="0" autoFilter="0" pivotTables="0"/>
  <protectedRanges>
    <protectedRange sqref="E33:I36 E39:I39 E24:I32 E37:I38 E40:I43 E5:I23" name="Диапазон1"/>
  </protectedRanges>
  <mergeCells count="90">
    <mergeCell ref="B57:D57"/>
    <mergeCell ref="K44:K46"/>
    <mergeCell ref="A44:A46"/>
    <mergeCell ref="L44:L46"/>
    <mergeCell ref="E57:J57"/>
    <mergeCell ref="C44:C46"/>
    <mergeCell ref="B44:B46"/>
    <mergeCell ref="D44:D46"/>
    <mergeCell ref="E45:G45"/>
    <mergeCell ref="H45:J45"/>
    <mergeCell ref="E44:J44"/>
    <mergeCell ref="E4:L4"/>
    <mergeCell ref="E5:L5"/>
    <mergeCell ref="E6:L6"/>
    <mergeCell ref="E7:L7"/>
    <mergeCell ref="E8:L8"/>
    <mergeCell ref="E27:L27"/>
    <mergeCell ref="E28:L28"/>
    <mergeCell ref="E35:L35"/>
    <mergeCell ref="C35:D35"/>
    <mergeCell ref="B36:D36"/>
    <mergeCell ref="E36:L36"/>
    <mergeCell ref="E34:L34"/>
    <mergeCell ref="E33:L33"/>
    <mergeCell ref="B29:D29"/>
    <mergeCell ref="B30:D30"/>
    <mergeCell ref="B32:D32"/>
    <mergeCell ref="B31:D31"/>
    <mergeCell ref="E31:L31"/>
    <mergeCell ref="E32:L32"/>
    <mergeCell ref="B34:D34"/>
    <mergeCell ref="B33:D33"/>
    <mergeCell ref="B25:D25"/>
    <mergeCell ref="B26:D26"/>
    <mergeCell ref="B27:D27"/>
    <mergeCell ref="B28:D28"/>
    <mergeCell ref="B21:D21"/>
    <mergeCell ref="B22:D22"/>
    <mergeCell ref="B23:D23"/>
    <mergeCell ref="E20:L20"/>
    <mergeCell ref="E21:L21"/>
    <mergeCell ref="E22:L22"/>
    <mergeCell ref="E23:L23"/>
    <mergeCell ref="B5:D5"/>
    <mergeCell ref="B6:D6"/>
    <mergeCell ref="B7:D7"/>
    <mergeCell ref="B8:D8"/>
    <mergeCell ref="B9:D9"/>
    <mergeCell ref="E9:L9"/>
    <mergeCell ref="E29:L29"/>
    <mergeCell ref="E30:L30"/>
    <mergeCell ref="E10:L10"/>
    <mergeCell ref="E11:L11"/>
    <mergeCell ref="E12:L12"/>
    <mergeCell ref="E13:L13"/>
    <mergeCell ref="E14:L14"/>
    <mergeCell ref="E15:L15"/>
    <mergeCell ref="E16:L16"/>
    <mergeCell ref="E17:L17"/>
    <mergeCell ref="E18:L18"/>
    <mergeCell ref="E19:L19"/>
    <mergeCell ref="E24:L24"/>
    <mergeCell ref="E25:L25"/>
    <mergeCell ref="E26:L26"/>
    <mergeCell ref="B42:D42"/>
    <mergeCell ref="E42:L42"/>
    <mergeCell ref="B43:D43"/>
    <mergeCell ref="E43:L43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4:D24"/>
    <mergeCell ref="B20:D20"/>
    <mergeCell ref="E41:L41"/>
    <mergeCell ref="B37:D37"/>
    <mergeCell ref="B38:D38"/>
    <mergeCell ref="B40:D40"/>
    <mergeCell ref="B41:D41"/>
    <mergeCell ref="E38:L38"/>
    <mergeCell ref="E40:L40"/>
    <mergeCell ref="E39:L39"/>
    <mergeCell ref="B39:D39"/>
    <mergeCell ref="E37:L37"/>
  </mergeCells>
  <conditionalFormatting sqref="E5:E21 E23 E25:E30 E32:E34 E37:E40">
    <cfRule type="cellIs" dxfId="10" priority="34" operator="equal">
      <formula>0</formula>
    </cfRule>
  </conditionalFormatting>
  <conditionalFormatting sqref="E41">
    <cfRule type="cellIs" dxfId="9" priority="29" operator="equal">
      <formula>0</formula>
    </cfRule>
  </conditionalFormatting>
  <conditionalFormatting sqref="E24">
    <cfRule type="cellIs" dxfId="8" priority="9" operator="equal">
      <formula>0</formula>
    </cfRule>
  </conditionalFormatting>
  <conditionalFormatting sqref="E48:G50 E52:G56 K48:L50 K52:L56">
    <cfRule type="containsBlanks" dxfId="7" priority="14">
      <formula>LEN(TRIM(E48))=0</formula>
    </cfRule>
  </conditionalFormatting>
  <conditionalFormatting sqref="A48:A50 A52:A56">
    <cfRule type="containsBlanks" dxfId="6" priority="11">
      <formula>LEN(TRIM(A48))=0</formula>
    </cfRule>
  </conditionalFormatting>
  <conditionalFormatting sqref="H48:J50 H52:J56">
    <cfRule type="containsBlanks" dxfId="5" priority="10">
      <formula>LEN(TRIM(H48))=0</formula>
    </cfRule>
  </conditionalFormatting>
  <conditionalFormatting sqref="E31">
    <cfRule type="cellIs" dxfId="4" priority="6" operator="equal">
      <formula>0</formula>
    </cfRule>
  </conditionalFormatting>
  <conditionalFormatting sqref="E35">
    <cfRule type="cellIs" dxfId="3" priority="4" operator="equal">
      <formula>0</formula>
    </cfRule>
  </conditionalFormatting>
  <conditionalFormatting sqref="E36">
    <cfRule type="cellIs" dxfId="2" priority="3" operator="equal">
      <formula>0</formula>
    </cfRule>
  </conditionalFormatting>
  <conditionalFormatting sqref="A57">
    <cfRule type="containsBlanks" dxfId="1" priority="2">
      <formula>LEN(TRIM(A57))=0</formula>
    </cfRule>
  </conditionalFormatting>
  <conditionalFormatting sqref="E42:E43">
    <cfRule type="cellIs" dxfId="0" priority="1" operator="equal">
      <formula>0</formula>
    </cfRule>
  </conditionalFormatting>
  <dataValidations count="1">
    <dataValidation allowBlank="1" showInputMessage="1" showErrorMessage="1" promptTitle="Оригінал документації" prompt="за посиланням:_x000a_http://foxtrotgroup.com.ua/uk/tender.html" sqref="B1:B2"/>
  </dataValidations>
  <pageMargins left="0.39370078740157483" right="0.39370078740157483" top="0.39370078740157483" bottom="0.39370078740157483" header="0.11811023622047244" footer="0.11811023622047244"/>
  <pageSetup paperSize="9" scale="63" orientation="portrait" verticalDpi="4294967295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showGridLines="0" showZeros="0" zoomScaleNormal="100" workbookViewId="0">
      <pane xSplit="2" ySplit="4" topLeftCell="C5" activePane="bottomRight" state="frozen"/>
      <selection activeCell="A111" sqref="A111"/>
      <selection pane="topRight" activeCell="A111" sqref="A111"/>
      <selection pane="bottomLeft" activeCell="A111" sqref="A111"/>
      <selection pane="bottomRight" activeCell="D18" sqref="D18"/>
    </sheetView>
  </sheetViews>
  <sheetFormatPr defaultRowHeight="14.25" x14ac:dyDescent="0.2"/>
  <cols>
    <col min="1" max="1" width="7.85546875" style="23" customWidth="1"/>
    <col min="2" max="2" width="47.5703125" style="23" bestFit="1" customWidth="1"/>
    <col min="3" max="3" width="11.42578125" style="35" customWidth="1"/>
    <col min="4" max="8" width="11.42578125" style="23" customWidth="1"/>
    <col min="9" max="9" width="9.140625" style="23"/>
    <col min="10" max="10" width="14.28515625" style="35" bestFit="1" customWidth="1"/>
    <col min="11" max="11" width="11.28515625" style="23" customWidth="1"/>
    <col min="12" max="12" width="12.42578125" style="23" customWidth="1"/>
    <col min="13" max="16384" width="9.140625" style="23"/>
  </cols>
  <sheetData>
    <row r="1" spans="1:12" ht="15.75" x14ac:dyDescent="0.2">
      <c r="A1" s="64" t="s">
        <v>198</v>
      </c>
    </row>
    <row r="2" spans="1:12" x14ac:dyDescent="0.2">
      <c r="A2" s="22"/>
    </row>
    <row r="3" spans="1:12" x14ac:dyDescent="0.2">
      <c r="A3" s="22" t="s">
        <v>99</v>
      </c>
    </row>
    <row r="4" spans="1:12" s="25" customFormat="1" ht="34.5" customHeight="1" x14ac:dyDescent="0.25">
      <c r="A4" s="57" t="s">
        <v>100</v>
      </c>
      <c r="B4" s="58" t="s">
        <v>199</v>
      </c>
      <c r="C4" s="129" t="s">
        <v>188</v>
      </c>
      <c r="D4" s="129"/>
      <c r="E4" s="129" t="s">
        <v>185</v>
      </c>
      <c r="F4" s="129"/>
      <c r="G4" s="129" t="s">
        <v>187</v>
      </c>
      <c r="H4" s="129"/>
      <c r="J4" s="58" t="s">
        <v>200</v>
      </c>
      <c r="K4" s="129" t="s">
        <v>201</v>
      </c>
      <c r="L4" s="129"/>
    </row>
    <row r="5" spans="1:12" ht="12.75" x14ac:dyDescent="0.2">
      <c r="A5" s="53" t="s">
        <v>112</v>
      </c>
      <c r="B5" s="55" t="s">
        <v>118</v>
      </c>
      <c r="C5" s="59">
        <v>0.375</v>
      </c>
      <c r="D5" s="56">
        <v>0.875</v>
      </c>
      <c r="E5" s="56">
        <v>0.375</v>
      </c>
      <c r="F5" s="56">
        <v>0.875</v>
      </c>
      <c r="G5" s="56">
        <v>0.375</v>
      </c>
      <c r="H5" s="56">
        <v>0.875</v>
      </c>
      <c r="J5" s="55" t="s">
        <v>114</v>
      </c>
      <c r="K5" s="127" t="s">
        <v>186</v>
      </c>
      <c r="L5" s="128"/>
    </row>
    <row r="6" spans="1:12" ht="12.75" x14ac:dyDescent="0.2">
      <c r="A6" s="53" t="s">
        <v>93</v>
      </c>
      <c r="B6" s="55" t="s">
        <v>119</v>
      </c>
      <c r="C6" s="59">
        <v>0.41666666666666669</v>
      </c>
      <c r="D6" s="56">
        <v>0.91666666666666663</v>
      </c>
      <c r="E6" s="56">
        <v>0.41666666666666669</v>
      </c>
      <c r="F6" s="56">
        <v>0.91666666666666663</v>
      </c>
      <c r="G6" s="56">
        <v>0.41666666666666669</v>
      </c>
      <c r="H6" s="56">
        <v>0.91666666666666663</v>
      </c>
      <c r="J6" s="55" t="s">
        <v>115</v>
      </c>
      <c r="K6" s="127" t="s">
        <v>186</v>
      </c>
      <c r="L6" s="128"/>
    </row>
    <row r="7" spans="1:12" ht="12.75" x14ac:dyDescent="0.2">
      <c r="A7" s="53" t="s">
        <v>93</v>
      </c>
      <c r="B7" s="55" t="s">
        <v>120</v>
      </c>
      <c r="C7" s="59">
        <v>0.41666666666666669</v>
      </c>
      <c r="D7" s="56">
        <v>0.83333333333333337</v>
      </c>
      <c r="E7" s="56">
        <v>0.41666666666666669</v>
      </c>
      <c r="F7" s="56">
        <v>0.83333333333333337</v>
      </c>
      <c r="G7" s="56">
        <v>0.41666666666666669</v>
      </c>
      <c r="H7" s="56">
        <v>0.83333333333333337</v>
      </c>
      <c r="J7" s="55" t="s">
        <v>116</v>
      </c>
      <c r="K7" s="56">
        <v>0.375</v>
      </c>
      <c r="L7" s="56">
        <v>0.83333333333333337</v>
      </c>
    </row>
    <row r="8" spans="1:12" ht="12.75" x14ac:dyDescent="0.2">
      <c r="A8" s="53" t="s">
        <v>93</v>
      </c>
      <c r="B8" s="55" t="s">
        <v>121</v>
      </c>
      <c r="C8" s="59">
        <v>0.41666666666666669</v>
      </c>
      <c r="D8" s="56">
        <v>0.91666666666666663</v>
      </c>
      <c r="E8" s="56">
        <v>0.41666666666666669</v>
      </c>
      <c r="F8" s="56">
        <v>0.91666666666666663</v>
      </c>
      <c r="G8" s="56">
        <v>0.41666666666666669</v>
      </c>
      <c r="H8" s="56">
        <v>0.91666666666666663</v>
      </c>
      <c r="J8" s="55" t="s">
        <v>117</v>
      </c>
      <c r="K8" s="56">
        <v>0.375</v>
      </c>
      <c r="L8" s="56">
        <v>0.83333333333333337</v>
      </c>
    </row>
    <row r="9" spans="1:12" ht="12.75" x14ac:dyDescent="0.2">
      <c r="A9" s="53" t="s">
        <v>93</v>
      </c>
      <c r="B9" s="55" t="s">
        <v>122</v>
      </c>
      <c r="C9" s="59">
        <v>0.33333333333333331</v>
      </c>
      <c r="D9" s="56">
        <v>0.875</v>
      </c>
      <c r="E9" s="56">
        <v>0.33333333333333331</v>
      </c>
      <c r="F9" s="56">
        <v>0.875</v>
      </c>
      <c r="G9" s="56">
        <v>0.33333333333333331</v>
      </c>
      <c r="H9" s="56">
        <v>0.875</v>
      </c>
      <c r="J9" s="23"/>
    </row>
    <row r="10" spans="1:12" ht="12.75" x14ac:dyDescent="0.2">
      <c r="A10" s="53" t="s">
        <v>93</v>
      </c>
      <c r="B10" s="55" t="s">
        <v>123</v>
      </c>
      <c r="C10" s="59">
        <v>0.41666666666666669</v>
      </c>
      <c r="D10" s="56">
        <v>0.91666666666666663</v>
      </c>
      <c r="E10" s="56">
        <v>0.41666666666666669</v>
      </c>
      <c r="F10" s="56">
        <v>0.91666666666666663</v>
      </c>
      <c r="G10" s="56">
        <v>0.41666666666666669</v>
      </c>
      <c r="H10" s="56">
        <v>0.91666666666666663</v>
      </c>
      <c r="J10" s="23"/>
    </row>
    <row r="11" spans="1:12" ht="12.75" x14ac:dyDescent="0.2">
      <c r="A11" s="53" t="s">
        <v>93</v>
      </c>
      <c r="B11" s="55" t="s">
        <v>124</v>
      </c>
      <c r="C11" s="59">
        <v>0.41666666666666669</v>
      </c>
      <c r="D11" s="56">
        <v>0.875</v>
      </c>
      <c r="E11" s="56">
        <v>0.41666666666666669</v>
      </c>
      <c r="F11" s="56">
        <v>0.875</v>
      </c>
      <c r="G11" s="56">
        <v>0.41666666666666669</v>
      </c>
      <c r="H11" s="56">
        <v>0.83333333333333337</v>
      </c>
      <c r="J11" s="23"/>
    </row>
    <row r="12" spans="1:12" ht="12.75" x14ac:dyDescent="0.2">
      <c r="A12" s="53" t="s">
        <v>93</v>
      </c>
      <c r="B12" s="55" t="s">
        <v>140</v>
      </c>
      <c r="C12" s="59">
        <v>0.41666666666666669</v>
      </c>
      <c r="D12" s="56">
        <v>0.875</v>
      </c>
      <c r="E12" s="56">
        <v>0.41666666666666669</v>
      </c>
      <c r="F12" s="56">
        <v>0.875</v>
      </c>
      <c r="G12" s="56">
        <v>0.41666666666666669</v>
      </c>
      <c r="H12" s="56">
        <v>0.875</v>
      </c>
      <c r="J12" s="23"/>
    </row>
    <row r="13" spans="1:12" ht="12.75" x14ac:dyDescent="0.2">
      <c r="A13" s="53" t="s">
        <v>93</v>
      </c>
      <c r="B13" s="55" t="s">
        <v>141</v>
      </c>
      <c r="C13" s="59">
        <v>0.375</v>
      </c>
      <c r="D13" s="56">
        <v>0.91666666666666663</v>
      </c>
      <c r="E13" s="56">
        <v>0.375</v>
      </c>
      <c r="F13" s="56">
        <v>0.91666666666666663</v>
      </c>
      <c r="G13" s="56">
        <v>0.375</v>
      </c>
      <c r="H13" s="56">
        <v>0.91666666666666663</v>
      </c>
      <c r="J13" s="23"/>
    </row>
    <row r="14" spans="1:12" ht="12.75" x14ac:dyDescent="0.2">
      <c r="A14" s="53" t="s">
        <v>93</v>
      </c>
      <c r="B14" s="55" t="s">
        <v>142</v>
      </c>
      <c r="C14" s="59">
        <v>0.41666666666666669</v>
      </c>
      <c r="D14" s="56">
        <v>0.91666666666666663</v>
      </c>
      <c r="E14" s="56">
        <v>0.41666666666666669</v>
      </c>
      <c r="F14" s="56">
        <v>0.91666666666666663</v>
      </c>
      <c r="G14" s="56">
        <v>0.41666666666666669</v>
      </c>
      <c r="H14" s="56">
        <v>0.91666666666666663</v>
      </c>
      <c r="J14" s="23"/>
    </row>
    <row r="15" spans="1:12" ht="12.75" x14ac:dyDescent="0.2">
      <c r="A15" s="53" t="s">
        <v>93</v>
      </c>
      <c r="B15" s="55" t="s">
        <v>125</v>
      </c>
      <c r="C15" s="59">
        <v>0.41666666666666669</v>
      </c>
      <c r="D15" s="56">
        <v>0.875</v>
      </c>
      <c r="E15" s="56">
        <v>0.41666666666666669</v>
      </c>
      <c r="F15" s="56">
        <v>0.875</v>
      </c>
      <c r="G15" s="56">
        <v>0.41666666666666669</v>
      </c>
      <c r="H15" s="56">
        <v>0.875</v>
      </c>
      <c r="J15" s="23"/>
    </row>
    <row r="16" spans="1:12" ht="12.75" x14ac:dyDescent="0.2">
      <c r="A16" s="53" t="s">
        <v>93</v>
      </c>
      <c r="B16" s="55" t="s">
        <v>180</v>
      </c>
      <c r="C16" s="59">
        <v>0.41666666666666669</v>
      </c>
      <c r="D16" s="56">
        <v>0.875</v>
      </c>
      <c r="E16" s="56">
        <v>0.41666666666666669</v>
      </c>
      <c r="F16" s="56">
        <v>0.875</v>
      </c>
      <c r="G16" s="56">
        <v>0.41666666666666669</v>
      </c>
      <c r="H16" s="56">
        <v>0.875</v>
      </c>
      <c r="J16" s="23"/>
    </row>
    <row r="17" spans="1:10" ht="12.75" x14ac:dyDescent="0.2">
      <c r="A17" s="53" t="s">
        <v>93</v>
      </c>
      <c r="B17" s="55" t="s">
        <v>126</v>
      </c>
      <c r="C17" s="59">
        <v>0.41666666666666669</v>
      </c>
      <c r="D17" s="56">
        <v>0.875</v>
      </c>
      <c r="E17" s="56">
        <v>0.41666666666666669</v>
      </c>
      <c r="F17" s="56">
        <v>0.875</v>
      </c>
      <c r="G17" s="56">
        <v>0.41666666666666669</v>
      </c>
      <c r="H17" s="56">
        <v>0.875</v>
      </c>
      <c r="J17" s="23"/>
    </row>
    <row r="18" spans="1:10" ht="12.75" x14ac:dyDescent="0.2">
      <c r="A18" s="53" t="s">
        <v>93</v>
      </c>
      <c r="B18" s="55" t="s">
        <v>127</v>
      </c>
      <c r="C18" s="59">
        <v>0.39583333333333331</v>
      </c>
      <c r="D18" s="56">
        <v>0.89583333333333337</v>
      </c>
      <c r="E18" s="56">
        <v>0.39583333333333331</v>
      </c>
      <c r="F18" s="56">
        <v>0.89583333333333337</v>
      </c>
      <c r="G18" s="56">
        <v>0.39583333333333331</v>
      </c>
      <c r="H18" s="56">
        <v>0.89583333333333337</v>
      </c>
      <c r="J18" s="23"/>
    </row>
    <row r="19" spans="1:10" ht="12.75" x14ac:dyDescent="0.2">
      <c r="A19" s="53" t="s">
        <v>93</v>
      </c>
      <c r="B19" s="55" t="s">
        <v>143</v>
      </c>
      <c r="C19" s="59">
        <v>0.375</v>
      </c>
      <c r="D19" s="56">
        <v>0.91666666666666663</v>
      </c>
      <c r="E19" s="56">
        <v>0.375</v>
      </c>
      <c r="F19" s="56">
        <v>0.91666666666666663</v>
      </c>
      <c r="G19" s="56">
        <v>0.375</v>
      </c>
      <c r="H19" s="56">
        <v>0.91666666666666663</v>
      </c>
      <c r="J19" s="23"/>
    </row>
    <row r="20" spans="1:10" ht="12.75" x14ac:dyDescent="0.2">
      <c r="A20" s="53" t="s">
        <v>93</v>
      </c>
      <c r="B20" s="55" t="s">
        <v>128</v>
      </c>
      <c r="C20" s="59">
        <v>0.41666666666666669</v>
      </c>
      <c r="D20" s="56">
        <v>0.91666666666666663</v>
      </c>
      <c r="E20" s="56">
        <v>0.41666666666666669</v>
      </c>
      <c r="F20" s="56">
        <v>0.91666666666666663</v>
      </c>
      <c r="G20" s="56">
        <v>0.41666666666666669</v>
      </c>
      <c r="H20" s="56">
        <v>0.91666666666666663</v>
      </c>
      <c r="J20" s="23"/>
    </row>
    <row r="21" spans="1:10" ht="12.75" x14ac:dyDescent="0.2">
      <c r="A21" s="53" t="s">
        <v>93</v>
      </c>
      <c r="B21" s="55" t="s">
        <v>144</v>
      </c>
      <c r="C21" s="59">
        <v>0.41666666666666669</v>
      </c>
      <c r="D21" s="56">
        <v>0.875</v>
      </c>
      <c r="E21" s="56">
        <v>0.41666666666666669</v>
      </c>
      <c r="F21" s="56">
        <v>0.875</v>
      </c>
      <c r="G21" s="56">
        <v>0.41666666666666669</v>
      </c>
      <c r="H21" s="56">
        <v>0.875</v>
      </c>
      <c r="J21" s="23"/>
    </row>
    <row r="22" spans="1:10" ht="12.75" x14ac:dyDescent="0.2">
      <c r="A22" s="53" t="s">
        <v>93</v>
      </c>
      <c r="B22" s="55" t="s">
        <v>131</v>
      </c>
      <c r="C22" s="59">
        <v>0.41666666666666669</v>
      </c>
      <c r="D22" s="56">
        <v>0.91666666666666663</v>
      </c>
      <c r="E22" s="56">
        <v>0.41666666666666669</v>
      </c>
      <c r="F22" s="56">
        <v>0.91666666666666663</v>
      </c>
      <c r="G22" s="56">
        <v>0.41666666666666669</v>
      </c>
      <c r="H22" s="56">
        <v>0.91666666666666663</v>
      </c>
      <c r="J22" s="23"/>
    </row>
    <row r="23" spans="1:10" ht="12.75" x14ac:dyDescent="0.2">
      <c r="A23" s="53" t="s">
        <v>93</v>
      </c>
      <c r="B23" s="55" t="s">
        <v>129</v>
      </c>
      <c r="C23" s="59">
        <v>0.41666666666666669</v>
      </c>
      <c r="D23" s="56">
        <v>0.91666666666666663</v>
      </c>
      <c r="E23" s="56">
        <v>0.41666666666666669</v>
      </c>
      <c r="F23" s="56">
        <v>0.91666666666666663</v>
      </c>
      <c r="G23" s="56">
        <v>0.41666666666666669</v>
      </c>
      <c r="H23" s="56">
        <v>0.91666666666666663</v>
      </c>
      <c r="J23" s="23"/>
    </row>
    <row r="24" spans="1:10" ht="12.75" x14ac:dyDescent="0.2">
      <c r="A24" s="53" t="s">
        <v>93</v>
      </c>
      <c r="B24" s="55" t="s">
        <v>130</v>
      </c>
      <c r="C24" s="59">
        <v>0.41666666666666669</v>
      </c>
      <c r="D24" s="56">
        <v>0.875</v>
      </c>
      <c r="E24" s="56">
        <v>0.41666666666666669</v>
      </c>
      <c r="F24" s="56">
        <v>0.875</v>
      </c>
      <c r="G24" s="56">
        <v>0.41666666666666669</v>
      </c>
      <c r="H24" s="56">
        <v>0.875</v>
      </c>
      <c r="J24" s="23"/>
    </row>
    <row r="25" spans="1:10" ht="12.75" x14ac:dyDescent="0.2">
      <c r="A25" s="53" t="s">
        <v>96</v>
      </c>
      <c r="B25" s="55" t="s">
        <v>132</v>
      </c>
      <c r="C25" s="59">
        <v>0.41666666666666669</v>
      </c>
      <c r="D25" s="56">
        <v>0.875</v>
      </c>
      <c r="E25" s="56">
        <v>0.41666666666666669</v>
      </c>
      <c r="F25" s="56">
        <v>0.875</v>
      </c>
      <c r="G25" s="56">
        <v>0.41666666666666669</v>
      </c>
      <c r="H25" s="56">
        <v>0.75</v>
      </c>
      <c r="J25" s="23"/>
    </row>
    <row r="26" spans="1:10" ht="12.75" x14ac:dyDescent="0.2">
      <c r="A26" s="53" t="s">
        <v>96</v>
      </c>
      <c r="B26" s="55" t="s">
        <v>133</v>
      </c>
      <c r="C26" s="59">
        <v>0.41666666666666669</v>
      </c>
      <c r="D26" s="56">
        <v>0.875</v>
      </c>
      <c r="E26" s="56">
        <v>0.41666666666666669</v>
      </c>
      <c r="F26" s="56">
        <v>0.875</v>
      </c>
      <c r="G26" s="56">
        <v>0.41666666666666669</v>
      </c>
      <c r="H26" s="56">
        <v>0.875</v>
      </c>
      <c r="J26" s="23"/>
    </row>
    <row r="27" spans="1:10" ht="12.75" x14ac:dyDescent="0.2">
      <c r="A27" s="53" t="s">
        <v>96</v>
      </c>
      <c r="B27" s="55" t="s">
        <v>134</v>
      </c>
      <c r="C27" s="59">
        <v>0.41666666666666669</v>
      </c>
      <c r="D27" s="56">
        <v>0.875</v>
      </c>
      <c r="E27" s="56">
        <v>0.41666666666666669</v>
      </c>
      <c r="F27" s="56">
        <v>0.875</v>
      </c>
      <c r="G27" s="56">
        <v>0.41666666666666669</v>
      </c>
      <c r="H27" s="56">
        <v>0.875</v>
      </c>
      <c r="J27" s="23"/>
    </row>
    <row r="28" spans="1:10" ht="12.75" x14ac:dyDescent="0.2">
      <c r="A28" s="53" t="s">
        <v>96</v>
      </c>
      <c r="B28" s="55" t="s">
        <v>139</v>
      </c>
      <c r="C28" s="59">
        <v>0.41666666666666669</v>
      </c>
      <c r="D28" s="56">
        <v>0.875</v>
      </c>
      <c r="E28" s="56">
        <v>0.41666666666666669</v>
      </c>
      <c r="F28" s="56">
        <v>0.875</v>
      </c>
      <c r="G28" s="56">
        <v>0.41666666666666669</v>
      </c>
      <c r="H28" s="56">
        <v>0.875</v>
      </c>
      <c r="J28" s="23"/>
    </row>
    <row r="29" spans="1:10" ht="12.75" x14ac:dyDescent="0.2">
      <c r="A29" s="53" t="s">
        <v>96</v>
      </c>
      <c r="B29" s="55" t="s">
        <v>135</v>
      </c>
      <c r="C29" s="59">
        <v>0.41666666666666669</v>
      </c>
      <c r="D29" s="56">
        <v>0.91666666666666663</v>
      </c>
      <c r="E29" s="56">
        <v>0.41666666666666669</v>
      </c>
      <c r="F29" s="56">
        <v>0.91666666666666663</v>
      </c>
      <c r="G29" s="56">
        <v>0.41666666666666669</v>
      </c>
      <c r="H29" s="56">
        <v>0.91666666666666663</v>
      </c>
      <c r="J29" s="23"/>
    </row>
    <row r="30" spans="1:10" ht="12.75" x14ac:dyDescent="0.2">
      <c r="A30" s="53" t="s">
        <v>96</v>
      </c>
      <c r="B30" s="55" t="s">
        <v>145</v>
      </c>
      <c r="C30" s="59">
        <v>0.375</v>
      </c>
      <c r="D30" s="56">
        <v>0.875</v>
      </c>
      <c r="E30" s="56">
        <v>0.375</v>
      </c>
      <c r="F30" s="56">
        <v>0.875</v>
      </c>
      <c r="G30" s="56">
        <v>0.375</v>
      </c>
      <c r="H30" s="56">
        <v>0.875</v>
      </c>
      <c r="J30" s="23"/>
    </row>
    <row r="31" spans="1:10" ht="12.75" x14ac:dyDescent="0.2">
      <c r="A31" s="53" t="s">
        <v>95</v>
      </c>
      <c r="B31" s="55" t="s">
        <v>136</v>
      </c>
      <c r="C31" s="59">
        <v>0.41666666666666669</v>
      </c>
      <c r="D31" s="56">
        <v>0.79166666666666663</v>
      </c>
      <c r="E31" s="56">
        <v>0.41666666666666669</v>
      </c>
      <c r="F31" s="56">
        <v>0.79166666666666663</v>
      </c>
      <c r="G31" s="56">
        <v>0.45833333333333331</v>
      </c>
      <c r="H31" s="56">
        <v>0.70833333333333337</v>
      </c>
      <c r="J31" s="23"/>
    </row>
    <row r="32" spans="1:10" ht="12.75" x14ac:dyDescent="0.2">
      <c r="A32" s="53" t="s">
        <v>95</v>
      </c>
      <c r="B32" s="55" t="s">
        <v>137</v>
      </c>
      <c r="C32" s="59">
        <v>0.41666666666666669</v>
      </c>
      <c r="D32" s="56">
        <v>0.875</v>
      </c>
      <c r="E32" s="56">
        <v>0.41666666666666669</v>
      </c>
      <c r="F32" s="56">
        <v>0.875</v>
      </c>
      <c r="G32" s="56">
        <v>0.41666666666666669</v>
      </c>
      <c r="H32" s="56">
        <v>0.875</v>
      </c>
      <c r="J32" s="23"/>
    </row>
    <row r="33" spans="1:10" ht="12.75" x14ac:dyDescent="0.2">
      <c r="A33" s="53" t="s">
        <v>95</v>
      </c>
      <c r="B33" s="55" t="s">
        <v>138</v>
      </c>
      <c r="C33" s="59">
        <v>0.41666666666666669</v>
      </c>
      <c r="D33" s="56">
        <v>0.79166666666666663</v>
      </c>
      <c r="E33" s="56">
        <v>0.41666666666666669</v>
      </c>
      <c r="F33" s="56">
        <v>0.79166666666666663</v>
      </c>
      <c r="G33" s="56">
        <v>0.45833333333333331</v>
      </c>
      <c r="H33" s="56">
        <v>0.70833333333333337</v>
      </c>
      <c r="J33" s="23"/>
    </row>
    <row r="34" spans="1:10" ht="12.75" x14ac:dyDescent="0.2">
      <c r="A34" s="53" t="s">
        <v>95</v>
      </c>
      <c r="B34" s="55" t="s">
        <v>146</v>
      </c>
      <c r="C34" s="59">
        <v>0.375</v>
      </c>
      <c r="D34" s="56">
        <v>0.875</v>
      </c>
      <c r="E34" s="56">
        <v>0.375</v>
      </c>
      <c r="F34" s="56">
        <v>0.875</v>
      </c>
      <c r="G34" s="56">
        <v>0.375</v>
      </c>
      <c r="H34" s="56">
        <v>0.875</v>
      </c>
      <c r="J34" s="23"/>
    </row>
    <row r="35" spans="1:10" ht="12.75" x14ac:dyDescent="0.2">
      <c r="A35" s="53" t="s">
        <v>95</v>
      </c>
      <c r="B35" s="55" t="s">
        <v>147</v>
      </c>
      <c r="C35" s="59">
        <v>0.375</v>
      </c>
      <c r="D35" s="56">
        <v>0.875</v>
      </c>
      <c r="E35" s="56">
        <v>0.375</v>
      </c>
      <c r="F35" s="56">
        <v>0.875</v>
      </c>
      <c r="G35" s="56">
        <v>0.375</v>
      </c>
      <c r="H35" s="56">
        <v>0.875</v>
      </c>
      <c r="J35" s="23"/>
    </row>
    <row r="36" spans="1:10" ht="12.75" x14ac:dyDescent="0.2">
      <c r="A36" s="53" t="s">
        <v>94</v>
      </c>
      <c r="B36" s="55" t="s">
        <v>148</v>
      </c>
      <c r="C36" s="59">
        <v>0.375</v>
      </c>
      <c r="D36" s="56">
        <v>0.875</v>
      </c>
      <c r="E36" s="56">
        <v>0.375</v>
      </c>
      <c r="F36" s="56">
        <v>0.875</v>
      </c>
      <c r="G36" s="56">
        <v>0.375</v>
      </c>
      <c r="H36" s="56">
        <v>0.875</v>
      </c>
      <c r="J36" s="23"/>
    </row>
    <row r="37" spans="1:10" ht="12.75" x14ac:dyDescent="0.2">
      <c r="A37" s="53" t="s">
        <v>94</v>
      </c>
      <c r="B37" s="55" t="s">
        <v>149</v>
      </c>
      <c r="C37" s="59">
        <v>0.375</v>
      </c>
      <c r="D37" s="56">
        <v>0.875</v>
      </c>
      <c r="E37" s="56">
        <v>0.375</v>
      </c>
      <c r="F37" s="56">
        <v>0.875</v>
      </c>
      <c r="G37" s="56">
        <v>0.375</v>
      </c>
      <c r="H37" s="56">
        <v>0.875</v>
      </c>
      <c r="J37" s="23"/>
    </row>
    <row r="38" spans="1:10" ht="12.75" x14ac:dyDescent="0.2">
      <c r="A38" s="53" t="s">
        <v>94</v>
      </c>
      <c r="B38" s="55" t="s">
        <v>150</v>
      </c>
      <c r="C38" s="59">
        <v>0.41666666666666669</v>
      </c>
      <c r="D38" s="56">
        <v>0.91666666666666663</v>
      </c>
      <c r="E38" s="56">
        <v>0.41666666666666669</v>
      </c>
      <c r="F38" s="56">
        <v>0.91666666666666663</v>
      </c>
      <c r="G38" s="56">
        <v>0.41666666666666669</v>
      </c>
      <c r="H38" s="56">
        <v>0.91666666666666663</v>
      </c>
      <c r="J38" s="23"/>
    </row>
    <row r="39" spans="1:10" ht="12.75" x14ac:dyDescent="0.2">
      <c r="A39" s="53" t="s">
        <v>94</v>
      </c>
      <c r="B39" s="55" t="s">
        <v>151</v>
      </c>
      <c r="C39" s="59">
        <v>0.41666666666666669</v>
      </c>
      <c r="D39" s="56">
        <v>0.875</v>
      </c>
      <c r="E39" s="56">
        <v>0.41666666666666669</v>
      </c>
      <c r="F39" s="56">
        <v>0.875</v>
      </c>
      <c r="G39" s="56">
        <v>0.41666666666666669</v>
      </c>
      <c r="H39" s="56">
        <v>0.875</v>
      </c>
      <c r="J39" s="23"/>
    </row>
    <row r="40" spans="1:10" ht="12.75" x14ac:dyDescent="0.2">
      <c r="A40" s="53" t="s">
        <v>94</v>
      </c>
      <c r="B40" s="55" t="s">
        <v>152</v>
      </c>
      <c r="C40" s="59">
        <v>0.375</v>
      </c>
      <c r="D40" s="56">
        <v>0.83333333333333337</v>
      </c>
      <c r="E40" s="56">
        <v>0.375</v>
      </c>
      <c r="F40" s="56">
        <v>0.83333333333333337</v>
      </c>
      <c r="G40" s="56">
        <v>0.375</v>
      </c>
      <c r="H40" s="56">
        <v>0.83333333333333337</v>
      </c>
      <c r="J40" s="23"/>
    </row>
    <row r="41" spans="1:10" ht="12.75" x14ac:dyDescent="0.2">
      <c r="A41" s="53" t="s">
        <v>94</v>
      </c>
      <c r="B41" s="55" t="s">
        <v>153</v>
      </c>
      <c r="C41" s="59">
        <v>0.41666666666666669</v>
      </c>
      <c r="D41" s="56">
        <v>0.875</v>
      </c>
      <c r="E41" s="56">
        <v>0.41666666666666669</v>
      </c>
      <c r="F41" s="56">
        <v>0.875</v>
      </c>
      <c r="G41" s="56">
        <v>0.41666666666666669</v>
      </c>
      <c r="H41" s="56">
        <v>0.875</v>
      </c>
      <c r="J41" s="23"/>
    </row>
    <row r="42" spans="1:10" ht="12.75" x14ac:dyDescent="0.2">
      <c r="A42" s="53" t="s">
        <v>94</v>
      </c>
      <c r="B42" s="55" t="s">
        <v>155</v>
      </c>
      <c r="C42" s="59">
        <v>0.375</v>
      </c>
      <c r="D42" s="56">
        <v>0.875</v>
      </c>
      <c r="E42" s="56">
        <v>0.375</v>
      </c>
      <c r="F42" s="56">
        <v>0.875</v>
      </c>
      <c r="G42" s="56">
        <v>0.375</v>
      </c>
      <c r="H42" s="56">
        <v>0.875</v>
      </c>
      <c r="J42" s="23"/>
    </row>
    <row r="43" spans="1:10" ht="12.75" x14ac:dyDescent="0.2">
      <c r="A43" s="53" t="s">
        <v>94</v>
      </c>
      <c r="B43" s="54" t="s">
        <v>154</v>
      </c>
      <c r="C43" s="59">
        <v>0.375</v>
      </c>
      <c r="D43" s="56">
        <v>0.83333333333333337</v>
      </c>
      <c r="E43" s="56">
        <v>0.375</v>
      </c>
      <c r="F43" s="56">
        <v>0.83333333333333337</v>
      </c>
      <c r="G43" s="56">
        <v>0.375</v>
      </c>
      <c r="H43" s="56">
        <v>0.83333333333333337</v>
      </c>
      <c r="J43" s="23"/>
    </row>
    <row r="44" spans="1:10" ht="12.75" x14ac:dyDescent="0.2">
      <c r="A44" s="24"/>
      <c r="C44" s="36"/>
      <c r="J44" s="23"/>
    </row>
    <row r="45" spans="1:10" ht="12.75" x14ac:dyDescent="0.2">
      <c r="A45" s="24"/>
      <c r="C45" s="36"/>
      <c r="J45" s="23"/>
    </row>
    <row r="46" spans="1:10" ht="12.75" x14ac:dyDescent="0.2">
      <c r="A46" s="24"/>
      <c r="C46" s="36"/>
      <c r="J46" s="23"/>
    </row>
    <row r="47" spans="1:10" ht="12.75" x14ac:dyDescent="0.2">
      <c r="A47" s="24"/>
      <c r="C47" s="36"/>
      <c r="J47" s="23"/>
    </row>
    <row r="48" spans="1:10" ht="12.75" x14ac:dyDescent="0.2">
      <c r="A48" s="24"/>
      <c r="C48" s="36"/>
      <c r="J48" s="23"/>
    </row>
    <row r="49" spans="1:10" ht="12.75" x14ac:dyDescent="0.2">
      <c r="A49" s="24"/>
      <c r="C49" s="36"/>
      <c r="J49" s="23"/>
    </row>
    <row r="50" spans="1:10" ht="12.75" x14ac:dyDescent="0.2">
      <c r="A50" s="24"/>
      <c r="C50" s="36"/>
      <c r="J50" s="23"/>
    </row>
    <row r="51" spans="1:10" ht="12.75" x14ac:dyDescent="0.2">
      <c r="A51" s="24"/>
      <c r="C51" s="36"/>
      <c r="J51" s="23"/>
    </row>
    <row r="52" spans="1:10" ht="12.75" x14ac:dyDescent="0.2">
      <c r="A52" s="24"/>
      <c r="C52" s="36"/>
      <c r="J52" s="23"/>
    </row>
    <row r="53" spans="1:10" ht="12.75" x14ac:dyDescent="0.2">
      <c r="A53" s="24"/>
      <c r="C53" s="36"/>
      <c r="J53" s="23"/>
    </row>
    <row r="54" spans="1:10" ht="12.75" x14ac:dyDescent="0.2">
      <c r="A54" s="24"/>
      <c r="C54" s="36"/>
      <c r="J54" s="23"/>
    </row>
    <row r="55" spans="1:10" x14ac:dyDescent="0.2">
      <c r="A55" s="24"/>
      <c r="J55" s="23"/>
    </row>
    <row r="56" spans="1:10" x14ac:dyDescent="0.2">
      <c r="A56" s="24"/>
      <c r="J56" s="23"/>
    </row>
  </sheetData>
  <mergeCells count="6">
    <mergeCell ref="K6:L6"/>
    <mergeCell ref="C4:D4"/>
    <mergeCell ref="E4:F4"/>
    <mergeCell ref="G4:H4"/>
    <mergeCell ref="K4:L4"/>
    <mergeCell ref="K5:L5"/>
  </mergeCells>
  <pageMargins left="0.39370078740157483" right="0.39370078740157483" top="0.39370078740157483" bottom="0.39370078740157483" header="0.15748031496062992" footer="0.15748031496062992"/>
  <pageSetup paperSize="9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showGridLines="0" showZeros="0" defaultGridColor="0" colorId="22" zoomScaleNormal="100" workbookViewId="0">
      <selection activeCell="C15" sqref="C15"/>
    </sheetView>
  </sheetViews>
  <sheetFormatPr defaultColWidth="0" defaultRowHeight="18" zeroHeight="1" x14ac:dyDescent="0.25"/>
  <cols>
    <col min="1" max="1" width="16.85546875" style="5" customWidth="1"/>
    <col min="2" max="2" width="32.5703125" style="5" customWidth="1"/>
    <col min="3" max="3" width="44.140625" style="5" customWidth="1"/>
    <col min="4" max="16384" width="9.140625" style="1" hidden="1"/>
  </cols>
  <sheetData>
    <row r="1" spans="1:3" s="9" customFormat="1" x14ac:dyDescent="0.25">
      <c r="A1" s="20" t="s">
        <v>84</v>
      </c>
      <c r="B1" s="4"/>
      <c r="C1" s="16" t="str">
        <f>CONCATENATE("Вхідний № ",RIGHT(LEFT($C$15,10),3),"/_______")</f>
        <v>Вхідний № 388/_______</v>
      </c>
    </row>
    <row r="2" spans="1:3" s="9" customFormat="1" x14ac:dyDescent="0.25">
      <c r="A2" s="21">
        <f>WORKDAY(Документація!B47,-1,0)</f>
        <v>43214</v>
      </c>
      <c r="B2" s="3"/>
      <c r="C2" s="11"/>
    </row>
    <row r="3" spans="1:3" s="9" customFormat="1" x14ac:dyDescent="0.25">
      <c r="A3" s="5"/>
      <c r="B3" s="4"/>
      <c r="C3" s="11" t="s">
        <v>49</v>
      </c>
    </row>
    <row r="4" spans="1:3" ht="67.5" customHeight="1" x14ac:dyDescent="0.25">
      <c r="A4" s="14" t="s">
        <v>0</v>
      </c>
      <c r="B4" s="132">
        <f>'Додаток 1'!E5</f>
        <v>0</v>
      </c>
      <c r="C4" s="132"/>
    </row>
    <row r="5" spans="1:3" ht="18" customHeight="1" x14ac:dyDescent="0.25">
      <c r="A5" s="6"/>
      <c r="B5" s="133">
        <f>'Додаток 1'!E10</f>
        <v>0</v>
      </c>
      <c r="C5" s="133"/>
    </row>
    <row r="6" spans="1:3" x14ac:dyDescent="0.25">
      <c r="A6" s="11" t="s">
        <v>48</v>
      </c>
      <c r="B6" s="133">
        <f>'Додаток 1'!E12</f>
        <v>0</v>
      </c>
      <c r="C6" s="133"/>
    </row>
    <row r="7" spans="1:3" s="2" customFormat="1" ht="18" customHeight="1" x14ac:dyDescent="0.25">
      <c r="A7" s="18"/>
      <c r="B7" s="134">
        <f>'Додаток 1'!E13</f>
        <v>0</v>
      </c>
      <c r="C7" s="134"/>
    </row>
    <row r="8" spans="1:3" s="9" customFormat="1" ht="18" customHeight="1" x14ac:dyDescent="0.25">
      <c r="A8" s="18"/>
      <c r="B8" s="133">
        <f>'Додаток 1'!E14</f>
        <v>0</v>
      </c>
      <c r="C8" s="133"/>
    </row>
    <row r="9" spans="1:3" s="9" customFormat="1" ht="18" customHeight="1" x14ac:dyDescent="0.25">
      <c r="A9" s="12"/>
      <c r="B9" s="13"/>
      <c r="C9" s="13"/>
    </row>
    <row r="10" spans="1:3" s="3" customFormat="1" ht="161.25" customHeight="1" x14ac:dyDescent="0.25">
      <c r="A10" s="12"/>
      <c r="B10" s="12"/>
      <c r="C10" s="12"/>
    </row>
    <row r="11" spans="1:3" s="2" customFormat="1" x14ac:dyDescent="0.25">
      <c r="A11" s="6"/>
      <c r="B11" s="130" t="s">
        <v>39</v>
      </c>
      <c r="C11" s="130"/>
    </row>
    <row r="12" spans="1:3" ht="131.25" customHeight="1" x14ac:dyDescent="0.25">
      <c r="A12" s="7"/>
      <c r="B12" s="131" t="str">
        <f>Документація!$B$3</f>
        <v>Кур'єрська експрес-доставка товарів</v>
      </c>
      <c r="C12" s="131"/>
    </row>
    <row r="13" spans="1:3" s="9" customFormat="1" ht="143.25" customHeight="1" x14ac:dyDescent="0.25">
      <c r="A13" s="7"/>
      <c r="B13" s="10"/>
      <c r="C13" s="10"/>
    </row>
    <row r="14" spans="1:3" x14ac:dyDescent="0.25">
      <c r="B14" s="15" t="s">
        <v>1</v>
      </c>
      <c r="C14" s="9" t="s">
        <v>2</v>
      </c>
    </row>
    <row r="15" spans="1:3" s="3" customFormat="1" x14ac:dyDescent="0.25">
      <c r="B15" s="5"/>
      <c r="C15" s="8" t="str">
        <f>Документація!$B$13</f>
        <v>tender-388@foxtrot.kiev.ua</v>
      </c>
    </row>
    <row r="16" spans="1:3" s="3" customFormat="1" x14ac:dyDescent="0.25">
      <c r="B16" s="5"/>
      <c r="C16" s="9" t="s">
        <v>37</v>
      </c>
    </row>
    <row r="17" spans="3:3" x14ac:dyDescent="0.25">
      <c r="C17" s="9" t="s">
        <v>4</v>
      </c>
    </row>
    <row r="18" spans="3:3" x14ac:dyDescent="0.25">
      <c r="C18" s="9" t="s">
        <v>3</v>
      </c>
    </row>
    <row r="19" spans="3:3" x14ac:dyDescent="0.25">
      <c r="C19" s="9" t="s">
        <v>5</v>
      </c>
    </row>
    <row r="20" spans="3:3" x14ac:dyDescent="0.25">
      <c r="C20" s="17" t="s">
        <v>62</v>
      </c>
    </row>
    <row r="21" spans="3:3" hidden="1" x14ac:dyDescent="0.25"/>
  </sheetData>
  <sheetProtection selectLockedCells="1" selectUnlockedCells="1"/>
  <mergeCells count="7">
    <mergeCell ref="B11:C11"/>
    <mergeCell ref="B12:C12"/>
    <mergeCell ref="B4:C4"/>
    <mergeCell ref="B5:C5"/>
    <mergeCell ref="B6:C6"/>
    <mergeCell ref="B7:C7"/>
    <mergeCell ref="B8:C8"/>
  </mergeCells>
  <dataValidations count="1">
    <dataValidation allowBlank="1" showInputMessage="1" showErrorMessage="1" promptTitle="Заповнюється" prompt="Тендерним комітетом" sqref="C3 C1"/>
  </dataValidations>
  <hyperlinks>
    <hyperlink ref="C20" r:id="rId1"/>
  </hyperlinks>
  <pageMargins left="0.70866141732283472" right="0.31496062992125984" top="0.55118110236220474" bottom="0.55118110236220474" header="0" footer="0"/>
  <pageSetup paperSize="9"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Документація</vt:lpstr>
      <vt:lpstr>Додаток 1</vt:lpstr>
      <vt:lpstr>Додаток 2</vt:lpstr>
      <vt:lpstr>Титульний лист конверта</vt:lpstr>
      <vt:lpstr>'Додаток 2'!Заголовки_для_печати</vt:lpstr>
      <vt:lpstr>'Додаток 1'!Область_печати</vt:lpstr>
      <vt:lpstr>'Додаток 2'!Область_печати</vt:lpstr>
      <vt:lpstr>Документація!Область_печати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2018-04-12T14:37:52Z</dcterms:modified>
</cp:coreProperties>
</file>