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Додаток 2" sheetId="5" r:id="rId3"/>
    <sheet name="Додаток 3" sheetId="6" r:id="rId4"/>
    <sheet name="Титульний лист конверта" sheetId="1" r:id="rId5"/>
  </sheets>
  <definedNames>
    <definedName name="_xlnm._FilterDatabase" localSheetId="1" hidden="1">'Додаток 1'!$A$24:$D$39</definedName>
    <definedName name="_xlnm._FilterDatabase" localSheetId="2" hidden="1">'Додаток 2'!$A$4:$H$49</definedName>
    <definedName name="_xlnm._FilterDatabase" localSheetId="3" hidden="1">'Додаток 3'!$A$4:$I$47</definedName>
  </definedNames>
  <calcPr calcId="145621"/>
</workbook>
</file>

<file path=xl/calcChain.xml><?xml version="1.0" encoding="utf-8"?>
<calcChain xmlns="http://schemas.openxmlformats.org/spreadsheetml/2006/main">
  <c r="G1" i="5" l="1"/>
  <c r="D27" i="3" s="1"/>
  <c r="E1" i="5"/>
  <c r="D25" i="3" s="1"/>
  <c r="F1" i="5"/>
  <c r="D26" i="3" s="1"/>
  <c r="H1" i="5"/>
  <c r="D28" i="3" s="1"/>
  <c r="C1" i="6" l="1"/>
  <c r="D29" i="3" s="1"/>
  <c r="H1" i="6"/>
  <c r="D34" i="3" s="1"/>
  <c r="F1" i="6"/>
  <c r="D32" i="3" s="1"/>
  <c r="D1" i="6"/>
  <c r="D30" i="3" s="1"/>
  <c r="G1" i="6"/>
  <c r="D33" i="3" s="1"/>
  <c r="I1" i="6"/>
  <c r="D35" i="3" s="1"/>
  <c r="E1" i="6"/>
  <c r="D31" i="3" s="1"/>
  <c r="A2" i="6"/>
  <c r="B2" i="5"/>
  <c r="D2" i="3" l="1"/>
  <c r="D1" i="3" l="1"/>
  <c r="A2" i="1"/>
  <c r="B5" i="1"/>
  <c r="B43" i="2"/>
  <c r="B7" i="1"/>
  <c r="B6" i="1"/>
  <c r="B8" i="1"/>
  <c r="B4" i="1"/>
  <c r="A2" i="3"/>
  <c r="B12" i="1"/>
  <c r="C19" i="1"/>
  <c r="C1" i="1" s="1"/>
</calcChain>
</file>

<file path=xl/sharedStrings.xml><?xml version="1.0" encoding="utf-8"?>
<sst xmlns="http://schemas.openxmlformats.org/spreadsheetml/2006/main" count="317" uniqueCount="256">
  <si>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</si>
  <si>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</si>
  <si>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</si>
  <si>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</si>
  <si>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</si>
  <si>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</si>
  <si>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</si>
  <si>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</si>
  <si>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</si>
  <si>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</si>
  <si>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</si>
  <si>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</si>
  <si>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</si>
  <si>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</si>
  <si>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</si>
  <si>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</si>
  <si>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</si>
  <si>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</si>
  <si>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</si>
  <si>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</si>
  <si>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</si>
  <si>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</si>
  <si>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</si>
  <si>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</si>
  <si>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</si>
  <si>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</si>
  <si>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</si>
  <si>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</si>
  <si>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</si>
  <si>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</si>
  <si>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</si>
  <si>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</si>
  <si>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</si>
  <si>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</si>
  <si>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</si>
  <si>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</si>
  <si>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</si>
  <si>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</si>
  <si>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</si>
  <si>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</si>
  <si>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</si>
  <si>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</si>
  <si>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</si>
  <si>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</si>
  <si>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</si>
  <si>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</si>
  <si>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</si>
  <si>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</si>
  <si>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</si>
  <si>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</si>
  <si>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</si>
  <si>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</si>
  <si>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</si>
  <si>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</si>
  <si>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</si>
  <si>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</si>
  <si>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</si>
  <si>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</si>
  <si>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</si>
  <si>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</si>
  <si>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</si>
  <si>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</si>
  <si>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</si>
  <si>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</si>
  <si>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</si>
  <si>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</si>
  <si>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ціною.</t>
  </si>
  <si>
    <t>http://foxtrotgroup.com.ua/uk/tender.html</t>
  </si>
  <si>
    <t>http://foxtrotgroup.com.ua/uk/tender/subscribe.html</t>
  </si>
  <si>
    <t>Номер витягу з реєстру платників ПДВ</t>
  </si>
  <si>
    <t>Критерієм вибору переможця є ціна.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</si>
  <si>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</si>
  <si>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</si>
  <si>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</si>
  <si>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</si>
  <si>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</si>
  <si>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</si>
  <si>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</si>
  <si>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</si>
  <si>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</si>
  <si>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</si>
  <si>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</si>
  <si>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</si>
  <si>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</si>
  <si>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</si>
  <si>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</si>
  <si>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</si>
  <si>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Місце розкриття пропозицій: м. Київ, 04112, вул. Дорогожицька,1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</si>
  <si>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</si>
  <si>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Вказати основних клієнтів за напрямком даної закупівлі.</t>
  </si>
  <si>
    <t>Примітки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</si>
  <si>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</si>
  <si>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</si>
  <si>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</si>
  <si>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Документ, що засвідчує повноваження керівника (виписка з статуту тощо);</t>
  </si>
  <si>
    <t>•  Лист у довільній формі про наявність відповідного обладнання, власної матеріально-технічної бази, працівників відповідної кваліфікації;</t>
  </si>
  <si>
    <t>•  Комерційну пропозицію у форматі Додатку 1 в Excel;</t>
  </si>
  <si>
    <t>Тендерна пропозиція переможця процедури закупівлі має бути зафіксована в гривнях до повного виконання зобов'язань по Договору. Підтвердити або вказати свої умови.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</si>
  <si>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</si>
  <si>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</si>
  <si>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(229х324 мм).</t>
  </si>
  <si>
    <t>Додаток 1. Комерційна пропозиція на закупівлю</t>
  </si>
  <si>
    <t>Офіційний сайт компанії Учасника (за наявності)</t>
  </si>
  <si>
    <t>Термін надання пропозиції включно до</t>
  </si>
  <si>
    <t>Детальні характеристики предмету закупівлі надано у Додатку 1.</t>
  </si>
  <si>
    <t>tender-405@foxtrot.kiev.ua</t>
  </si>
  <si>
    <t>Послуги клінінгу</t>
  </si>
  <si>
    <t>Термін виконання робіт – не більше двох календарних днів від дати замовлення.
Підтвердити або вказати свої умови.</t>
  </si>
  <si>
    <t>Додаток 2.</t>
  </si>
  <si>
    <t>Усунення зі стін, підлоги та інших поверхонь стійких забруднень (плями клею, цементу, фарби та інших слідів будівництва)</t>
  </si>
  <si>
    <t>Професійне прибирання після будівництва з чищенням кахелю / лінолеуму, видаленням зі швів залишків розчину і затірки</t>
  </si>
  <si>
    <t>Чистове прибирання підлоги та плінтусів перед відкриттям</t>
  </si>
  <si>
    <t>Видалення з рами і скла: фарби, будівельної суміші, клею, наклейок, стрічки, скотчу</t>
  </si>
  <si>
    <t>Мийка рами</t>
  </si>
  <si>
    <t>Мийка відкосів, зливів, замків, ручок</t>
  </si>
  <si>
    <t>Коефіцієнт за нічні години роботи</t>
  </si>
  <si>
    <t>Зняття клейового шару з поверхні, після демонтажу плівки</t>
  </si>
  <si>
    <t>Магазин "Фокстрот", м.Вінниця, вул.Пікуса, 1а</t>
  </si>
  <si>
    <t>Магазин "Фокстрот", м.Новомосковськ, вул. Гетьманська, 40а</t>
  </si>
  <si>
    <t>Магазин "Фокстрот", м.Дніпро, вул. Пастера, 6А</t>
  </si>
  <si>
    <t>Магазин "Фокстрот", м.Покровськ, мр-н Південний, 41а</t>
  </si>
  <si>
    <t>Магазин "Фокстрот", м.Покровськ, вул.Европейська, 90 ТК Явір</t>
  </si>
  <si>
    <t>Магазин "Фокстрот", м.Слов'янськ, пл.Соборна, 3</t>
  </si>
  <si>
    <t>Магазин "Фокстрот", м.Житомир, пл. Житній ринок, 1</t>
  </si>
  <si>
    <t>Магазин "Фокстрот", м.Коростень, вул.Красіна, 5</t>
  </si>
  <si>
    <t>Магазин "Фокстрот", м.Ужгород, вул.Калушанська, 4</t>
  </si>
  <si>
    <t>Магазин "Фокстрот", м.Запоріжжя, пр-т. Ювілейний, 16а</t>
  </si>
  <si>
    <t>Магазин "Фокстрот", м.Івано-Франківськ, вул.Дністровська, 26</t>
  </si>
  <si>
    <t>Магазин "Фокстрот", м.Бориспіль, вул.Київський шлях, 67</t>
  </si>
  <si>
    <t>Магазин "Фокстрот", м.Ірпінь, вул.Шевченка, 4-г</t>
  </si>
  <si>
    <t>Магазин "Фокстрот", м.Київ, пр.Степана Бандери, 21 (Петрівка)</t>
  </si>
  <si>
    <t>Магазин "Фокстрот", м.Фастів, вул.Зігмунда Козара, 5</t>
  </si>
  <si>
    <t>Магазин "Фокстрот", м.Кременчук, вул.Першотравнева, 44</t>
  </si>
  <si>
    <t>Магазин "Фокстрот", м.Кривий Ріг, вул.Ватутіна, 39</t>
  </si>
  <si>
    <t>Магазин "Фокстрот", м.Кривий Ріг, бул. Вечірній, 31</t>
  </si>
  <si>
    <t>Магазин "Фокстрот", м.Інгулець, вул.Неделіна 43</t>
  </si>
  <si>
    <t>Магазин "Фокстрот", м.Кривий Ріг, вул.Лермонтова, 26а</t>
  </si>
  <si>
    <t>Магазин "Фокстрот", м.Кривий Ріг, пр.Металургів, 36</t>
  </si>
  <si>
    <t>Магазин "Фокстрот", м.Львів, вул.Городоцька, 16</t>
  </si>
  <si>
    <t>Магазин "Фокстрот", м.Львів, вул. Кульпарківська, 226 А "Victoria Gardens"</t>
  </si>
  <si>
    <t>Магазин "Фокстрот", м.Львів-Сокільники, вул.Стрийська, 30 (King Kross)</t>
  </si>
  <si>
    <t>Магазин "Фокстрот", м.Стрій, вул.Шевченка, 72</t>
  </si>
  <si>
    <t>Магазин "Фокстрот", м.Луцьк, пр.Свободи, 27</t>
  </si>
  <si>
    <t>Магазин "Фокстрот", м.Луцьк, вул.Сухомлинського, 1 (ТРЦ Порт-Сіті)</t>
  </si>
  <si>
    <t>Магазин "Фокстрот", м.Мелітополь, пр.Богдана Хмельницького, 10</t>
  </si>
  <si>
    <t>Магазин "Фокстрот", м.Білгород-Дністровський, вул.Тимчишина, 8</t>
  </si>
  <si>
    <t>Магазин "Фокстрот", м.Ізмаїл, пр. Миру, 12</t>
  </si>
  <si>
    <t>Магазин "Фокстрот", м.Одеса, вул.Пантелемонівська, 88/1</t>
  </si>
  <si>
    <t>Магазин "Фокстрот", м.Чорноморськ, вул.1 Травня, 5/181-н</t>
  </si>
  <si>
    <t>Магазин "Фокстрот", м.Южне, вул.Григорівського десанту, 34/2</t>
  </si>
  <si>
    <t>Магазин "Фокстрот", м.Суми, вул.Харківська, 9</t>
  </si>
  <si>
    <t>Магазин "Фокстрот", м.Тернопіль, вул. Текстильна, 28</t>
  </si>
  <si>
    <t>Магазин "Фокстрот", м.Харків, пр.Г.Сталінграда, 136/8</t>
  </si>
  <si>
    <t>Магазин "Фокстрот", м.Харків, пр-т Московський 256 (ТЦ Екватор)</t>
  </si>
  <si>
    <t>Магазин "Фокстрот", м.Харків, пр.Перемоги, 62 Олексіївка</t>
  </si>
  <si>
    <t>Магазин "Фокстрот", м.Харків, пл.Захисників України, 7/8</t>
  </si>
  <si>
    <t>Магазин "Фокстрот", м.Нова Каховка, вул.Французька, 2б</t>
  </si>
  <si>
    <t>Магазин "Фокстрот", м.Херсон, вул.Ушакова, 26 (Мегатекс)</t>
  </si>
  <si>
    <t>Магазин "Фокстрот", м.Черкаси, бул. Шевченка, 207</t>
  </si>
  <si>
    <t>Магазин "Фокстрот", м.Чернігів, вул.77-ої Гвардійської Дивізії, 1 (Голлівуд)</t>
  </si>
  <si>
    <t>Місто</t>
  </si>
  <si>
    <t>Харків</t>
  </si>
  <si>
    <t>Одеса</t>
  </si>
  <si>
    <t>Магазин "Фокстрот", м.Одеса, пр-т.Небесної Сотні, 2</t>
  </si>
  <si>
    <t>Львів</t>
  </si>
  <si>
    <t>Магазин "Фокстрот", м.Львів, пр. Червоної Калини, 62</t>
  </si>
  <si>
    <t>Київ</t>
  </si>
  <si>
    <t>Магазин "Фокстрот", м.Київ, вул.Хоткевича Гната, 1-В</t>
  </si>
  <si>
    <t>Магазин "Фокстрот", м. Київ, вул. Здолбунівська, 17а (ТЦ Ашан)</t>
  </si>
  <si>
    <t>Бердянськ</t>
  </si>
  <si>
    <t>Магазин "Фокстрот", м. Бердянськ, пр-т Східний, 13/73 (ТРЦ Екватор (переїзд)</t>
  </si>
  <si>
    <t>Дніпро</t>
  </si>
  <si>
    <t>Магазин "Фокстрот", м. Дніпро вул. Нижньодніпровська, 17 (ТРЦ Караван)</t>
  </si>
  <si>
    <t>Магазин "Фокстрот", м. Дніпро, вул. Князя Володимира Великого, 1А (Мост Сити/Антошка)</t>
  </si>
  <si>
    <t>Магазин "Фокстрот", м.Одеса, пр. Академіка Глушка,19</t>
  </si>
  <si>
    <t>Магазин "Фокстрот", м.Київ, вул.Мішуги, 4 (ТЦ Піраміда)</t>
  </si>
  <si>
    <t>Магазин "Фокстрот", м. Львів, вул. Під Дубом, 7б (ТРЦ Форум)</t>
  </si>
  <si>
    <t>Магазин "Фокстрот", м.Львів, вул.Княгині Ольги, 106</t>
  </si>
  <si>
    <t>Магазин "Фокстрот", м.Львів, пр.Чорновола, 57</t>
  </si>
  <si>
    <t>Магазин "Фокстрот", м.Одеса, вул.Новощепной ряд, 2</t>
  </si>
  <si>
    <t>Черкаси</t>
  </si>
  <si>
    <t>Магазин "Фокстрот", м.Черкаси, вул.30-річчя Перемоги, 29</t>
  </si>
  <si>
    <t>Магазин "Фокстрот", м.Харків, вул. Академіка Павлова, 44 б Фр. Бульвар</t>
  </si>
  <si>
    <t>Житомир</t>
  </si>
  <si>
    <t>Магазин "Фокстрот", м.Житомир, вул.Київська, 77 (ТЦ Гловал)</t>
  </si>
  <si>
    <t>Івано-Франківськ</t>
  </si>
  <si>
    <t>Магазин "Фокстрот", м.Івано-Франківськ, вул.Миколайчука, 2</t>
  </si>
  <si>
    <t>Суми</t>
  </si>
  <si>
    <t>Магазин "Фокстрот", м.Суми, вул. Харківська, 2/2</t>
  </si>
  <si>
    <t>Магазин "Фокстрот", м.Харків, вул.Вернадського, 2</t>
  </si>
  <si>
    <t>Рівне</t>
  </si>
  <si>
    <t>Магазин "Фокстрот", м.Рівне, вул.Макарова 23, ТЦ "Екватор"</t>
  </si>
  <si>
    <t>Кривий Ріг</t>
  </si>
  <si>
    <t>Магазин "Фокстрот", м.Одеса, Семена Палія вул, 125 / Б</t>
  </si>
  <si>
    <t>Хмельницький</t>
  </si>
  <si>
    <t>Магазин "Фокстрот", м. Хмельницький (ТРЦ Оазис (переїзд) пошук</t>
  </si>
  <si>
    <t>Магазин "Фокстрот", м. Харків, вул. Героїв Праці, 7 пошук</t>
  </si>
  <si>
    <t>Миколаїв</t>
  </si>
  <si>
    <t>Магазин "Фокстрот", м.Миколаїв, пр.Центральний, 27Б / 1</t>
  </si>
  <si>
    <t>Магазин "Фокстрот", м.Миколаїв, пр.Центральний, 259/1</t>
  </si>
  <si>
    <t>Біла Церква</t>
  </si>
  <si>
    <t>Магазин "Фокстрот", м.Біла Церква, вул.Ярослава Мудрого, 40</t>
  </si>
  <si>
    <t>Вишневе</t>
  </si>
  <si>
    <t>Магазин "Фокстрот", м. Вишневе, вул. Київська, 2л (ТРЦ Cherry Mall) пошук</t>
  </si>
  <si>
    <t>Нікополь</t>
  </si>
  <si>
    <t>Магазин "Фокстрот", м.Нікополь, пр.Електрометалугрів, 42-г</t>
  </si>
  <si>
    <t>Магазин "Фокстрот", м.Київ, вул.Антоновича, 50 (Мегамаркет)</t>
  </si>
  <si>
    <t>Полтава</t>
  </si>
  <si>
    <t>Магазин "Фокстрот", м.Полтава, ул.Зіньківська, 6 / 1а (ТОЦ Київ)</t>
  </si>
  <si>
    <t>Запоріжжя</t>
  </si>
  <si>
    <t>Магазин "Фокстрот", м.Запоріжжя, пр.Соборності, 53</t>
  </si>
  <si>
    <t>Кузнецовськ (Вараш)</t>
  </si>
  <si>
    <t>ТРЦ Апельсин, Кузнецовськм  пошук</t>
  </si>
  <si>
    <t>Кропивницький</t>
  </si>
  <si>
    <t>Магазин "Фокстрот", м.Кропивницький, вул.Юрія Коваленко, 6а</t>
  </si>
  <si>
    <t>Вінниця</t>
  </si>
  <si>
    <t>Магазин "Фокстрот", м.Вінниця, вул.Келецька, 80 (Будинок одягу)</t>
  </si>
  <si>
    <t>Термін надання послуг клінінга</t>
  </si>
  <si>
    <t>Перелік об’єктів для надання клінінгових послуг</t>
  </si>
  <si>
    <t>Перелік об’єктів для надання клінінгових послуг вказані у Додатку 2.</t>
  </si>
  <si>
    <t>Коефіцієнт поверховості</t>
  </si>
  <si>
    <t>Павлоград</t>
  </si>
  <si>
    <t>Маріуполь</t>
  </si>
  <si>
    <t>Об'єкт на Плеханівській (біля ТЦ Міст Сіті)</t>
  </si>
  <si>
    <t>ТЦ Голівуд (переїзд)</t>
  </si>
  <si>
    <t>ТРЦ Порт-Сіті</t>
  </si>
  <si>
    <t>ТЦ Мегамол</t>
  </si>
  <si>
    <t>Тендерна пропозиція має включати:
   вартість всіх матеріалів і робіт;
   вартість транспортних витрат;
Підтвердити або вказати свої умови.</t>
  </si>
  <si>
    <t>•  Проект Договору.</t>
  </si>
  <si>
    <t>Кристалізація лінолеума</t>
  </si>
  <si>
    <r>
      <t>Площа, м</t>
    </r>
    <r>
      <rPr>
        <b/>
        <vertAlign val="superscript"/>
        <sz val="10"/>
        <rFont val="Cambria"/>
        <family val="1"/>
        <charset val="204"/>
        <scheme val="major"/>
      </rPr>
      <t>2</t>
    </r>
  </si>
  <si>
    <r>
      <t>Вартість за 1 м</t>
    </r>
    <r>
      <rPr>
        <vertAlign val="superscript"/>
        <sz val="10"/>
        <color theme="1"/>
        <rFont val="Cambria"/>
        <family val="1"/>
        <charset val="204"/>
        <scheme val="major"/>
      </rPr>
      <t>2</t>
    </r>
  </si>
  <si>
    <t>•  Лист у довільній формі про наявність допуску на виконання висотних робіт;</t>
  </si>
  <si>
    <t>Договір має відповідати всім умовам, які були зазначені в акцептованій пропозиції Учасника.</t>
  </si>
  <si>
    <t>Предмет закупівлі включає в себе:</t>
  </si>
  <si>
    <t>Клінінгові послуги внутрішні</t>
  </si>
  <si>
    <t>Додаток 3. Клінінгові послуги зовнішні</t>
  </si>
  <si>
    <t>Перелік об’єктів для надання послуг по миттю фасадних вітрин</t>
  </si>
  <si>
    <r>
      <t>Площа фасадних вітрин, м</t>
    </r>
    <r>
      <rPr>
        <b/>
        <vertAlign val="superscript"/>
        <sz val="10"/>
        <rFont val="Cambria"/>
        <family val="1"/>
        <charset val="204"/>
        <scheme val="major"/>
      </rPr>
      <t>2</t>
    </r>
  </si>
  <si>
    <t>Мийка та полірування вікон / скляних вітрин з двох сторін</t>
  </si>
  <si>
    <t>Мийка та полірування вікон / скляних вітрин з внутрішньої сторони</t>
  </si>
  <si>
    <t>Мийка та полірування вікон / скляних вітрин із зовнішньої сторони</t>
  </si>
  <si>
    <t>Клінінгові послуги зовнішні</t>
  </si>
  <si>
    <r>
      <t>Середня вартість за 1 м</t>
    </r>
    <r>
      <rPr>
        <vertAlign val="superscript"/>
        <sz val="8"/>
        <color indexed="8"/>
        <rFont val="Cambria"/>
        <family val="1"/>
        <charset val="204"/>
        <scheme val="major"/>
      </rPr>
      <t>2</t>
    </r>
  </si>
  <si>
    <t>Ціна, грн. з ПДВ</t>
  </si>
  <si>
    <t>Одиниці віміру</t>
  </si>
  <si>
    <t>Вартість за 1 годину</t>
  </si>
  <si>
    <t>Використання вишки вдень</t>
  </si>
  <si>
    <t>Використання вишки вночі</t>
  </si>
  <si>
    <t>Починаючи з 2-го поверху</t>
  </si>
  <si>
    <t>Перелік об’єктів для надання послуг по миттю фасадних вітрин зазначено в Додатку 3.</t>
  </si>
  <si>
    <t>Умови оплати: безготівкова оплата протягом 5-ти банківських днів після надання послуг та надання всіх бухгалтерських документів (рахунок-фактура, акт виконаних робіт, зареєстрована податкова накладна). Підтвердити або вказати свої умови.</t>
  </si>
  <si>
    <t>Види послуг</t>
  </si>
  <si>
    <t>•  прибирання приміщень магазинів ФТД (клінінгові послуги внутрішні);</t>
  </si>
  <si>
    <t>•  миття фасадних вітрин (клінінгові послуги зовнішні).</t>
  </si>
  <si>
    <t>з 22:00 до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</si>
</sst>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_р_._-;\-* #,##0_р_._-;_-* &quot;-&quot;??_р_._-;_-@_-"/>
    <numFmt numFmtId="169" formatCode="[$-419]mmmm\ yyyy;@"/>
  </numFmts>
  <fonts count="35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b/>
      <vertAlign val="superscript"/>
      <sz val="10"/>
      <name val="Cambria"/>
      <family val="1"/>
      <charset val="204"/>
      <scheme val="major"/>
    </font>
    <font>
      <vertAlign val="superscript"/>
      <sz val="10"/>
      <color theme="1"/>
      <name val="Cambria"/>
      <family val="1"/>
      <charset val="204"/>
      <scheme val="major"/>
    </font>
    <font>
      <sz val="8"/>
      <color indexed="8"/>
      <name val="Cambria"/>
      <family val="1"/>
      <charset val="204"/>
      <scheme val="major"/>
    </font>
    <font>
      <vertAlign val="superscript"/>
      <sz val="8"/>
      <color indexed="8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49" fontId="18" fillId="0" borderId="2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right" wrapText="1"/>
    </xf>
    <xf numFmtId="4" fontId="17" fillId="0" borderId="2" xfId="4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2" fillId="0" borderId="5" xfId="0" applyFont="1" applyBorder="1" applyAlignment="1">
      <alignment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left"/>
    </xf>
    <xf numFmtId="0" fontId="23" fillId="0" borderId="0" xfId="0" applyFont="1" applyFill="1" applyAlignment="1">
      <alignment vertical="center"/>
    </xf>
    <xf numFmtId="165" fontId="23" fillId="0" borderId="0" xfId="0" applyNumberFormat="1" applyFont="1" applyAlignment="1">
      <alignment horizontal="left" vertical="center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7" fontId="15" fillId="0" borderId="0" xfId="0" applyNumberFormat="1" applyFont="1" applyAlignment="1">
      <alignment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2" fillId="0" borderId="5" xfId="0" applyFont="1" applyBorder="1" applyAlignment="1">
      <alignment horizontal="left" vertical="center" wrapText="1" indent="2"/>
    </xf>
    <xf numFmtId="0" fontId="27" fillId="0" borderId="0" xfId="0" applyFont="1" applyBorder="1" applyAlignment="1">
      <alignment vertical="top"/>
    </xf>
    <xf numFmtId="49" fontId="16" fillId="0" borderId="2" xfId="2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1"/>
    </xf>
    <xf numFmtId="0" fontId="15" fillId="0" borderId="2" xfId="0" applyFont="1" applyBorder="1" applyAlignment="1"/>
    <xf numFmtId="168" fontId="15" fillId="0" borderId="2" xfId="2" applyNumberFormat="1" applyFont="1" applyBorder="1" applyAlignment="1"/>
    <xf numFmtId="0" fontId="15" fillId="0" borderId="2" xfId="0" applyFont="1" applyBorder="1" applyAlignment="1">
      <alignment vertical="center"/>
    </xf>
    <xf numFmtId="168" fontId="15" fillId="0" borderId="2" xfId="2" applyNumberFormat="1" applyFont="1" applyBorder="1" applyAlignment="1">
      <alignment horizontal="right" vertical="center"/>
    </xf>
    <xf numFmtId="169" fontId="15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15" fillId="0" borderId="2" xfId="2" applyFont="1" applyBorder="1" applyAlignment="1"/>
    <xf numFmtId="164" fontId="5" fillId="0" borderId="0" xfId="0" applyNumberFormat="1" applyFont="1" applyFill="1" applyAlignment="1">
      <alignment vertical="center" wrapText="1"/>
    </xf>
    <xf numFmtId="0" fontId="24" fillId="0" borderId="4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17" fillId="0" borderId="4" xfId="0" applyFont="1" applyBorder="1" applyAlignment="1">
      <alignment vertical="top" wrapText="1"/>
    </xf>
    <xf numFmtId="168" fontId="16" fillId="0" borderId="2" xfId="2" applyNumberFormat="1" applyFont="1" applyFill="1" applyBorder="1" applyAlignment="1" applyProtection="1">
      <alignment vertical="center" wrapText="1"/>
      <protection locked="0"/>
    </xf>
    <xf numFmtId="4" fontId="17" fillId="0" borderId="7" xfId="3" applyNumberFormat="1" applyFont="1" applyFill="1" applyBorder="1" applyAlignment="1">
      <alignment horizontal="left" vertical="center" wrapText="1"/>
    </xf>
    <xf numFmtId="49" fontId="32" fillId="0" borderId="2" xfId="0" applyNumberFormat="1" applyFont="1" applyBorder="1" applyAlignment="1">
      <alignment horizontal="left" vertical="center" wrapText="1"/>
    </xf>
    <xf numFmtId="164" fontId="16" fillId="0" borderId="2" xfId="2" applyNumberFormat="1" applyFont="1" applyFill="1" applyBorder="1" applyAlignment="1" applyProtection="1">
      <alignment vertical="center" wrapText="1"/>
      <protection locked="0"/>
    </xf>
    <xf numFmtId="164" fontId="24" fillId="0" borderId="0" xfId="0" applyNumberFormat="1" applyFont="1" applyAlignment="1">
      <alignment wrapText="1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4" fontId="17" fillId="0" borderId="6" xfId="3" applyNumberFormat="1" applyFont="1" applyFill="1" applyBorder="1" applyAlignment="1">
      <alignment horizontal="left" vertical="center" wrapText="1" indent="3"/>
    </xf>
    <xf numFmtId="4" fontId="17" fillId="0" borderId="7" xfId="3" applyNumberFormat="1" applyFont="1" applyFill="1" applyBorder="1" applyAlignment="1">
      <alignment horizontal="left" vertical="center" wrapText="1" indent="3"/>
    </xf>
    <xf numFmtId="49" fontId="18" fillId="0" borderId="4" xfId="0" applyNumberFormat="1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left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0" fontId="16" fillId="0" borderId="6" xfId="3" applyFont="1" applyFill="1" applyBorder="1" applyAlignment="1">
      <alignment horizontal="left" vertical="center" wrapText="1"/>
    </xf>
    <xf numFmtId="0" fontId="16" fillId="0" borderId="10" xfId="3" applyFont="1" applyFill="1" applyBorder="1" applyAlignment="1">
      <alignment horizontal="left" vertical="center" wrapText="1"/>
    </xf>
    <xf numFmtId="0" fontId="16" fillId="0" borderId="7" xfId="3" applyFont="1" applyFill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167" fontId="15" fillId="0" borderId="6" xfId="2" applyNumberFormat="1" applyFont="1" applyFill="1" applyBorder="1" applyAlignment="1">
      <alignment horizontal="left" vertical="center" wrapText="1"/>
    </xf>
    <xf numFmtId="167" fontId="15" fillId="0" borderId="7" xfId="2" applyNumberFormat="1" applyFont="1" applyFill="1" applyBorder="1" applyAlignment="1">
      <alignment horizontal="left"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Fill="1" applyBorder="1" applyAlignment="1">
      <alignment horizontal="left" vertical="center" wrapText="1"/>
    </xf>
    <xf numFmtId="49" fontId="15" fillId="0" borderId="6" xfId="1" applyNumberFormat="1" applyFont="1" applyFill="1" applyBorder="1" applyAlignment="1">
      <alignment horizontal="left" vertical="center" wrapText="1"/>
    </xf>
    <xf numFmtId="49" fontId="15" fillId="0" borderId="7" xfId="1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top"/>
    </xf>
    <xf numFmtId="0" fontId="17" fillId="0" borderId="4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24" fillId="0" borderId="4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15" fillId="0" borderId="1" xfId="0" applyFont="1" applyBorder="1" applyAlignment="1">
      <alignment horizontal="right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165" fontId="34" fillId="0" borderId="5" xfId="0" applyNumberFormat="1" applyFont="1" applyFill="1" applyBorder="1" applyAlignment="1">
      <alignment horizontal="left" vertical="center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05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78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9" customWidth="1"/>
    <col min="3" max="16384" width="9.140625" style="9" hidden="1"/>
  </cols>
  <sheetData>
    <row r="1" spans="1:3" ht="18" customHeight="1" x14ac:dyDescent="0.25">
      <c r="A1" s="90" t="s">
        <v>34</v>
      </c>
      <c r="B1" s="90"/>
      <c r="C1" s="8"/>
    </row>
    <row r="2" spans="1:3" ht="14.25" customHeight="1" x14ac:dyDescent="0.25">
      <c r="A2" s="96" t="s">
        <v>76</v>
      </c>
      <c r="B2" s="97"/>
      <c r="C2" s="8"/>
    </row>
    <row r="3" spans="1:3" ht="25.5" customHeight="1" x14ac:dyDescent="0.25">
      <c r="A3" s="91" t="s">
        <v>77</v>
      </c>
      <c r="B3" s="12" t="s">
        <v>106</v>
      </c>
      <c r="C3" s="57"/>
    </row>
    <row r="4" spans="1:3" ht="14.25" customHeight="1" x14ac:dyDescent="0.25">
      <c r="A4" s="92"/>
      <c r="B4" s="16" t="s">
        <v>234</v>
      </c>
    </row>
    <row r="5" spans="1:3" ht="14.25" customHeight="1" x14ac:dyDescent="0.25">
      <c r="A5" s="92"/>
      <c r="B5" s="67" t="s">
        <v>253</v>
      </c>
    </row>
    <row r="6" spans="1:3" ht="14.25" customHeight="1" x14ac:dyDescent="0.25">
      <c r="A6" s="92"/>
      <c r="B6" s="67" t="s">
        <v>254</v>
      </c>
    </row>
    <row r="7" spans="1:3" ht="14.25" customHeight="1" x14ac:dyDescent="0.25">
      <c r="A7" s="92"/>
      <c r="B7" s="16" t="s">
        <v>104</v>
      </c>
    </row>
    <row r="8" spans="1:3" ht="14.25" customHeight="1" x14ac:dyDescent="0.25">
      <c r="A8" s="92"/>
      <c r="B8" s="16" t="s">
        <v>219</v>
      </c>
    </row>
    <row r="9" spans="1:3" ht="28.5" customHeight="1" x14ac:dyDescent="0.25">
      <c r="A9" s="92"/>
      <c r="B9" s="16" t="s">
        <v>250</v>
      </c>
    </row>
    <row r="10" spans="1:3" ht="14.25" customHeight="1" x14ac:dyDescent="0.25">
      <c r="A10" s="91" t="s">
        <v>78</v>
      </c>
      <c r="B10" s="30" t="s">
        <v>5</v>
      </c>
    </row>
    <row r="11" spans="1:3" ht="14.25" customHeight="1" x14ac:dyDescent="0.25">
      <c r="A11" s="92"/>
      <c r="B11" s="16" t="s">
        <v>83</v>
      </c>
    </row>
    <row r="12" spans="1:3" ht="14.25" customHeight="1" x14ac:dyDescent="0.25">
      <c r="A12" s="92"/>
      <c r="B12" s="41" t="s">
        <v>86</v>
      </c>
    </row>
    <row r="13" spans="1:3" ht="14.25" customHeight="1" x14ac:dyDescent="0.25">
      <c r="A13" s="92"/>
      <c r="B13" s="54" t="s">
        <v>105</v>
      </c>
    </row>
    <row r="14" spans="1:3" ht="14.25" customHeight="1" x14ac:dyDescent="0.25">
      <c r="A14" s="92"/>
      <c r="B14" s="16" t="s">
        <v>6</v>
      </c>
    </row>
    <row r="15" spans="1:3" ht="28.5" customHeight="1" x14ac:dyDescent="0.25">
      <c r="A15" s="93"/>
      <c r="B15" s="31" t="s">
        <v>7</v>
      </c>
    </row>
    <row r="16" spans="1:3" ht="14.25" customHeight="1" x14ac:dyDescent="0.25">
      <c r="A16" s="94" t="s">
        <v>71</v>
      </c>
      <c r="B16" s="95"/>
    </row>
    <row r="17" spans="1:2" ht="42.75" customHeight="1" x14ac:dyDescent="0.25">
      <c r="A17" s="91" t="s">
        <v>8</v>
      </c>
      <c r="B17" s="30" t="s">
        <v>9</v>
      </c>
    </row>
    <row r="18" spans="1:2" ht="14.25" customHeight="1" x14ac:dyDescent="0.25">
      <c r="A18" s="92"/>
      <c r="B18" s="33" t="s">
        <v>33</v>
      </c>
    </row>
    <row r="19" spans="1:2" ht="42.75" customHeight="1" x14ac:dyDescent="0.25">
      <c r="A19" s="93"/>
      <c r="B19" s="31" t="s">
        <v>85</v>
      </c>
    </row>
    <row r="20" spans="1:2" ht="14.25" customHeight="1" x14ac:dyDescent="0.25">
      <c r="A20" s="94" t="s">
        <v>72</v>
      </c>
      <c r="B20" s="95"/>
    </row>
    <row r="21" spans="1:2" ht="14.25" customHeight="1" x14ac:dyDescent="0.25">
      <c r="A21" s="91" t="s">
        <v>10</v>
      </c>
      <c r="B21" s="30" t="s">
        <v>11</v>
      </c>
    </row>
    <row r="22" spans="1:2" ht="42.75" customHeight="1" x14ac:dyDescent="0.25">
      <c r="A22" s="92"/>
      <c r="B22" s="16" t="s">
        <v>100</v>
      </c>
    </row>
    <row r="23" spans="1:2" ht="42.75" customHeight="1" x14ac:dyDescent="0.25">
      <c r="A23" s="93"/>
      <c r="B23" s="33" t="s">
        <v>62</v>
      </c>
    </row>
    <row r="24" spans="1:2" ht="14.25" customHeight="1" x14ac:dyDescent="0.25">
      <c r="A24" s="91" t="s">
        <v>12</v>
      </c>
      <c r="B24" s="30" t="s">
        <v>30</v>
      </c>
    </row>
    <row r="25" spans="1:2" ht="29.25" customHeight="1" x14ac:dyDescent="0.25">
      <c r="A25" s="92"/>
      <c r="B25" s="55" t="s">
        <v>91</v>
      </c>
    </row>
    <row r="26" spans="1:2" ht="14.25" customHeight="1" x14ac:dyDescent="0.25">
      <c r="A26" s="92"/>
      <c r="B26" s="16" t="s">
        <v>31</v>
      </c>
    </row>
    <row r="27" spans="1:2" ht="14.25" customHeight="1" x14ac:dyDescent="0.25">
      <c r="A27" s="92"/>
      <c r="B27" s="55" t="s">
        <v>96</v>
      </c>
    </row>
    <row r="28" spans="1:2" ht="14.25" customHeight="1" x14ac:dyDescent="0.25">
      <c r="A28" s="92"/>
      <c r="B28" s="55" t="s">
        <v>92</v>
      </c>
    </row>
    <row r="29" spans="1:2" ht="14.25" customHeight="1" x14ac:dyDescent="0.25">
      <c r="A29" s="92"/>
      <c r="B29" s="55" t="s">
        <v>93</v>
      </c>
    </row>
    <row r="30" spans="1:2" ht="28.5" customHeight="1" x14ac:dyDescent="0.25">
      <c r="A30" s="92"/>
      <c r="B30" s="56" t="s">
        <v>94</v>
      </c>
    </row>
    <row r="31" spans="1:2" ht="28.5" customHeight="1" x14ac:dyDescent="0.25">
      <c r="A31" s="92"/>
      <c r="B31" s="56" t="s">
        <v>232</v>
      </c>
    </row>
    <row r="32" spans="1:2" ht="42.75" customHeight="1" x14ac:dyDescent="0.25">
      <c r="A32" s="92"/>
      <c r="B32" s="56" t="s">
        <v>95</v>
      </c>
    </row>
    <row r="33" spans="1:2" ht="14.25" customHeight="1" x14ac:dyDescent="0.25">
      <c r="A33" s="93"/>
      <c r="B33" s="56" t="s">
        <v>228</v>
      </c>
    </row>
    <row r="34" spans="1:2" ht="71.25" customHeight="1" x14ac:dyDescent="0.25">
      <c r="A34" s="27" t="s">
        <v>98</v>
      </c>
      <c r="B34" s="52" t="s">
        <v>99</v>
      </c>
    </row>
    <row r="35" spans="1:2" ht="28.5" customHeight="1" x14ac:dyDescent="0.25">
      <c r="A35" s="91" t="s">
        <v>13</v>
      </c>
      <c r="B35" s="30" t="s">
        <v>32</v>
      </c>
    </row>
    <row r="36" spans="1:2" ht="14.25" customHeight="1" x14ac:dyDescent="0.25">
      <c r="A36" s="92"/>
      <c r="B36" s="55" t="s">
        <v>57</v>
      </c>
    </row>
    <row r="37" spans="1:2" ht="14.25" customHeight="1" x14ac:dyDescent="0.25">
      <c r="A37" s="92"/>
      <c r="B37" s="55" t="s">
        <v>64</v>
      </c>
    </row>
    <row r="38" spans="1:2" ht="28.5" customHeight="1" x14ac:dyDescent="0.25">
      <c r="A38" s="93"/>
      <c r="B38" s="55" t="s">
        <v>65</v>
      </c>
    </row>
    <row r="39" spans="1:2" ht="14.25" customHeight="1" x14ac:dyDescent="0.25">
      <c r="A39" s="94" t="s">
        <v>73</v>
      </c>
      <c r="B39" s="95"/>
    </row>
    <row r="40" spans="1:2" ht="14.25" customHeight="1" x14ac:dyDescent="0.25">
      <c r="A40" s="91" t="s">
        <v>14</v>
      </c>
      <c r="B40" s="30" t="s">
        <v>15</v>
      </c>
    </row>
    <row r="41" spans="1:2" ht="42.75" customHeight="1" x14ac:dyDescent="0.25">
      <c r="A41" s="92"/>
      <c r="B41" s="16" t="s">
        <v>88</v>
      </c>
    </row>
    <row r="42" spans="1:2" ht="28.5" customHeight="1" x14ac:dyDescent="0.25">
      <c r="A42" s="92"/>
      <c r="B42" s="16" t="s">
        <v>55</v>
      </c>
    </row>
    <row r="43" spans="1:2" ht="14.25" customHeight="1" x14ac:dyDescent="0.25">
      <c r="A43" s="93"/>
      <c r="B43" s="32" t="str">
        <f>$B$13</f>
        <v>tender-405@foxtrot.kiev.ua</v>
      </c>
    </row>
    <row r="44" spans="1:2" ht="14.25" customHeight="1" x14ac:dyDescent="0.25">
      <c r="A44" s="91" t="s">
        <v>16</v>
      </c>
      <c r="B44" s="49" t="s">
        <v>87</v>
      </c>
    </row>
    <row r="45" spans="1:2" ht="14.25" customHeight="1" x14ac:dyDescent="0.25">
      <c r="A45" s="92"/>
      <c r="B45" s="41" t="s">
        <v>80</v>
      </c>
    </row>
    <row r="46" spans="1:2" ht="14.25" customHeight="1" x14ac:dyDescent="0.25">
      <c r="A46" s="92"/>
      <c r="B46" s="141">
        <v>43242</v>
      </c>
    </row>
    <row r="47" spans="1:2" ht="42.75" customHeight="1" x14ac:dyDescent="0.25">
      <c r="A47" s="93"/>
      <c r="B47" s="50" t="s">
        <v>81</v>
      </c>
    </row>
    <row r="48" spans="1:2" ht="71.25" customHeight="1" x14ac:dyDescent="0.25">
      <c r="A48" s="91" t="s">
        <v>17</v>
      </c>
      <c r="B48" s="30" t="s">
        <v>79</v>
      </c>
    </row>
    <row r="49" spans="1:2" ht="28.5" customHeight="1" x14ac:dyDescent="0.25">
      <c r="A49" s="92"/>
      <c r="B49" s="16" t="s">
        <v>18</v>
      </c>
    </row>
    <row r="50" spans="1:2" ht="14.25" customHeight="1" x14ac:dyDescent="0.25">
      <c r="A50" s="93"/>
      <c r="B50" s="16" t="s">
        <v>19</v>
      </c>
    </row>
    <row r="51" spans="1:2" ht="14.25" customHeight="1" x14ac:dyDescent="0.25">
      <c r="A51" s="94" t="s">
        <v>74</v>
      </c>
      <c r="B51" s="95"/>
    </row>
    <row r="52" spans="1:2" ht="14.25" customHeight="1" x14ac:dyDescent="0.25">
      <c r="A52" s="91" t="s">
        <v>20</v>
      </c>
      <c r="B52" s="35" t="s">
        <v>70</v>
      </c>
    </row>
    <row r="53" spans="1:2" ht="42.75" customHeight="1" x14ac:dyDescent="0.25">
      <c r="A53" s="92"/>
      <c r="B53" s="34" t="s">
        <v>66</v>
      </c>
    </row>
    <row r="54" spans="1:2" ht="28.5" customHeight="1" x14ac:dyDescent="0.25">
      <c r="A54" s="92"/>
      <c r="B54" s="34" t="s">
        <v>54</v>
      </c>
    </row>
    <row r="55" spans="1:2" ht="14.25" customHeight="1" x14ac:dyDescent="0.25">
      <c r="A55" s="93"/>
      <c r="B55" s="36" t="s">
        <v>63</v>
      </c>
    </row>
    <row r="56" spans="1:2" ht="57" customHeight="1" x14ac:dyDescent="0.25">
      <c r="A56" s="17" t="s">
        <v>21</v>
      </c>
      <c r="B56" s="16" t="s">
        <v>22</v>
      </c>
    </row>
    <row r="57" spans="1:2" ht="14.25" customHeight="1" x14ac:dyDescent="0.25">
      <c r="A57" s="91" t="s">
        <v>23</v>
      </c>
      <c r="B57" s="30" t="s">
        <v>24</v>
      </c>
    </row>
    <row r="58" spans="1:2" ht="28.5" customHeight="1" x14ac:dyDescent="0.25">
      <c r="A58" s="92"/>
      <c r="B58" s="55" t="s">
        <v>58</v>
      </c>
    </row>
    <row r="59" spans="1:2" ht="14.25" customHeight="1" x14ac:dyDescent="0.25">
      <c r="A59" s="92"/>
      <c r="B59" s="55" t="s">
        <v>59</v>
      </c>
    </row>
    <row r="60" spans="1:2" ht="42.75" customHeight="1" x14ac:dyDescent="0.25">
      <c r="A60" s="93"/>
      <c r="B60" s="31" t="s">
        <v>52</v>
      </c>
    </row>
    <row r="61" spans="1:2" ht="14.25" customHeight="1" x14ac:dyDescent="0.25">
      <c r="A61" s="91" t="s">
        <v>25</v>
      </c>
      <c r="B61" s="30" t="s">
        <v>26</v>
      </c>
    </row>
    <row r="62" spans="1:2" ht="14.25" customHeight="1" x14ac:dyDescent="0.25">
      <c r="A62" s="92"/>
      <c r="B62" s="55" t="s">
        <v>60</v>
      </c>
    </row>
    <row r="63" spans="1:2" ht="28.5" customHeight="1" x14ac:dyDescent="0.25">
      <c r="A63" s="92"/>
      <c r="B63" s="55" t="s">
        <v>61</v>
      </c>
    </row>
    <row r="64" spans="1:2" ht="42.75" customHeight="1" x14ac:dyDescent="0.25">
      <c r="A64" s="93"/>
      <c r="B64" s="31" t="s">
        <v>27</v>
      </c>
    </row>
    <row r="65" spans="1:2" ht="14.25" customHeight="1" x14ac:dyDescent="0.25">
      <c r="A65" s="94" t="s">
        <v>75</v>
      </c>
      <c r="B65" s="95"/>
    </row>
    <row r="66" spans="1:2" ht="42.75" customHeight="1" x14ac:dyDescent="0.25">
      <c r="A66" s="27" t="s">
        <v>28</v>
      </c>
      <c r="B66" s="29" t="s">
        <v>53</v>
      </c>
    </row>
    <row r="67" spans="1:2" ht="71.25" customHeight="1" x14ac:dyDescent="0.25">
      <c r="A67" s="27" t="s">
        <v>29</v>
      </c>
      <c r="B67" s="29" t="s">
        <v>233</v>
      </c>
    </row>
    <row r="68" spans="1:2" ht="14.25" customHeight="1" x14ac:dyDescent="0.25"/>
    <row r="69" spans="1:2" ht="28.5" customHeight="1" x14ac:dyDescent="0.25">
      <c r="B69" s="51" t="s">
        <v>82</v>
      </c>
    </row>
    <row r="70" spans="1:2" ht="14.25" customHeight="1" x14ac:dyDescent="0.25">
      <c r="B70" s="38" t="s">
        <v>68</v>
      </c>
    </row>
    <row r="71" spans="1:2" hidden="1" x14ac:dyDescent="0.25">
      <c r="B71" s="37"/>
    </row>
    <row r="72" spans="1:2" x14ac:dyDescent="0.25"/>
    <row r="73" spans="1:2" x14ac:dyDescent="0.25"/>
    <row r="74" spans="1:2" x14ac:dyDescent="0.25"/>
    <row r="75" spans="1:2" x14ac:dyDescent="0.25"/>
    <row r="76" spans="1:2" x14ac:dyDescent="0.25"/>
    <row r="77" spans="1:2" x14ac:dyDescent="0.25"/>
    <row r="78" spans="1:2" x14ac:dyDescent="0.25"/>
  </sheetData>
  <mergeCells count="19">
    <mergeCell ref="A57:A60"/>
    <mergeCell ref="A61:A64"/>
    <mergeCell ref="A65:B65"/>
    <mergeCell ref="A52:A55"/>
    <mergeCell ref="A48:A50"/>
    <mergeCell ref="A1:B1"/>
    <mergeCell ref="A21:A23"/>
    <mergeCell ref="A51:B51"/>
    <mergeCell ref="A39:B39"/>
    <mergeCell ref="A40:A43"/>
    <mergeCell ref="A16:B16"/>
    <mergeCell ref="A17:A19"/>
    <mergeCell ref="A20:B20"/>
    <mergeCell ref="A24:A33"/>
    <mergeCell ref="A35:A38"/>
    <mergeCell ref="A2:B2"/>
    <mergeCell ref="A10:A15"/>
    <mergeCell ref="A44:A47"/>
    <mergeCell ref="A3:A9"/>
  </mergeCells>
  <conditionalFormatting sqref="B46">
    <cfRule type="containsBlanks" dxfId="12" priority="2">
      <formula>LEN(TRIM(B46))=0</formula>
    </cfRule>
  </conditionalFormatting>
  <dataValidations count="2">
    <dataValidation allowBlank="1" showInputMessage="1" showErrorMessage="1" promptTitle="Наступний день" prompt="після подачі пропозицій." sqref="B46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8" r:id="rId1"/>
    <hyperlink ref="B23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3" r:id="rId2"/>
    <hyperlink ref="B55" r:id="rId3"/>
    <hyperlink ref="B43" r:id="rId4" display="tender-______@foxtrot.kiev.ua"/>
    <hyperlink ref="B70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2"/>
  <sheetViews>
    <sheetView showGridLines="0" showZeros="0" defaultGridColor="0" topLeftCell="A10" colorId="22" zoomScaleNormal="100" workbookViewId="0">
      <selection activeCell="D3" sqref="D3:E3"/>
    </sheetView>
  </sheetViews>
  <sheetFormatPr defaultRowHeight="12.75" x14ac:dyDescent="0.2"/>
  <cols>
    <col min="1" max="1" width="18.7109375" style="18" customWidth="1"/>
    <col min="2" max="2" width="50.85546875" style="18" customWidth="1"/>
    <col min="3" max="3" width="19.85546875" style="18" customWidth="1"/>
    <col min="4" max="4" width="17.7109375" style="28" customWidth="1"/>
    <col min="5" max="5" width="27.42578125" style="28" customWidth="1"/>
    <col min="6" max="16384" width="9.140625" style="18"/>
  </cols>
  <sheetData>
    <row r="1" spans="1:6" ht="25.5" customHeight="1" x14ac:dyDescent="0.3">
      <c r="A1" s="111" t="s">
        <v>101</v>
      </c>
      <c r="B1" s="111"/>
      <c r="C1" s="66"/>
      <c r="D1" s="118" t="str">
        <f>IF($D$3=0,"Змінювати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E1" s="118"/>
      <c r="F1" s="62"/>
    </row>
    <row r="2" spans="1:6" s="19" customFormat="1" ht="20.25" customHeight="1" x14ac:dyDescent="0.25">
      <c r="A2" s="112" t="str">
        <f>Документація!$B$3</f>
        <v>Послуги клінінгу</v>
      </c>
      <c r="B2" s="112"/>
      <c r="C2" s="112"/>
      <c r="D2" s="119" t="str">
        <f>IF($D$3=0,"Поля для заповнення промарковано кольором.","")</f>
        <v>Поля для заповнення промарковано кольором.</v>
      </c>
      <c r="E2" s="119"/>
      <c r="F2" s="63"/>
    </row>
    <row r="3" spans="1:6" s="19" customFormat="1" ht="12.75" customHeight="1" x14ac:dyDescent="0.25">
      <c r="A3" s="113" t="s">
        <v>37</v>
      </c>
      <c r="B3" s="114"/>
      <c r="C3" s="115"/>
      <c r="D3" s="122"/>
      <c r="E3" s="123"/>
    </row>
    <row r="4" spans="1:6" s="19" customFormat="1" ht="12.75" customHeight="1" x14ac:dyDescent="0.25">
      <c r="A4" s="108" t="s">
        <v>38</v>
      </c>
      <c r="B4" s="109"/>
      <c r="C4" s="110"/>
      <c r="D4" s="116"/>
      <c r="E4" s="117"/>
    </row>
    <row r="5" spans="1:6" s="19" customFormat="1" ht="12.75" customHeight="1" x14ac:dyDescent="0.25">
      <c r="A5" s="108" t="s">
        <v>39</v>
      </c>
      <c r="B5" s="109"/>
      <c r="C5" s="110"/>
      <c r="D5" s="116"/>
      <c r="E5" s="117"/>
    </row>
    <row r="6" spans="1:6" s="19" customFormat="1" ht="12.75" customHeight="1" x14ac:dyDescent="0.25">
      <c r="A6" s="108" t="s">
        <v>40</v>
      </c>
      <c r="B6" s="109"/>
      <c r="C6" s="110"/>
      <c r="D6" s="124"/>
      <c r="E6" s="125"/>
    </row>
    <row r="7" spans="1:6" s="19" customFormat="1" ht="12.75" customHeight="1" x14ac:dyDescent="0.25">
      <c r="A7" s="108" t="s">
        <v>41</v>
      </c>
      <c r="B7" s="109"/>
      <c r="C7" s="110"/>
      <c r="D7" s="116"/>
      <c r="E7" s="117"/>
    </row>
    <row r="8" spans="1:6" s="19" customFormat="1" ht="12.75" customHeight="1" x14ac:dyDescent="0.25">
      <c r="A8" s="108" t="s">
        <v>42</v>
      </c>
      <c r="B8" s="109"/>
      <c r="C8" s="110"/>
      <c r="D8" s="116"/>
      <c r="E8" s="117"/>
    </row>
    <row r="9" spans="1:6" s="19" customFormat="1" ht="12.75" customHeight="1" x14ac:dyDescent="0.25">
      <c r="A9" s="108" t="s">
        <v>56</v>
      </c>
      <c r="B9" s="109"/>
      <c r="C9" s="110"/>
      <c r="D9" s="124"/>
      <c r="E9" s="125"/>
    </row>
    <row r="10" spans="1:6" s="19" customFormat="1" ht="12.75" customHeight="1" x14ac:dyDescent="0.25">
      <c r="A10" s="108" t="s">
        <v>43</v>
      </c>
      <c r="B10" s="109"/>
      <c r="C10" s="110"/>
      <c r="D10" s="116"/>
      <c r="E10" s="117"/>
    </row>
    <row r="11" spans="1:6" s="19" customFormat="1" ht="12.75" customHeight="1" x14ac:dyDescent="0.25">
      <c r="A11" s="108" t="s">
        <v>47</v>
      </c>
      <c r="B11" s="109"/>
      <c r="C11" s="110"/>
      <c r="D11" s="124"/>
      <c r="E11" s="125"/>
    </row>
    <row r="12" spans="1:6" s="19" customFormat="1" ht="12.75" customHeight="1" x14ac:dyDescent="0.25">
      <c r="A12" s="108" t="s">
        <v>48</v>
      </c>
      <c r="B12" s="109"/>
      <c r="C12" s="110"/>
      <c r="D12" s="126"/>
      <c r="E12" s="127"/>
    </row>
    <row r="13" spans="1:6" s="19" customFormat="1" ht="12.75" customHeight="1" x14ac:dyDescent="0.25">
      <c r="A13" s="108" t="s">
        <v>102</v>
      </c>
      <c r="B13" s="109"/>
      <c r="C13" s="110"/>
      <c r="D13" s="120"/>
      <c r="E13" s="121"/>
    </row>
    <row r="14" spans="1:6" s="19" customFormat="1" ht="12.75" customHeight="1" x14ac:dyDescent="0.25">
      <c r="A14" s="108" t="s">
        <v>69</v>
      </c>
      <c r="B14" s="109"/>
      <c r="C14" s="110"/>
      <c r="D14" s="120"/>
      <c r="E14" s="121"/>
    </row>
    <row r="15" spans="1:6" s="19" customFormat="1" ht="12.75" customHeight="1" x14ac:dyDescent="0.25">
      <c r="A15" s="108" t="s">
        <v>44</v>
      </c>
      <c r="B15" s="109"/>
      <c r="C15" s="110"/>
      <c r="D15" s="120"/>
      <c r="E15" s="121"/>
    </row>
    <row r="16" spans="1:6" s="19" customFormat="1" ht="12.75" customHeight="1" x14ac:dyDescent="0.25">
      <c r="A16" s="108" t="s">
        <v>51</v>
      </c>
      <c r="B16" s="109"/>
      <c r="C16" s="110"/>
      <c r="D16" s="120"/>
      <c r="E16" s="121"/>
    </row>
    <row r="17" spans="1:6" s="19" customFormat="1" ht="12.75" customHeight="1" x14ac:dyDescent="0.25">
      <c r="A17" s="108" t="s">
        <v>45</v>
      </c>
      <c r="B17" s="109"/>
      <c r="C17" s="110"/>
      <c r="D17" s="120"/>
      <c r="E17" s="121"/>
    </row>
    <row r="18" spans="1:6" s="19" customFormat="1" ht="12.75" customHeight="1" x14ac:dyDescent="0.25">
      <c r="A18" s="108" t="s">
        <v>46</v>
      </c>
      <c r="B18" s="109"/>
      <c r="C18" s="110"/>
      <c r="D18" s="120"/>
      <c r="E18" s="121"/>
    </row>
    <row r="19" spans="1:6" s="19" customFormat="1" ht="12.75" customHeight="1" x14ac:dyDescent="0.25">
      <c r="A19" s="108" t="s">
        <v>89</v>
      </c>
      <c r="B19" s="109"/>
      <c r="C19" s="110"/>
      <c r="D19" s="120"/>
      <c r="E19" s="121"/>
    </row>
    <row r="20" spans="1:6" ht="25.5" customHeight="1" x14ac:dyDescent="0.2">
      <c r="A20" s="105" t="s">
        <v>107</v>
      </c>
      <c r="B20" s="106"/>
      <c r="C20" s="107"/>
      <c r="D20" s="116"/>
      <c r="E20" s="117"/>
    </row>
    <row r="21" spans="1:6" ht="38.25" customHeight="1" x14ac:dyDescent="0.2">
      <c r="A21" s="105" t="s">
        <v>251</v>
      </c>
      <c r="B21" s="106"/>
      <c r="C21" s="107"/>
      <c r="D21" s="116"/>
      <c r="E21" s="117"/>
    </row>
    <row r="22" spans="1:6" ht="25.5" customHeight="1" x14ac:dyDescent="0.2">
      <c r="A22" s="105" t="s">
        <v>97</v>
      </c>
      <c r="B22" s="106"/>
      <c r="C22" s="107"/>
      <c r="D22" s="116"/>
      <c r="E22" s="117"/>
    </row>
    <row r="23" spans="1:6" ht="51" customHeight="1" x14ac:dyDescent="0.2">
      <c r="A23" s="105" t="s">
        <v>227</v>
      </c>
      <c r="B23" s="106"/>
      <c r="C23" s="107"/>
      <c r="D23" s="116"/>
      <c r="E23" s="117"/>
    </row>
    <row r="24" spans="1:6" ht="27.75" customHeight="1" x14ac:dyDescent="0.2">
      <c r="A24" s="100" t="s">
        <v>252</v>
      </c>
      <c r="B24" s="101"/>
      <c r="C24" s="82" t="s">
        <v>245</v>
      </c>
      <c r="D24" s="42" t="s">
        <v>244</v>
      </c>
      <c r="E24" s="22" t="s">
        <v>90</v>
      </c>
    </row>
    <row r="25" spans="1:6" ht="38.25" customHeight="1" x14ac:dyDescent="0.2">
      <c r="A25" s="102" t="s">
        <v>235</v>
      </c>
      <c r="B25" s="20" t="s">
        <v>109</v>
      </c>
      <c r="C25" s="83" t="s">
        <v>243</v>
      </c>
      <c r="D25" s="84">
        <f>SUMIF('Додаток 2'!$E$3:$H$3,$B25,'Додаток 2'!$E$1:$H$1)</f>
        <v>0</v>
      </c>
      <c r="E25" s="58"/>
      <c r="F25" s="53"/>
    </row>
    <row r="26" spans="1:6" ht="38.25" customHeight="1" x14ac:dyDescent="0.2">
      <c r="A26" s="103"/>
      <c r="B26" s="20" t="s">
        <v>110</v>
      </c>
      <c r="C26" s="83" t="s">
        <v>243</v>
      </c>
      <c r="D26" s="84">
        <f>SUMIF('Додаток 2'!$E$3:$H$3,$B26,'Додаток 2'!$E$1:$H$1)</f>
        <v>0</v>
      </c>
      <c r="E26" s="58"/>
      <c r="F26" s="53"/>
    </row>
    <row r="27" spans="1:6" ht="25.5" customHeight="1" x14ac:dyDescent="0.2">
      <c r="A27" s="103"/>
      <c r="B27" s="20" t="s">
        <v>111</v>
      </c>
      <c r="C27" s="83" t="s">
        <v>243</v>
      </c>
      <c r="D27" s="84">
        <f>SUMIF('Додаток 2'!$E$3:$H$3,$B27,'Додаток 2'!$E$1:$H$1)</f>
        <v>0</v>
      </c>
      <c r="E27" s="58"/>
      <c r="F27" s="53"/>
    </row>
    <row r="28" spans="1:6" ht="12.75" customHeight="1" x14ac:dyDescent="0.2">
      <c r="A28" s="104"/>
      <c r="B28" s="20" t="s">
        <v>229</v>
      </c>
      <c r="C28" s="83" t="s">
        <v>243</v>
      </c>
      <c r="D28" s="84">
        <f>SUMIF('Додаток 2'!$E$3:$H$3,$B28,'Додаток 2'!$E$1:$H$1)</f>
        <v>0</v>
      </c>
      <c r="E28" s="58"/>
      <c r="F28" s="53"/>
    </row>
    <row r="29" spans="1:6" ht="25.5" customHeight="1" x14ac:dyDescent="0.2">
      <c r="A29" s="102" t="s">
        <v>242</v>
      </c>
      <c r="B29" s="20" t="s">
        <v>112</v>
      </c>
      <c r="C29" s="83" t="s">
        <v>243</v>
      </c>
      <c r="D29" s="84">
        <f>SUMIF('Додаток 3'!$C$3:$I$3,$B29,'Додаток 3'!$C$1:$I$1)</f>
        <v>0</v>
      </c>
      <c r="E29" s="58"/>
      <c r="F29" s="53"/>
    </row>
    <row r="30" spans="1:6" ht="12.75" customHeight="1" x14ac:dyDescent="0.2">
      <c r="A30" s="103"/>
      <c r="B30" s="20" t="s">
        <v>113</v>
      </c>
      <c r="C30" s="83" t="s">
        <v>243</v>
      </c>
      <c r="D30" s="84">
        <f>SUMIF('Додаток 3'!$C$3:$I$3,$B30,'Додаток 3'!$C$1:$I$1)</f>
        <v>0</v>
      </c>
      <c r="E30" s="58"/>
      <c r="F30" s="53"/>
    </row>
    <row r="31" spans="1:6" ht="12.75" customHeight="1" x14ac:dyDescent="0.2">
      <c r="A31" s="103"/>
      <c r="B31" s="20" t="s">
        <v>114</v>
      </c>
      <c r="C31" s="83" t="s">
        <v>243</v>
      </c>
      <c r="D31" s="84">
        <f>SUMIF('Додаток 3'!$C$3:$I$3,$B31,'Додаток 3'!$C$1:$I$1)</f>
        <v>0</v>
      </c>
      <c r="E31" s="58"/>
      <c r="F31" s="53"/>
    </row>
    <row r="32" spans="1:6" ht="25.5" customHeight="1" x14ac:dyDescent="0.2">
      <c r="A32" s="103"/>
      <c r="B32" s="20" t="s">
        <v>116</v>
      </c>
      <c r="C32" s="83" t="s">
        <v>243</v>
      </c>
      <c r="D32" s="84">
        <f>SUMIF('Додаток 3'!$C$3:$I$3,$B32,'Додаток 3'!$C$1:$I$1)</f>
        <v>0</v>
      </c>
      <c r="E32" s="58"/>
      <c r="F32" s="53"/>
    </row>
    <row r="33" spans="1:6" ht="25.5" customHeight="1" x14ac:dyDescent="0.2">
      <c r="A33" s="103"/>
      <c r="B33" s="20" t="s">
        <v>240</v>
      </c>
      <c r="C33" s="83" t="s">
        <v>243</v>
      </c>
      <c r="D33" s="84">
        <f>SUMIF('Додаток 3'!$C$3:$I$3,$B33,'Додаток 3'!$C$1:$I$1)</f>
        <v>0</v>
      </c>
      <c r="E33" s="58"/>
      <c r="F33" s="53"/>
    </row>
    <row r="34" spans="1:6" ht="25.5" customHeight="1" x14ac:dyDescent="0.2">
      <c r="A34" s="103"/>
      <c r="B34" s="20" t="s">
        <v>241</v>
      </c>
      <c r="C34" s="83" t="s">
        <v>243</v>
      </c>
      <c r="D34" s="84">
        <f>SUMIF('Додаток 3'!$C$3:$I$3,$B34,'Додаток 3'!$C$1:$I$1)</f>
        <v>0</v>
      </c>
      <c r="E34" s="58"/>
      <c r="F34" s="53"/>
    </row>
    <row r="35" spans="1:6" ht="25.5" customHeight="1" x14ac:dyDescent="0.2">
      <c r="A35" s="104"/>
      <c r="B35" s="20" t="s">
        <v>239</v>
      </c>
      <c r="C35" s="83" t="s">
        <v>243</v>
      </c>
      <c r="D35" s="84">
        <f>SUMIF('Додаток 3'!$C$3:$I$3,$B35,'Додаток 3'!$C$1:$I$1)</f>
        <v>0</v>
      </c>
      <c r="E35" s="58"/>
      <c r="F35" s="53"/>
    </row>
    <row r="36" spans="1:6" ht="12.75" customHeight="1" x14ac:dyDescent="0.2">
      <c r="A36" s="98" t="s">
        <v>247</v>
      </c>
      <c r="B36" s="99"/>
      <c r="C36" s="83" t="s">
        <v>246</v>
      </c>
      <c r="D36" s="81"/>
      <c r="E36" s="58"/>
      <c r="F36" s="53"/>
    </row>
    <row r="37" spans="1:6" ht="12.75" customHeight="1" x14ac:dyDescent="0.2">
      <c r="A37" s="98" t="s">
        <v>248</v>
      </c>
      <c r="B37" s="99"/>
      <c r="C37" s="83" t="s">
        <v>246</v>
      </c>
      <c r="D37" s="81"/>
      <c r="E37" s="58"/>
      <c r="F37" s="53"/>
    </row>
    <row r="38" spans="1:6" ht="12.75" customHeight="1" x14ac:dyDescent="0.2">
      <c r="A38" s="98" t="s">
        <v>220</v>
      </c>
      <c r="B38" s="99"/>
      <c r="C38" s="83" t="s">
        <v>249</v>
      </c>
      <c r="D38" s="81"/>
      <c r="E38" s="58"/>
      <c r="F38" s="53"/>
    </row>
    <row r="39" spans="1:6" ht="12.75" customHeight="1" x14ac:dyDescent="0.2">
      <c r="A39" s="98" t="s">
        <v>115</v>
      </c>
      <c r="B39" s="99"/>
      <c r="C39" s="88" t="s">
        <v>255</v>
      </c>
      <c r="D39" s="81"/>
      <c r="E39" s="58"/>
      <c r="F39" s="53"/>
    </row>
    <row r="40" spans="1:6" s="59" customFormat="1" ht="25.5" customHeight="1" x14ac:dyDescent="0.25">
      <c r="B40" s="64"/>
      <c r="C40" s="64"/>
      <c r="D40" s="75"/>
      <c r="E40" s="60"/>
      <c r="F40" s="61"/>
    </row>
    <row r="41" spans="1:6" ht="12.75" customHeight="1" x14ac:dyDescent="0.2"/>
    <row r="42" spans="1:6" ht="12.75" customHeight="1" x14ac:dyDescent="0.2"/>
  </sheetData>
  <sheetProtection password="C79F" sheet="1" objects="1" scenarios="1" formatColumns="0" formatRows="0" autoFilter="0"/>
  <protectedRanges>
    <protectedRange sqref="D3:E23 E25:E39 D36:D39" name="Диапазон1"/>
  </protectedRanges>
  <mergeCells count="53">
    <mergeCell ref="D16:E16"/>
    <mergeCell ref="D17:E17"/>
    <mergeCell ref="D11:E11"/>
    <mergeCell ref="D12:E12"/>
    <mergeCell ref="D13:E13"/>
    <mergeCell ref="D14:E14"/>
    <mergeCell ref="D15:E15"/>
    <mergeCell ref="D21:E21"/>
    <mergeCell ref="D22:E22"/>
    <mergeCell ref="D23:E23"/>
    <mergeCell ref="D1:E1"/>
    <mergeCell ref="D2:E2"/>
    <mergeCell ref="D18:E18"/>
    <mergeCell ref="D19:E19"/>
    <mergeCell ref="D20:E20"/>
    <mergeCell ref="D3:E3"/>
    <mergeCell ref="D4:E4"/>
    <mergeCell ref="D5:E5"/>
    <mergeCell ref="D6:E6"/>
    <mergeCell ref="D7:E7"/>
    <mergeCell ref="D8:E8"/>
    <mergeCell ref="D9:E9"/>
    <mergeCell ref="D10:E10"/>
    <mergeCell ref="A1:B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21:C21"/>
    <mergeCell ref="A22:C22"/>
    <mergeCell ref="A23:C23"/>
    <mergeCell ref="A16:C16"/>
    <mergeCell ref="A17:C17"/>
    <mergeCell ref="A18:C18"/>
    <mergeCell ref="A19:C19"/>
    <mergeCell ref="A20:C20"/>
    <mergeCell ref="A36:B36"/>
    <mergeCell ref="A37:B37"/>
    <mergeCell ref="A38:B38"/>
    <mergeCell ref="A39:B39"/>
    <mergeCell ref="A24:B24"/>
    <mergeCell ref="A25:A28"/>
    <mergeCell ref="A29:A35"/>
  </mergeCells>
  <conditionalFormatting sqref="E39 D3:D12 D21 D14:D18 D23 D25:E25 D26:D28">
    <cfRule type="containsBlanks" dxfId="11" priority="23">
      <formula>LEN(TRIM(D3))=0</formula>
    </cfRule>
  </conditionalFormatting>
  <conditionalFormatting sqref="D19">
    <cfRule type="containsBlanks" dxfId="10" priority="19">
      <formula>LEN(TRIM(D19))=0</formula>
    </cfRule>
  </conditionalFormatting>
  <conditionalFormatting sqref="E38">
    <cfRule type="containsBlanks" dxfId="9" priority="17">
      <formula>LEN(TRIM(E38))=0</formula>
    </cfRule>
  </conditionalFormatting>
  <conditionalFormatting sqref="D20">
    <cfRule type="containsBlanks" dxfId="8" priority="15">
      <formula>LEN(TRIM(D20))=0</formula>
    </cfRule>
  </conditionalFormatting>
  <conditionalFormatting sqref="D22">
    <cfRule type="containsBlanks" dxfId="7" priority="14">
      <formula>LEN(TRIM(D22))=0</formula>
    </cfRule>
  </conditionalFormatting>
  <conditionalFormatting sqref="D13">
    <cfRule type="containsBlanks" dxfId="6" priority="13">
      <formula>LEN(TRIM(D13))=0</formula>
    </cfRule>
  </conditionalFormatting>
  <conditionalFormatting sqref="E36:E37">
    <cfRule type="containsBlanks" dxfId="5" priority="12">
      <formula>LEN(TRIM(E36))=0</formula>
    </cfRule>
  </conditionalFormatting>
  <conditionalFormatting sqref="E26:E35">
    <cfRule type="containsBlanks" dxfId="4" priority="5">
      <formula>LEN(TRIM(E26))=0</formula>
    </cfRule>
  </conditionalFormatting>
  <conditionalFormatting sqref="D36:D39">
    <cfRule type="containsBlanks" dxfId="3" priority="4">
      <formula>LEN(TRIM(D36))=0</formula>
    </cfRule>
  </conditionalFormatting>
  <conditionalFormatting sqref="D29:D35">
    <cfRule type="containsBlanks" dxfId="2" priority="1">
      <formula>LEN(TRIM(D29))=0</formula>
    </cfRule>
  </conditionalFormatting>
  <dataValidations count="3">
    <dataValidation type="decimal" operator="greaterThanOrEqual" allowBlank="1" showInputMessage="1" showErrorMessage="1" sqref="D36:D39">
      <formula1>0</formula1>
    </dataValidation>
    <dataValidation operator="greaterThanOrEqual" allowBlank="1" showInputMessage="1" showErrorMessage="1" promptTitle="Увага!" prompt="Комірка заповнюється автоматично після заповнення Додатку 3." sqref="D29:D35"/>
    <dataValidation operator="greaterThanOrEqual" allowBlank="1" showInputMessage="1" showErrorMessage="1" promptTitle="Увага!" prompt="Комірка заповнюється автоматично після заповнення Додатку 2." sqref="D25:D28"/>
  </dataValidations>
  <pageMargins left="0.26" right="0.2" top="0.39370078740157483" bottom="0.39370078740157483" header="0.19685039370078741" footer="0.19685039370078741"/>
  <pageSetup paperSize="9" scale="73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9"/>
  <sheetViews>
    <sheetView showGridLines="0" showZeros="0" defaultGridColor="0" colorId="22" zoomScale="90" zoomScaleNormal="90" workbookViewId="0">
      <pane xSplit="1" ySplit="4" topLeftCell="B5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x14ac:dyDescent="0.2"/>
  <cols>
    <col min="1" max="1" width="19.28515625" style="18" bestFit="1" customWidth="1"/>
    <col min="2" max="2" width="81.5703125" style="18" bestFit="1" customWidth="1"/>
    <col min="3" max="3" width="15.85546875" style="18" customWidth="1"/>
    <col min="4" max="4" width="10.42578125" style="21" bestFit="1" customWidth="1"/>
    <col min="5" max="8" width="25.140625" style="18" customWidth="1"/>
    <col min="9" max="16384" width="9.140625" style="18"/>
  </cols>
  <sheetData>
    <row r="1" spans="1:8" ht="35.25" customHeight="1" x14ac:dyDescent="0.2">
      <c r="A1" s="73" t="s">
        <v>108</v>
      </c>
      <c r="B1" s="73" t="s">
        <v>235</v>
      </c>
      <c r="D1" s="65"/>
      <c r="E1" s="85">
        <f>IFERROR(AVERAGE(E5:E49),0)</f>
        <v>0</v>
      </c>
      <c r="F1" s="85">
        <f t="shared" ref="F1:H1" si="0">IFERROR(AVERAGE(F5:F49),0)</f>
        <v>0</v>
      </c>
      <c r="G1" s="85">
        <f t="shared" si="0"/>
        <v>0</v>
      </c>
      <c r="H1" s="85">
        <f t="shared" si="0"/>
        <v>0</v>
      </c>
    </row>
    <row r="2" spans="1:8" ht="23.25" customHeight="1" x14ac:dyDescent="0.2">
      <c r="A2" s="86"/>
      <c r="B2" s="87">
        <f>'Додаток 1'!D3</f>
        <v>0</v>
      </c>
      <c r="D2" s="66"/>
      <c r="E2" s="85"/>
      <c r="F2" s="85"/>
      <c r="G2" s="85"/>
      <c r="H2" s="85"/>
    </row>
    <row r="3" spans="1:8" ht="76.5" x14ac:dyDescent="0.2">
      <c r="A3" s="128" t="s">
        <v>160</v>
      </c>
      <c r="B3" s="128" t="s">
        <v>218</v>
      </c>
      <c r="C3" s="131" t="s">
        <v>217</v>
      </c>
      <c r="D3" s="129" t="s">
        <v>230</v>
      </c>
      <c r="E3" s="76" t="s">
        <v>109</v>
      </c>
      <c r="F3" s="76" t="s">
        <v>110</v>
      </c>
      <c r="G3" s="80" t="s">
        <v>111</v>
      </c>
      <c r="H3" s="76" t="s">
        <v>229</v>
      </c>
    </row>
    <row r="4" spans="1:8" ht="15" x14ac:dyDescent="0.2">
      <c r="A4" s="128"/>
      <c r="B4" s="128"/>
      <c r="C4" s="132"/>
      <c r="D4" s="130"/>
      <c r="E4" s="77" t="s">
        <v>231</v>
      </c>
      <c r="F4" s="77" t="s">
        <v>231</v>
      </c>
      <c r="G4" s="77" t="s">
        <v>231</v>
      </c>
      <c r="H4" s="77" t="s">
        <v>231</v>
      </c>
    </row>
    <row r="5" spans="1:8" x14ac:dyDescent="0.2">
      <c r="A5" s="70" t="s">
        <v>166</v>
      </c>
      <c r="B5" s="70" t="s">
        <v>168</v>
      </c>
      <c r="C5" s="72">
        <v>43221</v>
      </c>
      <c r="D5" s="71">
        <v>600</v>
      </c>
      <c r="E5" s="74"/>
      <c r="F5" s="74"/>
      <c r="G5" s="74"/>
      <c r="H5" s="74"/>
    </row>
    <row r="6" spans="1:8" x14ac:dyDescent="0.2">
      <c r="A6" s="70" t="s">
        <v>169</v>
      </c>
      <c r="B6" s="70" t="s">
        <v>170</v>
      </c>
      <c r="C6" s="72">
        <v>43221</v>
      </c>
      <c r="D6" s="71">
        <v>1000</v>
      </c>
      <c r="E6" s="74"/>
      <c r="F6" s="74"/>
      <c r="G6" s="74"/>
      <c r="H6" s="74"/>
    </row>
    <row r="7" spans="1:8" x14ac:dyDescent="0.2">
      <c r="A7" s="70" t="s">
        <v>171</v>
      </c>
      <c r="B7" s="70" t="s">
        <v>172</v>
      </c>
      <c r="C7" s="72">
        <v>43221</v>
      </c>
      <c r="D7" s="71">
        <v>750</v>
      </c>
      <c r="E7" s="74"/>
      <c r="F7" s="74"/>
      <c r="G7" s="74"/>
      <c r="H7" s="74"/>
    </row>
    <row r="8" spans="1:8" x14ac:dyDescent="0.2">
      <c r="A8" s="70" t="s">
        <v>171</v>
      </c>
      <c r="B8" s="70" t="s">
        <v>173</v>
      </c>
      <c r="C8" s="72">
        <v>43221</v>
      </c>
      <c r="D8" s="71">
        <v>400</v>
      </c>
      <c r="E8" s="74"/>
      <c r="F8" s="74"/>
      <c r="G8" s="74"/>
      <c r="H8" s="74"/>
    </row>
    <row r="9" spans="1:8" x14ac:dyDescent="0.2">
      <c r="A9" s="70" t="s">
        <v>162</v>
      </c>
      <c r="B9" s="70" t="s">
        <v>174</v>
      </c>
      <c r="C9" s="72">
        <v>43221</v>
      </c>
      <c r="D9" s="71">
        <v>907</v>
      </c>
      <c r="E9" s="74"/>
      <c r="F9" s="74"/>
      <c r="G9" s="74"/>
      <c r="H9" s="74"/>
    </row>
    <row r="10" spans="1:8" x14ac:dyDescent="0.2">
      <c r="A10" s="70" t="s">
        <v>161</v>
      </c>
      <c r="B10" s="70" t="s">
        <v>154</v>
      </c>
      <c r="C10" s="72">
        <v>43221</v>
      </c>
      <c r="D10" s="71">
        <v>1265</v>
      </c>
      <c r="E10" s="74"/>
      <c r="F10" s="74"/>
      <c r="G10" s="74"/>
      <c r="H10" s="74"/>
    </row>
    <row r="11" spans="1:8" x14ac:dyDescent="0.2">
      <c r="A11" s="70" t="s">
        <v>162</v>
      </c>
      <c r="B11" s="70" t="s">
        <v>163</v>
      </c>
      <c r="C11" s="72">
        <v>43221</v>
      </c>
      <c r="D11" s="71">
        <v>827</v>
      </c>
      <c r="E11" s="74"/>
      <c r="F11" s="74"/>
      <c r="G11" s="74"/>
      <c r="H11" s="74"/>
    </row>
    <row r="12" spans="1:8" x14ac:dyDescent="0.2">
      <c r="A12" s="70" t="s">
        <v>164</v>
      </c>
      <c r="B12" s="70" t="s">
        <v>165</v>
      </c>
      <c r="C12" s="72">
        <v>43221</v>
      </c>
      <c r="D12" s="71">
        <v>1092</v>
      </c>
      <c r="E12" s="74"/>
      <c r="F12" s="74"/>
      <c r="G12" s="74"/>
      <c r="H12" s="74"/>
    </row>
    <row r="13" spans="1:8" x14ac:dyDescent="0.2">
      <c r="A13" s="70" t="s">
        <v>166</v>
      </c>
      <c r="B13" s="70" t="s">
        <v>167</v>
      </c>
      <c r="C13" s="72">
        <v>43221</v>
      </c>
      <c r="D13" s="71">
        <v>1044</v>
      </c>
      <c r="E13" s="74"/>
      <c r="F13" s="74"/>
      <c r="G13" s="74"/>
      <c r="H13" s="74"/>
    </row>
    <row r="14" spans="1:8" x14ac:dyDescent="0.2">
      <c r="A14" s="70" t="s">
        <v>164</v>
      </c>
      <c r="B14" s="70" t="s">
        <v>176</v>
      </c>
      <c r="C14" s="72">
        <v>43252</v>
      </c>
      <c r="D14" s="71">
        <v>1200</v>
      </c>
      <c r="E14" s="74"/>
      <c r="F14" s="74"/>
      <c r="G14" s="74"/>
      <c r="H14" s="74"/>
    </row>
    <row r="15" spans="1:8" x14ac:dyDescent="0.2">
      <c r="A15" s="70" t="s">
        <v>171</v>
      </c>
      <c r="B15" s="70" t="s">
        <v>223</v>
      </c>
      <c r="C15" s="72">
        <v>43252</v>
      </c>
      <c r="D15" s="71">
        <v>600</v>
      </c>
      <c r="E15" s="74"/>
      <c r="F15" s="74"/>
      <c r="G15" s="74"/>
      <c r="H15" s="74"/>
    </row>
    <row r="16" spans="1:8" x14ac:dyDescent="0.2">
      <c r="A16" s="70" t="s">
        <v>166</v>
      </c>
      <c r="B16" s="70" t="s">
        <v>175</v>
      </c>
      <c r="C16" s="72">
        <v>43252</v>
      </c>
      <c r="D16" s="71">
        <v>698</v>
      </c>
      <c r="E16" s="74"/>
      <c r="F16" s="74"/>
      <c r="G16" s="74"/>
      <c r="H16" s="74"/>
    </row>
    <row r="17" spans="1:8" x14ac:dyDescent="0.2">
      <c r="A17" s="70" t="s">
        <v>162</v>
      </c>
      <c r="B17" s="70" t="s">
        <v>147</v>
      </c>
      <c r="C17" s="72">
        <v>43252</v>
      </c>
      <c r="D17" s="71">
        <v>1232</v>
      </c>
      <c r="E17" s="74"/>
      <c r="F17" s="74"/>
      <c r="G17" s="74"/>
      <c r="H17" s="74"/>
    </row>
    <row r="18" spans="1:8" x14ac:dyDescent="0.2">
      <c r="A18" s="70" t="s">
        <v>164</v>
      </c>
      <c r="B18" s="70" t="s">
        <v>177</v>
      </c>
      <c r="C18" s="72">
        <v>43252</v>
      </c>
      <c r="D18" s="71">
        <v>1546</v>
      </c>
      <c r="E18" s="74"/>
      <c r="F18" s="74"/>
      <c r="G18" s="74"/>
      <c r="H18" s="74"/>
    </row>
    <row r="19" spans="1:8" x14ac:dyDescent="0.2">
      <c r="A19" s="70" t="s">
        <v>164</v>
      </c>
      <c r="B19" s="70" t="s">
        <v>178</v>
      </c>
      <c r="C19" s="72">
        <v>43252</v>
      </c>
      <c r="D19" s="71">
        <v>646</v>
      </c>
      <c r="E19" s="74"/>
      <c r="F19" s="74"/>
      <c r="G19" s="74"/>
      <c r="H19" s="74"/>
    </row>
    <row r="20" spans="1:8" x14ac:dyDescent="0.2">
      <c r="A20" s="70" t="s">
        <v>162</v>
      </c>
      <c r="B20" s="70" t="s">
        <v>179</v>
      </c>
      <c r="C20" s="72">
        <v>43252</v>
      </c>
      <c r="D20" s="71">
        <v>1580</v>
      </c>
      <c r="E20" s="74"/>
      <c r="F20" s="74"/>
      <c r="G20" s="74"/>
      <c r="H20" s="74"/>
    </row>
    <row r="21" spans="1:8" x14ac:dyDescent="0.2">
      <c r="A21" s="70" t="s">
        <v>180</v>
      </c>
      <c r="B21" s="70" t="s">
        <v>181</v>
      </c>
      <c r="C21" s="72">
        <v>43252</v>
      </c>
      <c r="D21" s="71">
        <v>800</v>
      </c>
      <c r="E21" s="74"/>
      <c r="F21" s="74"/>
      <c r="G21" s="74"/>
      <c r="H21" s="74"/>
    </row>
    <row r="22" spans="1:8" x14ac:dyDescent="0.2">
      <c r="A22" s="70" t="s">
        <v>194</v>
      </c>
      <c r="B22" s="70" t="s">
        <v>195</v>
      </c>
      <c r="C22" s="72">
        <v>43282</v>
      </c>
      <c r="D22" s="71">
        <v>1000</v>
      </c>
      <c r="E22" s="74"/>
      <c r="F22" s="74"/>
      <c r="G22" s="74"/>
      <c r="H22" s="74"/>
    </row>
    <row r="23" spans="1:8" x14ac:dyDescent="0.2">
      <c r="A23" s="70" t="s">
        <v>161</v>
      </c>
      <c r="B23" s="70" t="s">
        <v>196</v>
      </c>
      <c r="C23" s="72">
        <v>43282</v>
      </c>
      <c r="D23" s="71">
        <v>1000</v>
      </c>
      <c r="E23" s="74"/>
      <c r="F23" s="74"/>
      <c r="G23" s="74"/>
      <c r="H23" s="74"/>
    </row>
    <row r="24" spans="1:8" x14ac:dyDescent="0.2">
      <c r="A24" s="70" t="s">
        <v>221</v>
      </c>
      <c r="B24" s="70" t="s">
        <v>224</v>
      </c>
      <c r="C24" s="72">
        <v>43282</v>
      </c>
      <c r="D24" s="71">
        <v>850</v>
      </c>
      <c r="E24" s="74"/>
      <c r="F24" s="74"/>
      <c r="G24" s="74"/>
      <c r="H24" s="74"/>
    </row>
    <row r="25" spans="1:8" x14ac:dyDescent="0.2">
      <c r="A25" s="70" t="s">
        <v>161</v>
      </c>
      <c r="B25" s="70" t="s">
        <v>182</v>
      </c>
      <c r="C25" s="72">
        <v>43282</v>
      </c>
      <c r="D25" s="71">
        <v>864.1</v>
      </c>
      <c r="E25" s="74"/>
      <c r="F25" s="74"/>
      <c r="G25" s="74"/>
      <c r="H25" s="74"/>
    </row>
    <row r="26" spans="1:8" x14ac:dyDescent="0.2">
      <c r="A26" s="70" t="s">
        <v>183</v>
      </c>
      <c r="B26" s="70" t="s">
        <v>184</v>
      </c>
      <c r="C26" s="72">
        <v>43282</v>
      </c>
      <c r="D26" s="71">
        <v>692</v>
      </c>
      <c r="E26" s="74"/>
      <c r="F26" s="74"/>
      <c r="G26" s="74"/>
      <c r="H26" s="74"/>
    </row>
    <row r="27" spans="1:8" x14ac:dyDescent="0.2">
      <c r="A27" s="70" t="s">
        <v>185</v>
      </c>
      <c r="B27" s="70" t="s">
        <v>186</v>
      </c>
      <c r="C27" s="72">
        <v>43282</v>
      </c>
      <c r="D27" s="71">
        <v>980</v>
      </c>
      <c r="E27" s="74"/>
      <c r="F27" s="74"/>
      <c r="G27" s="74"/>
      <c r="H27" s="74"/>
    </row>
    <row r="28" spans="1:8" x14ac:dyDescent="0.2">
      <c r="A28" s="70" t="s">
        <v>187</v>
      </c>
      <c r="B28" s="70" t="s">
        <v>188</v>
      </c>
      <c r="C28" s="72">
        <v>43282</v>
      </c>
      <c r="D28" s="71">
        <v>605.70000000000005</v>
      </c>
      <c r="E28" s="74"/>
      <c r="F28" s="74"/>
      <c r="G28" s="74"/>
      <c r="H28" s="74"/>
    </row>
    <row r="29" spans="1:8" x14ac:dyDescent="0.2">
      <c r="A29" s="70" t="s">
        <v>161</v>
      </c>
      <c r="B29" s="70" t="s">
        <v>189</v>
      </c>
      <c r="C29" s="72">
        <v>43282</v>
      </c>
      <c r="D29" s="71">
        <v>1495</v>
      </c>
      <c r="E29" s="74"/>
      <c r="F29" s="74"/>
      <c r="G29" s="74"/>
      <c r="H29" s="74"/>
    </row>
    <row r="30" spans="1:8" x14ac:dyDescent="0.2">
      <c r="A30" s="70" t="s">
        <v>190</v>
      </c>
      <c r="B30" s="70" t="s">
        <v>191</v>
      </c>
      <c r="C30" s="72">
        <v>43282</v>
      </c>
      <c r="D30" s="71">
        <v>1212</v>
      </c>
      <c r="E30" s="74"/>
      <c r="F30" s="74"/>
      <c r="G30" s="74"/>
      <c r="H30" s="74"/>
    </row>
    <row r="31" spans="1:8" x14ac:dyDescent="0.2">
      <c r="A31" s="70" t="s">
        <v>192</v>
      </c>
      <c r="B31" s="70" t="s">
        <v>137</v>
      </c>
      <c r="C31" s="72">
        <v>43282</v>
      </c>
      <c r="D31" s="71">
        <v>1247</v>
      </c>
      <c r="E31" s="74"/>
      <c r="F31" s="74"/>
      <c r="G31" s="74"/>
      <c r="H31" s="74"/>
    </row>
    <row r="32" spans="1:8" x14ac:dyDescent="0.2">
      <c r="A32" s="70" t="s">
        <v>192</v>
      </c>
      <c r="B32" s="70" t="s">
        <v>136</v>
      </c>
      <c r="C32" s="72">
        <v>43282</v>
      </c>
      <c r="D32" s="71">
        <v>1130</v>
      </c>
      <c r="E32" s="74"/>
      <c r="F32" s="74"/>
      <c r="G32" s="74"/>
      <c r="H32" s="74"/>
    </row>
    <row r="33" spans="1:8" x14ac:dyDescent="0.2">
      <c r="A33" s="70" t="s">
        <v>162</v>
      </c>
      <c r="B33" s="70" t="s">
        <v>193</v>
      </c>
      <c r="C33" s="72">
        <v>43282</v>
      </c>
      <c r="D33" s="71">
        <v>2776</v>
      </c>
      <c r="E33" s="74"/>
      <c r="F33" s="74"/>
      <c r="G33" s="74"/>
      <c r="H33" s="74"/>
    </row>
    <row r="34" spans="1:8" x14ac:dyDescent="0.2">
      <c r="A34" s="70" t="s">
        <v>202</v>
      </c>
      <c r="B34" s="70" t="s">
        <v>203</v>
      </c>
      <c r="C34" s="72">
        <v>43313</v>
      </c>
      <c r="D34" s="71">
        <v>500</v>
      </c>
      <c r="E34" s="74"/>
      <c r="F34" s="74"/>
      <c r="G34" s="74"/>
      <c r="H34" s="74"/>
    </row>
    <row r="35" spans="1:8" x14ac:dyDescent="0.2">
      <c r="A35" s="70" t="s">
        <v>204</v>
      </c>
      <c r="B35" s="70" t="s">
        <v>205</v>
      </c>
      <c r="C35" s="72">
        <v>43313</v>
      </c>
      <c r="D35" s="71">
        <v>960</v>
      </c>
      <c r="E35" s="74"/>
      <c r="F35" s="74"/>
      <c r="G35" s="74"/>
      <c r="H35" s="74"/>
    </row>
    <row r="36" spans="1:8" x14ac:dyDescent="0.2">
      <c r="A36" s="70" t="s">
        <v>197</v>
      </c>
      <c r="B36" s="70" t="s">
        <v>198</v>
      </c>
      <c r="C36" s="72">
        <v>43313</v>
      </c>
      <c r="D36" s="71">
        <v>1437</v>
      </c>
      <c r="E36" s="74"/>
      <c r="F36" s="74"/>
      <c r="G36" s="74"/>
      <c r="H36" s="74"/>
    </row>
    <row r="37" spans="1:8" x14ac:dyDescent="0.2">
      <c r="A37" s="70" t="s">
        <v>197</v>
      </c>
      <c r="B37" s="70" t="s">
        <v>199</v>
      </c>
      <c r="C37" s="72">
        <v>43313</v>
      </c>
      <c r="D37" s="71">
        <v>1548</v>
      </c>
      <c r="E37" s="74"/>
      <c r="F37" s="74"/>
      <c r="G37" s="74"/>
      <c r="H37" s="74"/>
    </row>
    <row r="38" spans="1:8" x14ac:dyDescent="0.2">
      <c r="A38" s="70" t="s">
        <v>200</v>
      </c>
      <c r="B38" s="70" t="s">
        <v>201</v>
      </c>
      <c r="C38" s="72">
        <v>43313</v>
      </c>
      <c r="D38" s="71">
        <v>1309.8900000000001</v>
      </c>
      <c r="E38" s="74"/>
      <c r="F38" s="74"/>
      <c r="G38" s="74"/>
      <c r="H38" s="74"/>
    </row>
    <row r="39" spans="1:8" x14ac:dyDescent="0.2">
      <c r="A39" s="70" t="s">
        <v>222</v>
      </c>
      <c r="B39" s="70" t="s">
        <v>225</v>
      </c>
      <c r="C39" s="72">
        <v>43344</v>
      </c>
      <c r="D39" s="71">
        <v>1000</v>
      </c>
      <c r="E39" s="74"/>
      <c r="F39" s="74"/>
      <c r="G39" s="74"/>
      <c r="H39" s="74"/>
    </row>
    <row r="40" spans="1:8" x14ac:dyDescent="0.2">
      <c r="A40" s="70" t="s">
        <v>166</v>
      </c>
      <c r="B40" s="70" t="s">
        <v>206</v>
      </c>
      <c r="C40" s="72">
        <v>43344</v>
      </c>
      <c r="D40" s="71">
        <v>1548</v>
      </c>
      <c r="E40" s="74"/>
      <c r="F40" s="74"/>
      <c r="G40" s="74"/>
      <c r="H40" s="74"/>
    </row>
    <row r="41" spans="1:8" x14ac:dyDescent="0.2">
      <c r="A41" s="70" t="s">
        <v>207</v>
      </c>
      <c r="B41" s="70" t="s">
        <v>208</v>
      </c>
      <c r="C41" s="72">
        <v>43344</v>
      </c>
      <c r="D41" s="71">
        <v>699</v>
      </c>
      <c r="E41" s="74"/>
      <c r="F41" s="74"/>
      <c r="G41" s="74"/>
      <c r="H41" s="74"/>
    </row>
    <row r="42" spans="1:8" x14ac:dyDescent="0.2">
      <c r="A42" s="70" t="s">
        <v>209</v>
      </c>
      <c r="B42" s="70" t="s">
        <v>210</v>
      </c>
      <c r="C42" s="72">
        <v>43344</v>
      </c>
      <c r="D42" s="71">
        <v>907</v>
      </c>
      <c r="E42" s="74"/>
      <c r="F42" s="74"/>
      <c r="G42" s="74"/>
      <c r="H42" s="74"/>
    </row>
    <row r="43" spans="1:8" x14ac:dyDescent="0.2">
      <c r="A43" s="70" t="s">
        <v>180</v>
      </c>
      <c r="B43" s="70" t="s">
        <v>181</v>
      </c>
      <c r="C43" s="72">
        <v>43344</v>
      </c>
      <c r="D43" s="71">
        <v>800</v>
      </c>
      <c r="E43" s="74"/>
      <c r="F43" s="74"/>
      <c r="G43" s="74"/>
      <c r="H43" s="74"/>
    </row>
    <row r="44" spans="1:8" x14ac:dyDescent="0.2">
      <c r="A44" s="70" t="s">
        <v>211</v>
      </c>
      <c r="B44" s="70" t="s">
        <v>212</v>
      </c>
      <c r="C44" s="72">
        <v>43374</v>
      </c>
      <c r="D44" s="71">
        <v>500</v>
      </c>
      <c r="E44" s="74"/>
      <c r="F44" s="74"/>
      <c r="G44" s="74"/>
      <c r="H44" s="74"/>
    </row>
    <row r="45" spans="1:8" x14ac:dyDescent="0.2">
      <c r="A45" s="70" t="s">
        <v>215</v>
      </c>
      <c r="B45" s="70" t="s">
        <v>226</v>
      </c>
      <c r="C45" s="72">
        <v>43374</v>
      </c>
      <c r="D45" s="71">
        <v>800</v>
      </c>
      <c r="E45" s="74"/>
      <c r="F45" s="74"/>
      <c r="G45" s="74"/>
      <c r="H45" s="74"/>
    </row>
    <row r="46" spans="1:8" x14ac:dyDescent="0.2">
      <c r="A46" s="70" t="s">
        <v>215</v>
      </c>
      <c r="B46" s="70" t="s">
        <v>216</v>
      </c>
      <c r="C46" s="72">
        <v>43374</v>
      </c>
      <c r="D46" s="71">
        <v>1230</v>
      </c>
      <c r="E46" s="74"/>
      <c r="F46" s="74"/>
      <c r="G46" s="74"/>
      <c r="H46" s="74"/>
    </row>
    <row r="47" spans="1:8" x14ac:dyDescent="0.2">
      <c r="A47" s="70" t="s">
        <v>166</v>
      </c>
      <c r="B47" s="70" t="s">
        <v>130</v>
      </c>
      <c r="C47" s="72">
        <v>43374</v>
      </c>
      <c r="D47" s="71">
        <v>2200</v>
      </c>
      <c r="E47" s="74"/>
      <c r="F47" s="74"/>
      <c r="G47" s="74"/>
      <c r="H47" s="74"/>
    </row>
    <row r="48" spans="1:8" x14ac:dyDescent="0.2">
      <c r="A48" s="70" t="s">
        <v>192</v>
      </c>
      <c r="B48" s="70" t="s">
        <v>134</v>
      </c>
      <c r="C48" s="72">
        <v>43374</v>
      </c>
      <c r="D48" s="71">
        <v>1907</v>
      </c>
      <c r="E48" s="74"/>
      <c r="F48" s="74"/>
      <c r="G48" s="74"/>
      <c r="H48" s="74"/>
    </row>
    <row r="49" spans="1:8" x14ac:dyDescent="0.2">
      <c r="A49" s="70" t="s">
        <v>213</v>
      </c>
      <c r="B49" s="70" t="s">
        <v>214</v>
      </c>
      <c r="C49" s="72">
        <v>43374</v>
      </c>
      <c r="D49" s="71">
        <v>1800</v>
      </c>
      <c r="E49" s="74"/>
      <c r="F49" s="74"/>
      <c r="G49" s="74"/>
      <c r="H49" s="74"/>
    </row>
  </sheetData>
  <sheetProtection password="C79F" sheet="1" objects="1" scenarios="1" formatColumns="0" formatRows="0" autoFilter="0"/>
  <protectedRanges>
    <protectedRange sqref="E5:H49" name="Диапазон1"/>
  </protectedRanges>
  <autoFilter ref="A4:H49">
    <sortState ref="A3:I47">
      <sortCondition ref="C2:C47"/>
    </sortState>
  </autoFilter>
  <mergeCells count="4">
    <mergeCell ref="B3:B4"/>
    <mergeCell ref="A3:A4"/>
    <mergeCell ref="D3:D4"/>
    <mergeCell ref="C3:C4"/>
  </mergeCells>
  <conditionalFormatting sqref="E5:H49">
    <cfRule type="containsBlanks" dxfId="1" priority="1">
      <formula>LEN(TRIM(E5))=0</formula>
    </cfRule>
  </conditionalFormatting>
  <dataValidations count="1">
    <dataValidation type="decimal" operator="greaterThan" allowBlank="1" showInputMessage="1" showErrorMessage="1" sqref="E5:H49">
      <formula1>0</formula1>
    </dataValidation>
  </dataValidations>
  <pageMargins left="0.2" right="0.2" top="0.39370078740157483" bottom="0.39370078740157483" header="0.19685039370078741" footer="0.19685039370078741"/>
  <pageSetup paperSize="9" scale="63" fitToHeight="10" orientation="landscape" r:id="rId1"/>
  <headerFooter>
    <oddFooter>&amp;L&amp;"+,обычный"&amp;10&amp;K01+046Лист &amp;P з &amp;N листів&amp;R&amp;"+,обычный"&amp;10&amp;K01+048&amp;F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7"/>
  <sheetViews>
    <sheetView showGridLines="0" showZeros="0" defaultGridColor="0" colorId="22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67.85546875" defaultRowHeight="12.75" x14ac:dyDescent="0.2"/>
  <cols>
    <col min="1" max="1" width="67.7109375" style="18" bestFit="1" customWidth="1"/>
    <col min="2" max="2" width="13.7109375" style="18" customWidth="1"/>
    <col min="3" max="3" width="19.5703125" style="21" customWidth="1"/>
    <col min="4" max="9" width="19.5703125" style="18" customWidth="1"/>
    <col min="10" max="10" width="10" style="18" customWidth="1"/>
    <col min="11" max="16384" width="67.85546875" style="18"/>
  </cols>
  <sheetData>
    <row r="1" spans="1:9" s="79" customFormat="1" ht="14.25" x14ac:dyDescent="0.2">
      <c r="A1" s="78" t="s">
        <v>236</v>
      </c>
      <c r="B1" s="78"/>
      <c r="C1" s="85">
        <f>IFERROR(AVERAGE(C5:C47),0)</f>
        <v>0</v>
      </c>
      <c r="D1" s="85">
        <f t="shared" ref="D1:I1" si="0">IFERROR(AVERAGE(D5:D47),0)</f>
        <v>0</v>
      </c>
      <c r="E1" s="85">
        <f t="shared" si="0"/>
        <v>0</v>
      </c>
      <c r="F1" s="85">
        <f t="shared" si="0"/>
        <v>0</v>
      </c>
      <c r="G1" s="85">
        <f t="shared" si="0"/>
        <v>0</v>
      </c>
      <c r="H1" s="85">
        <f t="shared" si="0"/>
        <v>0</v>
      </c>
      <c r="I1" s="85">
        <f t="shared" si="0"/>
        <v>0</v>
      </c>
    </row>
    <row r="2" spans="1:9" ht="25.5" x14ac:dyDescent="0.35">
      <c r="A2" s="87">
        <f>'Додаток 1'!D3</f>
        <v>0</v>
      </c>
      <c r="B2" s="89"/>
      <c r="C2" s="133"/>
      <c r="D2" s="133"/>
      <c r="E2" s="133"/>
      <c r="F2" s="133"/>
      <c r="G2" s="133"/>
      <c r="H2" s="133"/>
      <c r="I2" s="133"/>
    </row>
    <row r="3" spans="1:9" ht="63.75" x14ac:dyDescent="0.2">
      <c r="A3" s="131" t="s">
        <v>237</v>
      </c>
      <c r="B3" s="134" t="s">
        <v>238</v>
      </c>
      <c r="C3" s="76" t="s">
        <v>112</v>
      </c>
      <c r="D3" s="76" t="s">
        <v>113</v>
      </c>
      <c r="E3" s="76" t="s">
        <v>114</v>
      </c>
      <c r="F3" s="76" t="s">
        <v>116</v>
      </c>
      <c r="G3" s="76" t="s">
        <v>240</v>
      </c>
      <c r="H3" s="76" t="s">
        <v>241</v>
      </c>
      <c r="I3" s="80" t="s">
        <v>239</v>
      </c>
    </row>
    <row r="4" spans="1:9" ht="15" x14ac:dyDescent="0.2">
      <c r="A4" s="132"/>
      <c r="B4" s="135"/>
      <c r="C4" s="77" t="s">
        <v>231</v>
      </c>
      <c r="D4" s="77" t="s">
        <v>231</v>
      </c>
      <c r="E4" s="77" t="s">
        <v>231</v>
      </c>
      <c r="F4" s="77" t="s">
        <v>231</v>
      </c>
      <c r="G4" s="77" t="s">
        <v>231</v>
      </c>
      <c r="H4" s="77" t="s">
        <v>231</v>
      </c>
      <c r="I4" s="77" t="s">
        <v>231</v>
      </c>
    </row>
    <row r="5" spans="1:9" x14ac:dyDescent="0.2">
      <c r="A5" s="68" t="s">
        <v>117</v>
      </c>
      <c r="B5" s="69">
        <v>40</v>
      </c>
      <c r="C5" s="74"/>
      <c r="D5" s="74"/>
      <c r="E5" s="74"/>
      <c r="F5" s="74"/>
      <c r="G5" s="74"/>
      <c r="H5" s="74"/>
      <c r="I5" s="74"/>
    </row>
    <row r="6" spans="1:9" x14ac:dyDescent="0.2">
      <c r="A6" s="68" t="s">
        <v>118</v>
      </c>
      <c r="B6" s="69">
        <v>38</v>
      </c>
      <c r="C6" s="74"/>
      <c r="D6" s="74"/>
      <c r="E6" s="74"/>
      <c r="F6" s="74"/>
      <c r="G6" s="74"/>
      <c r="H6" s="74"/>
      <c r="I6" s="74"/>
    </row>
    <row r="7" spans="1:9" x14ac:dyDescent="0.2">
      <c r="A7" s="68" t="s">
        <v>119</v>
      </c>
      <c r="B7" s="69">
        <v>70</v>
      </c>
      <c r="C7" s="74"/>
      <c r="D7" s="74"/>
      <c r="E7" s="74"/>
      <c r="F7" s="74"/>
      <c r="G7" s="74"/>
      <c r="H7" s="74"/>
      <c r="I7" s="74"/>
    </row>
    <row r="8" spans="1:9" x14ac:dyDescent="0.2">
      <c r="A8" s="68" t="s">
        <v>120</v>
      </c>
      <c r="B8" s="69">
        <v>18</v>
      </c>
      <c r="C8" s="74"/>
      <c r="D8" s="74"/>
      <c r="E8" s="74"/>
      <c r="F8" s="74"/>
      <c r="G8" s="74"/>
      <c r="H8" s="74"/>
      <c r="I8" s="74"/>
    </row>
    <row r="9" spans="1:9" x14ac:dyDescent="0.2">
      <c r="A9" s="68" t="s">
        <v>121</v>
      </c>
      <c r="B9" s="69">
        <v>18</v>
      </c>
      <c r="C9" s="74"/>
      <c r="D9" s="74"/>
      <c r="E9" s="74"/>
      <c r="F9" s="74"/>
      <c r="G9" s="74"/>
      <c r="H9" s="74"/>
      <c r="I9" s="74"/>
    </row>
    <row r="10" spans="1:9" x14ac:dyDescent="0.2">
      <c r="A10" s="68" t="s">
        <v>122</v>
      </c>
      <c r="B10" s="69">
        <v>60</v>
      </c>
      <c r="C10" s="74"/>
      <c r="D10" s="74"/>
      <c r="E10" s="74"/>
      <c r="F10" s="74"/>
      <c r="G10" s="74"/>
      <c r="H10" s="74"/>
      <c r="I10" s="74"/>
    </row>
    <row r="11" spans="1:9" x14ac:dyDescent="0.2">
      <c r="A11" s="68" t="s">
        <v>123</v>
      </c>
      <c r="B11" s="69">
        <v>8.5</v>
      </c>
      <c r="C11" s="74"/>
      <c r="D11" s="74"/>
      <c r="E11" s="74"/>
      <c r="F11" s="74"/>
      <c r="G11" s="74"/>
      <c r="H11" s="74"/>
      <c r="I11" s="74"/>
    </row>
    <row r="12" spans="1:9" x14ac:dyDescent="0.2">
      <c r="A12" s="68" t="s">
        <v>124</v>
      </c>
      <c r="B12" s="69">
        <v>38</v>
      </c>
      <c r="C12" s="74"/>
      <c r="D12" s="74"/>
      <c r="E12" s="74"/>
      <c r="F12" s="74"/>
      <c r="G12" s="74"/>
      <c r="H12" s="74"/>
      <c r="I12" s="74"/>
    </row>
    <row r="13" spans="1:9" x14ac:dyDescent="0.2">
      <c r="A13" s="68" t="s">
        <v>125</v>
      </c>
      <c r="B13" s="69">
        <v>500</v>
      </c>
      <c r="C13" s="74"/>
      <c r="D13" s="74"/>
      <c r="E13" s="74"/>
      <c r="F13" s="74"/>
      <c r="G13" s="74"/>
      <c r="H13" s="74"/>
      <c r="I13" s="74"/>
    </row>
    <row r="14" spans="1:9" x14ac:dyDescent="0.2">
      <c r="A14" s="68" t="s">
        <v>126</v>
      </c>
      <c r="B14" s="69">
        <v>40</v>
      </c>
      <c r="C14" s="74"/>
      <c r="D14" s="74"/>
      <c r="E14" s="74"/>
      <c r="F14" s="74"/>
      <c r="G14" s="74"/>
      <c r="H14" s="74"/>
      <c r="I14" s="74"/>
    </row>
    <row r="15" spans="1:9" x14ac:dyDescent="0.2">
      <c r="A15" s="68" t="s">
        <v>127</v>
      </c>
      <c r="B15" s="69">
        <v>90</v>
      </c>
      <c r="C15" s="74"/>
      <c r="D15" s="74"/>
      <c r="E15" s="74"/>
      <c r="F15" s="74"/>
      <c r="G15" s="74"/>
      <c r="H15" s="74"/>
      <c r="I15" s="74"/>
    </row>
    <row r="16" spans="1:9" x14ac:dyDescent="0.2">
      <c r="A16" s="68" t="s">
        <v>128</v>
      </c>
      <c r="B16" s="69">
        <v>17</v>
      </c>
      <c r="C16" s="74"/>
      <c r="D16" s="74"/>
      <c r="E16" s="74"/>
      <c r="F16" s="74"/>
      <c r="G16" s="74"/>
      <c r="H16" s="74"/>
      <c r="I16" s="74"/>
    </row>
    <row r="17" spans="1:9" x14ac:dyDescent="0.2">
      <c r="A17" s="68" t="s">
        <v>129</v>
      </c>
      <c r="B17" s="69">
        <v>16</v>
      </c>
      <c r="C17" s="74"/>
      <c r="D17" s="74"/>
      <c r="E17" s="74"/>
      <c r="F17" s="74"/>
      <c r="G17" s="74"/>
      <c r="H17" s="74"/>
      <c r="I17" s="74"/>
    </row>
    <row r="18" spans="1:9" x14ac:dyDescent="0.2">
      <c r="A18" s="68" t="s">
        <v>130</v>
      </c>
      <c r="B18" s="69">
        <v>162</v>
      </c>
      <c r="C18" s="74"/>
      <c r="D18" s="74"/>
      <c r="E18" s="74"/>
      <c r="F18" s="74"/>
      <c r="G18" s="74"/>
      <c r="H18" s="74"/>
      <c r="I18" s="74"/>
    </row>
    <row r="19" spans="1:9" x14ac:dyDescent="0.2">
      <c r="A19" s="68" t="s">
        <v>131</v>
      </c>
      <c r="B19" s="69">
        <v>8</v>
      </c>
      <c r="C19" s="74"/>
      <c r="D19" s="74"/>
      <c r="E19" s="74"/>
      <c r="F19" s="74"/>
      <c r="G19" s="74"/>
      <c r="H19" s="74"/>
      <c r="I19" s="74"/>
    </row>
    <row r="20" spans="1:9" x14ac:dyDescent="0.2">
      <c r="A20" s="68" t="s">
        <v>132</v>
      </c>
      <c r="B20" s="69">
        <v>70</v>
      </c>
      <c r="C20" s="74"/>
      <c r="D20" s="74"/>
      <c r="E20" s="74"/>
      <c r="F20" s="74"/>
      <c r="G20" s="74"/>
      <c r="H20" s="74"/>
      <c r="I20" s="74"/>
    </row>
    <row r="21" spans="1:9" x14ac:dyDescent="0.2">
      <c r="A21" s="68" t="s">
        <v>133</v>
      </c>
      <c r="B21" s="69">
        <v>187</v>
      </c>
      <c r="C21" s="74"/>
      <c r="D21" s="74"/>
      <c r="E21" s="74"/>
      <c r="F21" s="74"/>
      <c r="G21" s="74"/>
      <c r="H21" s="74"/>
      <c r="I21" s="74"/>
    </row>
    <row r="22" spans="1:9" x14ac:dyDescent="0.2">
      <c r="A22" s="68" t="s">
        <v>134</v>
      </c>
      <c r="B22" s="69">
        <v>205</v>
      </c>
      <c r="C22" s="74"/>
      <c r="D22" s="74"/>
      <c r="E22" s="74"/>
      <c r="F22" s="74"/>
      <c r="G22" s="74"/>
      <c r="H22" s="74"/>
      <c r="I22" s="74"/>
    </row>
    <row r="23" spans="1:9" x14ac:dyDescent="0.2">
      <c r="A23" s="68" t="s">
        <v>135</v>
      </c>
      <c r="B23" s="69">
        <v>110</v>
      </c>
      <c r="C23" s="74"/>
      <c r="D23" s="74"/>
      <c r="E23" s="74"/>
      <c r="F23" s="74"/>
      <c r="G23" s="74"/>
      <c r="H23" s="74"/>
      <c r="I23" s="74"/>
    </row>
    <row r="24" spans="1:9" x14ac:dyDescent="0.2">
      <c r="A24" s="68" t="s">
        <v>136</v>
      </c>
      <c r="B24" s="69">
        <v>210</v>
      </c>
      <c r="C24" s="74"/>
      <c r="D24" s="74"/>
      <c r="E24" s="74"/>
      <c r="F24" s="74"/>
      <c r="G24" s="74"/>
      <c r="H24" s="74"/>
      <c r="I24" s="74"/>
    </row>
    <row r="25" spans="1:9" x14ac:dyDescent="0.2">
      <c r="A25" s="68" t="s">
        <v>137</v>
      </c>
      <c r="B25" s="69">
        <v>390</v>
      </c>
      <c r="C25" s="74"/>
      <c r="D25" s="74"/>
      <c r="E25" s="74"/>
      <c r="F25" s="74"/>
      <c r="G25" s="74"/>
      <c r="H25" s="74"/>
      <c r="I25" s="74"/>
    </row>
    <row r="26" spans="1:9" x14ac:dyDescent="0.2">
      <c r="A26" s="68" t="s">
        <v>138</v>
      </c>
      <c r="B26" s="69">
        <v>50</v>
      </c>
      <c r="C26" s="74"/>
      <c r="D26" s="74"/>
      <c r="E26" s="74"/>
      <c r="F26" s="74"/>
      <c r="G26" s="74"/>
      <c r="H26" s="74"/>
      <c r="I26" s="74"/>
    </row>
    <row r="27" spans="1:9" x14ac:dyDescent="0.2">
      <c r="A27" s="68" t="s">
        <v>139</v>
      </c>
      <c r="B27" s="69">
        <v>40</v>
      </c>
      <c r="C27" s="74"/>
      <c r="D27" s="74"/>
      <c r="E27" s="74"/>
      <c r="F27" s="74"/>
      <c r="G27" s="74"/>
      <c r="H27" s="74"/>
      <c r="I27" s="74"/>
    </row>
    <row r="28" spans="1:9" x14ac:dyDescent="0.2">
      <c r="A28" s="68" t="s">
        <v>140</v>
      </c>
      <c r="B28" s="69">
        <v>50</v>
      </c>
      <c r="C28" s="74"/>
      <c r="D28" s="74"/>
      <c r="E28" s="74"/>
      <c r="F28" s="74"/>
      <c r="G28" s="74"/>
      <c r="H28" s="74"/>
      <c r="I28" s="74"/>
    </row>
    <row r="29" spans="1:9" x14ac:dyDescent="0.2">
      <c r="A29" s="68" t="s">
        <v>141</v>
      </c>
      <c r="B29" s="69">
        <v>15</v>
      </c>
      <c r="C29" s="74"/>
      <c r="D29" s="74"/>
      <c r="E29" s="74"/>
      <c r="F29" s="74"/>
      <c r="G29" s="74"/>
      <c r="H29" s="74"/>
      <c r="I29" s="74"/>
    </row>
    <row r="30" spans="1:9" x14ac:dyDescent="0.2">
      <c r="A30" s="68" t="s">
        <v>142</v>
      </c>
      <c r="B30" s="69">
        <v>70</v>
      </c>
      <c r="C30" s="74"/>
      <c r="D30" s="74"/>
      <c r="E30" s="74"/>
      <c r="F30" s="74"/>
      <c r="G30" s="74"/>
      <c r="H30" s="74"/>
      <c r="I30" s="74"/>
    </row>
    <row r="31" spans="1:9" x14ac:dyDescent="0.2">
      <c r="A31" s="68" t="s">
        <v>143</v>
      </c>
      <c r="B31" s="69">
        <v>16</v>
      </c>
      <c r="C31" s="74"/>
      <c r="D31" s="74"/>
      <c r="E31" s="74"/>
      <c r="F31" s="74"/>
      <c r="G31" s="74"/>
      <c r="H31" s="74"/>
      <c r="I31" s="74"/>
    </row>
    <row r="32" spans="1:9" x14ac:dyDescent="0.2">
      <c r="A32" s="68" t="s">
        <v>144</v>
      </c>
      <c r="B32" s="69">
        <v>100</v>
      </c>
      <c r="C32" s="74"/>
      <c r="D32" s="74"/>
      <c r="E32" s="74"/>
      <c r="F32" s="74"/>
      <c r="G32" s="74"/>
      <c r="H32" s="74"/>
      <c r="I32" s="74"/>
    </row>
    <row r="33" spans="1:9" x14ac:dyDescent="0.2">
      <c r="A33" s="68" t="s">
        <v>145</v>
      </c>
      <c r="B33" s="69">
        <v>200</v>
      </c>
      <c r="C33" s="74"/>
      <c r="D33" s="74"/>
      <c r="E33" s="74"/>
      <c r="F33" s="74"/>
      <c r="G33" s="74"/>
      <c r="H33" s="74"/>
      <c r="I33" s="74"/>
    </row>
    <row r="34" spans="1:9" x14ac:dyDescent="0.2">
      <c r="A34" s="68" t="s">
        <v>146</v>
      </c>
      <c r="B34" s="69">
        <v>40</v>
      </c>
      <c r="C34" s="74"/>
      <c r="D34" s="74"/>
      <c r="E34" s="74"/>
      <c r="F34" s="74"/>
      <c r="G34" s="74"/>
      <c r="H34" s="74"/>
      <c r="I34" s="74"/>
    </row>
    <row r="35" spans="1:9" x14ac:dyDescent="0.2">
      <c r="A35" s="68" t="s">
        <v>147</v>
      </c>
      <c r="B35" s="69">
        <v>70</v>
      </c>
      <c r="C35" s="74"/>
      <c r="D35" s="74"/>
      <c r="E35" s="74"/>
      <c r="F35" s="74"/>
      <c r="G35" s="74"/>
      <c r="H35" s="74"/>
      <c r="I35" s="74"/>
    </row>
    <row r="36" spans="1:9" x14ac:dyDescent="0.2">
      <c r="A36" s="68" t="s">
        <v>148</v>
      </c>
      <c r="B36" s="69">
        <v>45</v>
      </c>
      <c r="C36" s="74"/>
      <c r="D36" s="74"/>
      <c r="E36" s="74"/>
      <c r="F36" s="74"/>
      <c r="G36" s="74"/>
      <c r="H36" s="74"/>
      <c r="I36" s="74"/>
    </row>
    <row r="37" spans="1:9" x14ac:dyDescent="0.2">
      <c r="A37" s="68" t="s">
        <v>149</v>
      </c>
      <c r="B37" s="69">
        <v>55</v>
      </c>
      <c r="C37" s="74"/>
      <c r="D37" s="74"/>
      <c r="E37" s="74"/>
      <c r="F37" s="74"/>
      <c r="G37" s="74"/>
      <c r="H37" s="74"/>
      <c r="I37" s="74"/>
    </row>
    <row r="38" spans="1:9" x14ac:dyDescent="0.2">
      <c r="A38" s="68" t="s">
        <v>150</v>
      </c>
      <c r="B38" s="69">
        <v>100</v>
      </c>
      <c r="C38" s="74"/>
      <c r="D38" s="74"/>
      <c r="E38" s="74"/>
      <c r="F38" s="74"/>
      <c r="G38" s="74"/>
      <c r="H38" s="74"/>
      <c r="I38" s="74"/>
    </row>
    <row r="39" spans="1:9" x14ac:dyDescent="0.2">
      <c r="A39" s="68" t="s">
        <v>151</v>
      </c>
      <c r="B39" s="69">
        <v>100</v>
      </c>
      <c r="C39" s="74"/>
      <c r="D39" s="74"/>
      <c r="E39" s="74"/>
      <c r="F39" s="74"/>
      <c r="G39" s="74"/>
      <c r="H39" s="74"/>
      <c r="I39" s="74"/>
    </row>
    <row r="40" spans="1:9" x14ac:dyDescent="0.2">
      <c r="A40" s="68" t="s">
        <v>152</v>
      </c>
      <c r="B40" s="69">
        <v>50</v>
      </c>
      <c r="C40" s="74"/>
      <c r="D40" s="74"/>
      <c r="E40" s="74"/>
      <c r="F40" s="74"/>
      <c r="G40" s="74"/>
      <c r="H40" s="74"/>
      <c r="I40" s="74"/>
    </row>
    <row r="41" spans="1:9" x14ac:dyDescent="0.2">
      <c r="A41" s="68" t="s">
        <v>153</v>
      </c>
      <c r="B41" s="69">
        <v>21</v>
      </c>
      <c r="C41" s="74"/>
      <c r="D41" s="74"/>
      <c r="E41" s="74"/>
      <c r="F41" s="74"/>
      <c r="G41" s="74"/>
      <c r="H41" s="74"/>
      <c r="I41" s="74"/>
    </row>
    <row r="42" spans="1:9" x14ac:dyDescent="0.2">
      <c r="A42" s="68" t="s">
        <v>154</v>
      </c>
      <c r="B42" s="69">
        <v>84</v>
      </c>
      <c r="C42" s="74"/>
      <c r="D42" s="74"/>
      <c r="E42" s="74"/>
      <c r="F42" s="74"/>
      <c r="G42" s="74"/>
      <c r="H42" s="74"/>
      <c r="I42" s="74"/>
    </row>
    <row r="43" spans="1:9" x14ac:dyDescent="0.2">
      <c r="A43" s="68" t="s">
        <v>155</v>
      </c>
      <c r="B43" s="69">
        <v>17</v>
      </c>
      <c r="C43" s="74"/>
      <c r="D43" s="74"/>
      <c r="E43" s="74"/>
      <c r="F43" s="74"/>
      <c r="G43" s="74"/>
      <c r="H43" s="74"/>
      <c r="I43" s="74"/>
    </row>
    <row r="44" spans="1:9" x14ac:dyDescent="0.2">
      <c r="A44" s="68" t="s">
        <v>156</v>
      </c>
      <c r="B44" s="69">
        <v>120</v>
      </c>
      <c r="C44" s="74"/>
      <c r="D44" s="74"/>
      <c r="E44" s="74"/>
      <c r="F44" s="74"/>
      <c r="G44" s="74"/>
      <c r="H44" s="74"/>
      <c r="I44" s="74"/>
    </row>
    <row r="45" spans="1:9" x14ac:dyDescent="0.2">
      <c r="A45" s="68" t="s">
        <v>157</v>
      </c>
      <c r="B45" s="69">
        <v>123</v>
      </c>
      <c r="C45" s="74"/>
      <c r="D45" s="74"/>
      <c r="E45" s="74"/>
      <c r="F45" s="74"/>
      <c r="G45" s="74"/>
      <c r="H45" s="74"/>
      <c r="I45" s="74"/>
    </row>
    <row r="46" spans="1:9" x14ac:dyDescent="0.2">
      <c r="A46" s="68" t="s">
        <v>158</v>
      </c>
      <c r="B46" s="69">
        <v>45</v>
      </c>
      <c r="C46" s="74"/>
      <c r="D46" s="74"/>
      <c r="E46" s="74"/>
      <c r="F46" s="74"/>
      <c r="G46" s="74"/>
      <c r="H46" s="74"/>
      <c r="I46" s="74"/>
    </row>
    <row r="47" spans="1:9" x14ac:dyDescent="0.2">
      <c r="A47" s="68" t="s">
        <v>159</v>
      </c>
      <c r="B47" s="69">
        <v>250</v>
      </c>
      <c r="C47" s="74"/>
      <c r="D47" s="74"/>
      <c r="E47" s="74"/>
      <c r="F47" s="74"/>
      <c r="G47" s="74"/>
      <c r="H47" s="74"/>
      <c r="I47" s="74"/>
    </row>
  </sheetData>
  <sheetProtection password="C79F" sheet="1" objects="1" scenarios="1" formatColumns="0" formatRows="0" autoFilter="0"/>
  <protectedRanges>
    <protectedRange sqref="C5:I47" name="Диапазон1"/>
  </protectedRanges>
  <autoFilter ref="A4:I47"/>
  <mergeCells count="3">
    <mergeCell ref="C2:I2"/>
    <mergeCell ref="A3:A4"/>
    <mergeCell ref="B3:B4"/>
  </mergeCells>
  <conditionalFormatting sqref="C5:I47">
    <cfRule type="containsBlanks" dxfId="0" priority="4">
      <formula>LEN(TRIM(C5))=0</formula>
    </cfRule>
  </conditionalFormatting>
  <dataValidations count="1">
    <dataValidation type="decimal" operator="greaterThan" allowBlank="1" showInputMessage="1" showErrorMessage="1" sqref="C5:I47">
      <formula1>0</formula1>
    </dataValidation>
  </dataValidations>
  <pageMargins left="0.2" right="0.2" top="0.39370078740157483" bottom="0.39370078740157483" header="0.19685039370078741" footer="0.19685039370078741"/>
  <pageSetup paperSize="9" scale="59" fitToHeight="10" orientation="landscape" r:id="rId1"/>
  <headerFooter>
    <oddFooter>&amp;L&amp;"+,обычный"&amp;10&amp;K01+046Лист &amp;P з &amp;N листів&amp;R&amp;"+,обычный"&amp;10&amp;K01+048&amp;F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7" t="s">
        <v>103</v>
      </c>
      <c r="B1" s="46"/>
      <c r="C1" s="25" t="str">
        <f>CONCATENATE("Вхідний № ",RIGHT(LEFT($C$19,10),3),"/_______")</f>
        <v>Вхідний № 405/_______</v>
      </c>
    </row>
    <row r="2" spans="1:3" s="11" customFormat="1" x14ac:dyDescent="0.25">
      <c r="A2" s="48">
        <f>WORKDAY(Документація!$B$46,-1)</f>
        <v>43241</v>
      </c>
      <c r="B2" s="45"/>
      <c r="C2" s="14"/>
    </row>
    <row r="3" spans="1:3" s="11" customFormat="1" x14ac:dyDescent="0.25">
      <c r="A3" s="5"/>
      <c r="B3" s="4"/>
      <c r="C3" s="14" t="s">
        <v>50</v>
      </c>
    </row>
    <row r="4" spans="1:3" ht="67.5" customHeight="1" x14ac:dyDescent="0.25">
      <c r="A4" s="23" t="s">
        <v>0</v>
      </c>
      <c r="B4" s="138">
        <f>'Додаток 1'!$D$3</f>
        <v>0</v>
      </c>
      <c r="C4" s="138"/>
    </row>
    <row r="5" spans="1:3" ht="18" customHeight="1" x14ac:dyDescent="0.25">
      <c r="A5" s="6"/>
      <c r="B5" s="139">
        <f>'Додаток 1'!$D$8</f>
        <v>0</v>
      </c>
      <c r="C5" s="139"/>
    </row>
    <row r="6" spans="1:3" x14ac:dyDescent="0.25">
      <c r="A6" s="14" t="s">
        <v>49</v>
      </c>
      <c r="B6" s="139">
        <f>'Додаток 1'!$D$10</f>
        <v>0</v>
      </c>
      <c r="C6" s="139"/>
    </row>
    <row r="7" spans="1:3" s="2" customFormat="1" ht="18" customHeight="1" x14ac:dyDescent="0.25">
      <c r="A7" s="40"/>
      <c r="B7" s="140">
        <f>'Додаток 1'!$D$11</f>
        <v>0</v>
      </c>
      <c r="C7" s="140"/>
    </row>
    <row r="8" spans="1:3" s="11" customFormat="1" ht="18" customHeight="1" x14ac:dyDescent="0.25">
      <c r="A8" s="40"/>
      <c r="B8" s="139">
        <f>'Додаток 1'!$D$12</f>
        <v>0</v>
      </c>
      <c r="C8" s="139"/>
    </row>
    <row r="9" spans="1:3" s="11" customFormat="1" ht="18" customHeight="1" x14ac:dyDescent="0.25">
      <c r="A9" s="15"/>
      <c r="B9" s="43"/>
      <c r="C9" s="44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36" t="s">
        <v>36</v>
      </c>
      <c r="C11" s="136"/>
    </row>
    <row r="12" spans="1:3" ht="131.25" customHeight="1" x14ac:dyDescent="0.25">
      <c r="A12" s="7"/>
      <c r="B12" s="137" t="str">
        <f>Документація!$B$3</f>
        <v>Послуги клінінгу</v>
      </c>
      <c r="C12" s="137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4" t="s">
        <v>1</v>
      </c>
      <c r="C14" s="11" t="s">
        <v>35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84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Документація!$B$13</f>
        <v>tender-405@foxtrot.kiev.ua</v>
      </c>
    </row>
    <row r="20" spans="3:3" x14ac:dyDescent="0.25">
      <c r="C20" s="26" t="s">
        <v>67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Документація</vt:lpstr>
      <vt:lpstr>Додаток 1</vt:lpstr>
      <vt:lpstr>Додаток 2</vt:lpstr>
      <vt:lpstr>Додаток 3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2018-05-08T09:58:30Z</dcterms:modified>
</cp:coreProperties>
</file>