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1'!$A$50:$C$52</definedName>
  </definedNames>
  <calcPr calcId="145621"/>
</workbook>
</file>

<file path=xl/calcChain.xml><?xml version="1.0" encoding="utf-8"?>
<calcChain xmlns="http://schemas.openxmlformats.org/spreadsheetml/2006/main">
  <c r="C20" i="3" l="1"/>
  <c r="C53" i="3" l="1"/>
  <c r="A1" i="3" l="1"/>
  <c r="C2" i="3" l="1"/>
  <c r="C1" i="3" l="1"/>
  <c r="A2" i="1"/>
  <c r="B5" i="1"/>
  <c r="B40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<sst xmlns="http://schemas.openxmlformats.org/spreadsheetml/2006/main" count="159" uniqueCount="148">
  <si>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</si>
  <si>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</si>
  <si>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</si>
  <si>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</si>
  <si>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</si>
  <si>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</si>
  <si>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</si>
  <si>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</si>
  <si>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</si>
  <si>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</si>
  <si>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</si>
  <si>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</si>
  <si>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</si>
  <si>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</si>
  <si>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</si>
  <si>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</si>
  <si>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</si>
  <si>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</si>
  <si>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</si>
  <si>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</si>
  <si>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</si>
  <si>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</si>
  <si>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</si>
  <si>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</si>
  <si>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</si>
  <si>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</si>
  <si>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</si>
  <si>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</si>
  <si>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</si>
  <si>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</si>
  <si>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</si>
  <si>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</si>
  <si>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</si>
  <si>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</si>
  <si>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</si>
  <si>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</si>
  <si>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</si>
  <si>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</si>
  <si>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</si>
  <si>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</si>
  <si>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</si>
  <si>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</si>
  <si>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</si>
  <si>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</si>
  <si>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</si>
  <si>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</si>
  <si>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</si>
  <si>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</si>
  <si>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</si>
  <si>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</si>
  <si>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</si>
  <si>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</si>
  <si>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</si>
  <si>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</si>
  <si>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</si>
  <si>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</si>
  <si>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</si>
  <si>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</si>
  <si>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</si>
  <si>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</si>
  <si>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</si>
  <si>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</si>
  <si>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</si>
  <si>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</si>
  <si>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</si>
  <si>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</si>
  <si>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</si>
  <si>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</si>
  <si>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</si>
  <si>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</si>
  <si>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</si>
  <si>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</si>
  <si>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</si>
  <si>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</si>
  <si>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</si>
  <si>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</si>
  <si>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</si>
  <si>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</si>
  <si>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</si>
  <si>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</si>
  <si>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</si>
  <si>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</si>
  <si>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</si>
  <si>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</si>
  <si>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</si>
  <si>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Ціна, грн. з ПДВ</t>
  </si>
  <si>
    <t>Найменування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</si>
  <si>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</si>
  <si>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</si>
  <si>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</si>
  <si>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</si>
  <si>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r>
      <t xml:space="preserve">2. Назва валюти </t>
    </r>
    <r>
      <rPr>
        <sz val="10"/>
        <color theme="0" tint="-0.499984740745262"/>
        <rFont val="Cambria"/>
        <family val="1"/>
        <charset val="204"/>
        <scheme val="major"/>
      </rPr>
      <t>(USD, EUR тощо)</t>
    </r>
    <r>
      <rPr>
        <sz val="10"/>
        <color theme="1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</si>
  <si>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499984740745262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</si>
  <si>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валюти.</t>
  </si>
  <si>
    <t>5. Доля валютної складової в ціні пропозиції у відсотках.</t>
  </si>
  <si>
    <t>У разі наявності в ціні пропозиції валютної складової, вказати:
   1. Курс валюти на дату даної пропозиції;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</si>
  <si>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</si>
  <si>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</si>
  <si>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</si>
  <si>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</si>
  <si>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</si>
  <si>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Детальні характеристики предмету закупівлі надано у Додатку 1.</t>
  </si>
  <si>
    <t>Місце розкриття пропозицій: м. Київ, 04112, вул. Дорогожицька, 1.</t>
  </si>
  <si>
    <t>Оригінал пропозиції подається в друкованому вигляді особисто або кур’єрською службою на адресу: м. Київ, 04112, вул. Дорогожицька, 1, галерея 1, кімната 1.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</si>
  <si>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229х324 мм.</t>
  </si>
  <si>
    <t>•  Баланс та фінансовий звіт підприємства за попередній квартал;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</si>
  <si>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</si>
  <si>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•  Довідку про включення до ЄДРПОУ;</t>
  </si>
  <si>
    <t>•  Довідку про розмір чистих активів;</t>
  </si>
  <si>
    <t>•  Копію Статуту підприємства;</t>
  </si>
  <si>
    <t>Критерієм вибору переможця є мінімальна ціна.</t>
  </si>
  <si>
    <t>Батарея акумуляторна тягова</t>
  </si>
  <si>
    <t>tender-452@foxtrot.kiev.ua</t>
  </si>
  <si>
    <t>48 В</t>
  </si>
  <si>
    <t>525А/г</t>
  </si>
  <si>
    <t>Кількість циклів заряду</t>
  </si>
  <si>
    <t>990х520х610</t>
  </si>
  <si>
    <t>24 В</t>
  </si>
  <si>
    <t>875А/г</t>
  </si>
  <si>
    <t>830х430х625</t>
  </si>
  <si>
    <t>Батарея акумуляторна тягова для електронавантажувача СATERPILLAR  EP16NT</t>
  </si>
  <si>
    <t>Батарея акумуляторна тягова для електронавантажувача STILL RX 50-16</t>
  </si>
  <si>
    <t>Сума закупівлі, грн. з ПДВ:</t>
  </si>
  <si>
    <t>Кількість, шт.</t>
  </si>
  <si>
    <r>
      <t>Умови оплати: безготівкова оплата протягом 5-ти банківських днів після поставки та надання всіх бухгалтерських документів (видаткова накладна,</t>
    </r>
    <r>
      <rPr>
        <sz val="10"/>
        <color rgb="FFFF000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зареєстрована податкова накладна). Підтвердити або вказати свої умови.</t>
    </r>
  </si>
  <si>
    <r>
      <t>07EPzB0525SC</t>
    </r>
    <r>
      <rPr>
        <sz val="8"/>
        <rFont val="Cambria"/>
        <family val="1"/>
        <charset val="204"/>
        <scheme val="major"/>
      </rPr>
      <t xml:space="preserve"> з проводами та гнучкими перетинками між банками</t>
    </r>
  </si>
  <si>
    <r>
      <t xml:space="preserve">7PZS 875 </t>
    </r>
    <r>
      <rPr>
        <sz val="8"/>
        <rFont val="Cambria"/>
        <family val="1"/>
        <charset val="204"/>
        <scheme val="major"/>
      </rPr>
      <t>з проводами та гнучкими перетинками між банками</t>
    </r>
  </si>
  <si>
    <t>Гарантійний термін</t>
  </si>
  <si>
    <t>Рік випуску</t>
  </si>
  <si>
    <t>не менше 1500</t>
  </si>
  <si>
    <t>не менше 24 місяців</t>
  </si>
  <si>
    <t>Тип батареї акумуляторної</t>
  </si>
  <si>
    <t>Країна-виробник</t>
  </si>
  <si>
    <t>Номінальна напруга</t>
  </si>
  <si>
    <t>Номінальна ємність</t>
  </si>
  <si>
    <t>Габарити, мм</t>
  </si>
  <si>
    <t>Зазначити умови викупу відпрацьованих акумуляторних батарей.</t>
  </si>
  <si>
    <t>Періодичність поставок: єдиноразова поставка після підписання договору. Підтвердити або вказати свої умови.</t>
  </si>
  <si>
    <t>Упаковка товару має забезпечувати його збереження під час транспортування територією України та складського стелажного зберігання. Кожна упаковка повинна містити штрих-код в системі EAN 13. До товару мають бути надані інструкція та гарантійний талон. Підтвердити або вказати свої умови.</t>
  </si>
  <si>
    <t>Строк доставки: не більше 14 робочих днів з моменту замовлення Замовником. Підтвердити або вказати свої умови.</t>
  </si>
  <si>
    <t>Німеччина</t>
  </si>
  <si>
    <t>Доставка за рахунок Підрядника на склад Замовника за адресою: CМТ Гостомель, вул Свято-Покровська, 141-П. Підтвердити або вказати свої умови.</t>
  </si>
  <si>
    <t>Договір має відповідати всім умовам, які були зазначені в акцептованій пропозиції Учасника. Проект договору додається.</t>
  </si>
  <si>
    <t>Технічні параметри батареї акумуляторної тягової для електронавантажувача</t>
  </si>
  <si>
    <t>СATERPILLAR  EP16NT</t>
  </si>
  <si>
    <t>STILL RX 50-16</t>
  </si>
  <si>
    <t>Замовник закупає нові акумуляторні батареї та розглядає умови продажу відпрацьованих акумуляторних батарей.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</si>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</sst>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  <numFmt numFmtId="169" formatCode="_-* #,##0_р_._-;\-* #,##0_р_._-;_-* &quot;-&quot;??_р_._-;_-@_-"/>
  </numFmts>
  <fonts count="34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4" fontId="17" fillId="2" borderId="2" xfId="3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wrapText="1"/>
    </xf>
    <xf numFmtId="164" fontId="6" fillId="0" borderId="0" xfId="2" applyFont="1" applyFill="1" applyAlignment="1">
      <alignment vertical="center" wrapText="1"/>
    </xf>
    <xf numFmtId="169" fontId="18" fillId="2" borderId="2" xfId="2" applyNumberFormat="1" applyFont="1" applyFill="1" applyBorder="1" applyAlignment="1">
      <alignment horizontal="right" vertical="center" wrapText="1" indent="2"/>
    </xf>
    <xf numFmtId="0" fontId="16" fillId="2" borderId="7" xfId="3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8" fontId="15" fillId="0" borderId="2" xfId="0" applyNumberFormat="1" applyFont="1" applyFill="1" applyBorder="1" applyAlignment="1">
      <alignment horizontal="left" vertical="center" wrapText="1"/>
    </xf>
    <xf numFmtId="0" fontId="16" fillId="2" borderId="6" xfId="3" applyFont="1" applyFill="1" applyBorder="1" applyAlignment="1">
      <alignment horizontal="righ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164" fontId="16" fillId="0" borderId="2" xfId="2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/>
    </xf>
    <xf numFmtId="165" fontId="33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6" fillId="2" borderId="6" xfId="3" applyFont="1" applyFill="1" applyBorder="1" applyAlignment="1">
      <alignment horizontal="left" vertical="center" wrapText="1"/>
    </xf>
    <xf numFmtId="0" fontId="16" fillId="2" borderId="7" xfId="3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 indent="1"/>
    </xf>
    <xf numFmtId="0" fontId="15" fillId="2" borderId="7" xfId="0" applyFont="1" applyFill="1" applyBorder="1" applyAlignment="1">
      <alignment horizontal="left" vertical="center" wrapText="1" inden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0" fontId="17" fillId="2" borderId="6" xfId="3" applyFont="1" applyFill="1" applyBorder="1" applyAlignment="1">
      <alignment horizontal="left" vertical="center" wrapText="1"/>
    </xf>
    <xf numFmtId="0" fontId="17" fillId="2" borderId="10" xfId="3" applyFont="1" applyFill="1" applyBorder="1" applyAlignment="1">
      <alignment horizontal="left" vertical="center" wrapText="1"/>
    </xf>
    <xf numFmtId="167" fontId="31" fillId="0" borderId="4" xfId="2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52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9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6" customWidth="1"/>
    <col min="3" max="16384" width="9.140625" style="9" hidden="1"/>
  </cols>
  <sheetData>
    <row r="1" spans="1:3" ht="18" customHeight="1" x14ac:dyDescent="0.25">
      <c r="A1" s="77" t="s">
        <v>34</v>
      </c>
      <c r="B1" s="77"/>
      <c r="C1" s="8"/>
    </row>
    <row r="2" spans="1:3" ht="14.25" customHeight="1" x14ac:dyDescent="0.25">
      <c r="A2" s="83" t="s">
        <v>74</v>
      </c>
      <c r="B2" s="84"/>
      <c r="C2" s="8"/>
    </row>
    <row r="3" spans="1:3" ht="25.5" customHeight="1" x14ac:dyDescent="0.25">
      <c r="A3" s="78" t="s">
        <v>75</v>
      </c>
      <c r="B3" s="12" t="s">
        <v>111</v>
      </c>
      <c r="C3" s="53"/>
    </row>
    <row r="4" spans="1:3" ht="28.5" customHeight="1" x14ac:dyDescent="0.25">
      <c r="A4" s="79"/>
      <c r="B4" s="16" t="s">
        <v>146</v>
      </c>
      <c r="C4" s="53"/>
    </row>
    <row r="5" spans="1:3" ht="14.25" customHeight="1" x14ac:dyDescent="0.25">
      <c r="A5" s="80"/>
      <c r="B5" s="16" t="s">
        <v>101</v>
      </c>
    </row>
    <row r="6" spans="1:3" ht="14.25" customHeight="1" x14ac:dyDescent="0.25">
      <c r="A6" s="78" t="s">
        <v>76</v>
      </c>
      <c r="B6" s="27" t="s">
        <v>5</v>
      </c>
    </row>
    <row r="7" spans="1:3" ht="14.25" customHeight="1" x14ac:dyDescent="0.25">
      <c r="A7" s="79"/>
      <c r="B7" s="16" t="s">
        <v>81</v>
      </c>
    </row>
    <row r="8" spans="1:3" ht="14.25" customHeight="1" x14ac:dyDescent="0.25">
      <c r="A8" s="79"/>
      <c r="B8" s="38" t="s">
        <v>84</v>
      </c>
    </row>
    <row r="9" spans="1:3" ht="14.25" customHeight="1" x14ac:dyDescent="0.25">
      <c r="A9" s="79"/>
      <c r="B9" s="50" t="s">
        <v>112</v>
      </c>
    </row>
    <row r="10" spans="1:3" ht="14.25" customHeight="1" x14ac:dyDescent="0.25">
      <c r="A10" s="79"/>
      <c r="B10" s="16" t="s">
        <v>6</v>
      </c>
    </row>
    <row r="11" spans="1:3" ht="28.5" customHeight="1" x14ac:dyDescent="0.25">
      <c r="A11" s="80"/>
      <c r="B11" s="28" t="s">
        <v>7</v>
      </c>
    </row>
    <row r="12" spans="1:3" ht="14.25" customHeight="1" x14ac:dyDescent="0.25">
      <c r="A12" s="81" t="s">
        <v>69</v>
      </c>
      <c r="B12" s="82"/>
    </row>
    <row r="13" spans="1:3" ht="42.75" customHeight="1" x14ac:dyDescent="0.25">
      <c r="A13" s="78" t="s">
        <v>8</v>
      </c>
      <c r="B13" s="27" t="s">
        <v>9</v>
      </c>
    </row>
    <row r="14" spans="1:3" ht="14.25" customHeight="1" x14ac:dyDescent="0.25">
      <c r="A14" s="79"/>
      <c r="B14" s="30" t="s">
        <v>33</v>
      </c>
    </row>
    <row r="15" spans="1:3" ht="42.75" customHeight="1" x14ac:dyDescent="0.25">
      <c r="A15" s="80"/>
      <c r="B15" s="28" t="s">
        <v>83</v>
      </c>
    </row>
    <row r="16" spans="1:3" ht="14.25" customHeight="1" x14ac:dyDescent="0.25">
      <c r="A16" s="81" t="s">
        <v>70</v>
      </c>
      <c r="B16" s="82"/>
    </row>
    <row r="17" spans="1:2" ht="14.25" customHeight="1" x14ac:dyDescent="0.25">
      <c r="A17" s="78" t="s">
        <v>10</v>
      </c>
      <c r="B17" s="27" t="s">
        <v>11</v>
      </c>
    </row>
    <row r="18" spans="1:2" ht="42.75" customHeight="1" x14ac:dyDescent="0.25">
      <c r="A18" s="79"/>
      <c r="B18" s="16" t="s">
        <v>104</v>
      </c>
    </row>
    <row r="19" spans="1:2" ht="42.75" customHeight="1" x14ac:dyDescent="0.25">
      <c r="A19" s="80"/>
      <c r="B19" s="30" t="s">
        <v>62</v>
      </c>
    </row>
    <row r="20" spans="1:2" ht="14.25" customHeight="1" x14ac:dyDescent="0.25">
      <c r="A20" s="78" t="s">
        <v>12</v>
      </c>
      <c r="B20" s="27" t="s">
        <v>30</v>
      </c>
    </row>
    <row r="21" spans="1:2" ht="29.25" customHeight="1" x14ac:dyDescent="0.25">
      <c r="A21" s="79"/>
      <c r="B21" s="51" t="s">
        <v>88</v>
      </c>
    </row>
    <row r="22" spans="1:2" ht="14.25" customHeight="1" x14ac:dyDescent="0.25">
      <c r="A22" s="79"/>
      <c r="B22" s="16" t="s">
        <v>31</v>
      </c>
    </row>
    <row r="23" spans="1:2" ht="14.25" customHeight="1" x14ac:dyDescent="0.25">
      <c r="A23" s="79"/>
      <c r="B23" s="51" t="s">
        <v>96</v>
      </c>
    </row>
    <row r="24" spans="1:2" ht="14.25" customHeight="1" x14ac:dyDescent="0.25">
      <c r="A24" s="79"/>
      <c r="B24" s="51" t="s">
        <v>89</v>
      </c>
    </row>
    <row r="25" spans="1:2" ht="14.25" customHeight="1" x14ac:dyDescent="0.25">
      <c r="A25" s="79"/>
      <c r="B25" s="51" t="s">
        <v>90</v>
      </c>
    </row>
    <row r="26" spans="1:2" ht="14.25" customHeight="1" x14ac:dyDescent="0.25">
      <c r="A26" s="79"/>
      <c r="B26" s="51" t="s">
        <v>107</v>
      </c>
    </row>
    <row r="27" spans="1:2" ht="14.25" customHeight="1" x14ac:dyDescent="0.25">
      <c r="A27" s="79"/>
      <c r="B27" s="51" t="s">
        <v>109</v>
      </c>
    </row>
    <row r="28" spans="1:2" ht="14.25" customHeight="1" x14ac:dyDescent="0.25">
      <c r="A28" s="79"/>
      <c r="B28" s="51" t="s">
        <v>105</v>
      </c>
    </row>
    <row r="29" spans="1:2" ht="14.25" customHeight="1" x14ac:dyDescent="0.25">
      <c r="A29" s="79"/>
      <c r="B29" s="51" t="s">
        <v>108</v>
      </c>
    </row>
    <row r="30" spans="1:2" ht="42.75" customHeight="1" x14ac:dyDescent="0.25">
      <c r="A30" s="79"/>
      <c r="B30" s="52" t="s">
        <v>147</v>
      </c>
    </row>
    <row r="31" spans="1:2" ht="71.25" customHeight="1" x14ac:dyDescent="0.25">
      <c r="A31" s="24" t="s">
        <v>97</v>
      </c>
      <c r="B31" s="49" t="s">
        <v>98</v>
      </c>
    </row>
    <row r="32" spans="1:2" ht="28.5" customHeight="1" x14ac:dyDescent="0.25">
      <c r="A32" s="78" t="s">
        <v>13</v>
      </c>
      <c r="B32" s="27" t="s">
        <v>32</v>
      </c>
    </row>
    <row r="33" spans="1:2" ht="14.25" customHeight="1" x14ac:dyDescent="0.25">
      <c r="A33" s="79"/>
      <c r="B33" s="51" t="s">
        <v>57</v>
      </c>
    </row>
    <row r="34" spans="1:2" ht="14.25" customHeight="1" x14ac:dyDescent="0.25">
      <c r="A34" s="79"/>
      <c r="B34" s="51" t="s">
        <v>64</v>
      </c>
    </row>
    <row r="35" spans="1:2" ht="28.5" customHeight="1" x14ac:dyDescent="0.25">
      <c r="A35" s="80"/>
      <c r="B35" s="51" t="s">
        <v>65</v>
      </c>
    </row>
    <row r="36" spans="1:2" ht="14.25" customHeight="1" x14ac:dyDescent="0.25">
      <c r="A36" s="81" t="s">
        <v>71</v>
      </c>
      <c r="B36" s="82"/>
    </row>
    <row r="37" spans="1:2" ht="14.25" customHeight="1" x14ac:dyDescent="0.25">
      <c r="A37" s="78" t="s">
        <v>14</v>
      </c>
      <c r="B37" s="27" t="s">
        <v>15</v>
      </c>
    </row>
    <row r="38" spans="1:2" ht="42.75" customHeight="1" x14ac:dyDescent="0.25">
      <c r="A38" s="79"/>
      <c r="B38" s="16" t="s">
        <v>103</v>
      </c>
    </row>
    <row r="39" spans="1:2" ht="28.5" customHeight="1" x14ac:dyDescent="0.25">
      <c r="A39" s="79"/>
      <c r="B39" s="16" t="s">
        <v>55</v>
      </c>
    </row>
    <row r="40" spans="1:2" ht="14.25" customHeight="1" x14ac:dyDescent="0.25">
      <c r="A40" s="80"/>
      <c r="B40" s="29" t="str">
        <f>$B$9</f>
        <v>tender-452@foxtrot.kiev.ua</v>
      </c>
    </row>
    <row r="41" spans="1:2" ht="14.25" customHeight="1" x14ac:dyDescent="0.25">
      <c r="A41" s="78" t="s">
        <v>16</v>
      </c>
      <c r="B41" s="46" t="s">
        <v>102</v>
      </c>
    </row>
    <row r="42" spans="1:2" ht="14.25" customHeight="1" x14ac:dyDescent="0.25">
      <c r="A42" s="79"/>
      <c r="B42" s="38" t="s">
        <v>78</v>
      </c>
    </row>
    <row r="43" spans="1:2" ht="14.25" customHeight="1" x14ac:dyDescent="0.25">
      <c r="A43" s="79"/>
      <c r="B43" s="76">
        <v>43334</v>
      </c>
    </row>
    <row r="44" spans="1:2" ht="42.75" customHeight="1" x14ac:dyDescent="0.25">
      <c r="A44" s="80"/>
      <c r="B44" s="47" t="s">
        <v>79</v>
      </c>
    </row>
    <row r="45" spans="1:2" ht="71.25" customHeight="1" x14ac:dyDescent="0.25">
      <c r="A45" s="78" t="s">
        <v>17</v>
      </c>
      <c r="B45" s="27" t="s">
        <v>77</v>
      </c>
    </row>
    <row r="46" spans="1:2" ht="28.5" customHeight="1" x14ac:dyDescent="0.25">
      <c r="A46" s="79"/>
      <c r="B46" s="16" t="s">
        <v>18</v>
      </c>
    </row>
    <row r="47" spans="1:2" ht="14.25" customHeight="1" x14ac:dyDescent="0.25">
      <c r="A47" s="80"/>
      <c r="B47" s="16" t="s">
        <v>19</v>
      </c>
    </row>
    <row r="48" spans="1:2" ht="14.25" customHeight="1" x14ac:dyDescent="0.25">
      <c r="A48" s="81" t="s">
        <v>72</v>
      </c>
      <c r="B48" s="82"/>
    </row>
    <row r="49" spans="1:2" ht="14.25" customHeight="1" x14ac:dyDescent="0.25">
      <c r="A49" s="78" t="s">
        <v>20</v>
      </c>
      <c r="B49" s="32" t="s">
        <v>110</v>
      </c>
    </row>
    <row r="50" spans="1:2" ht="42.75" customHeight="1" x14ac:dyDescent="0.25">
      <c r="A50" s="79"/>
      <c r="B50" s="31" t="s">
        <v>106</v>
      </c>
    </row>
    <row r="51" spans="1:2" ht="28.5" customHeight="1" x14ac:dyDescent="0.25">
      <c r="A51" s="79"/>
      <c r="B51" s="31" t="s">
        <v>54</v>
      </c>
    </row>
    <row r="52" spans="1:2" ht="14.25" customHeight="1" x14ac:dyDescent="0.25">
      <c r="A52" s="80"/>
      <c r="B52" s="33" t="s">
        <v>63</v>
      </c>
    </row>
    <row r="53" spans="1:2" ht="57" customHeight="1" x14ac:dyDescent="0.25">
      <c r="A53" s="17" t="s">
        <v>21</v>
      </c>
      <c r="B53" s="16" t="s">
        <v>22</v>
      </c>
    </row>
    <row r="54" spans="1:2" ht="14.25" customHeight="1" x14ac:dyDescent="0.25">
      <c r="A54" s="78" t="s">
        <v>23</v>
      </c>
      <c r="B54" s="27" t="s">
        <v>24</v>
      </c>
    </row>
    <row r="55" spans="1:2" ht="28.5" customHeight="1" x14ac:dyDescent="0.25">
      <c r="A55" s="79"/>
      <c r="B55" s="51" t="s">
        <v>58</v>
      </c>
    </row>
    <row r="56" spans="1:2" ht="14.25" customHeight="1" x14ac:dyDescent="0.25">
      <c r="A56" s="79"/>
      <c r="B56" s="51" t="s">
        <v>59</v>
      </c>
    </row>
    <row r="57" spans="1:2" ht="42.75" customHeight="1" x14ac:dyDescent="0.25">
      <c r="A57" s="80"/>
      <c r="B57" s="28" t="s">
        <v>52</v>
      </c>
    </row>
    <row r="58" spans="1:2" ht="14.25" customHeight="1" x14ac:dyDescent="0.25">
      <c r="A58" s="78" t="s">
        <v>25</v>
      </c>
      <c r="B58" s="27" t="s">
        <v>26</v>
      </c>
    </row>
    <row r="59" spans="1:2" ht="14.25" customHeight="1" x14ac:dyDescent="0.25">
      <c r="A59" s="79"/>
      <c r="B59" s="51" t="s">
        <v>60</v>
      </c>
    </row>
    <row r="60" spans="1:2" ht="28.5" customHeight="1" x14ac:dyDescent="0.25">
      <c r="A60" s="79"/>
      <c r="B60" s="51" t="s">
        <v>61</v>
      </c>
    </row>
    <row r="61" spans="1:2" ht="42.75" customHeight="1" x14ac:dyDescent="0.25">
      <c r="A61" s="80"/>
      <c r="B61" s="28" t="s">
        <v>27</v>
      </c>
    </row>
    <row r="62" spans="1:2" ht="14.25" customHeight="1" x14ac:dyDescent="0.25">
      <c r="A62" s="81" t="s">
        <v>73</v>
      </c>
      <c r="B62" s="82"/>
    </row>
    <row r="63" spans="1:2" ht="42.75" customHeight="1" x14ac:dyDescent="0.25">
      <c r="A63" s="24" t="s">
        <v>28</v>
      </c>
      <c r="B63" s="26" t="s">
        <v>53</v>
      </c>
    </row>
    <row r="64" spans="1:2" ht="71.25" customHeight="1" x14ac:dyDescent="0.25">
      <c r="A64" s="24" t="s">
        <v>29</v>
      </c>
      <c r="B64" s="26" t="s">
        <v>142</v>
      </c>
    </row>
    <row r="65" spans="2:2" ht="14.25" customHeight="1" x14ac:dyDescent="0.25"/>
    <row r="66" spans="2:2" ht="28.5" customHeight="1" x14ac:dyDescent="0.25">
      <c r="B66" s="48" t="s">
        <v>80</v>
      </c>
    </row>
    <row r="67" spans="2:2" ht="14.25" customHeight="1" x14ac:dyDescent="0.25">
      <c r="B67" s="35" t="s">
        <v>67</v>
      </c>
    </row>
    <row r="68" spans="2:2" ht="14.25" customHeight="1" x14ac:dyDescent="0.25">
      <c r="B68" s="34"/>
    </row>
    <row r="69" spans="2:2" hidden="1" x14ac:dyDescent="0.25"/>
    <row r="70" spans="2:2" hidden="1" x14ac:dyDescent="0.25"/>
    <row r="71" spans="2:2" hidden="1" x14ac:dyDescent="0.25"/>
    <row r="72" spans="2:2" hidden="1" x14ac:dyDescent="0.25"/>
    <row r="73" spans="2:2" x14ac:dyDescent="0.25"/>
    <row r="74" spans="2:2" x14ac:dyDescent="0.25"/>
    <row r="75" spans="2:2" x14ac:dyDescent="0.25"/>
    <row r="76" spans="2:2" x14ac:dyDescent="0.25"/>
    <row r="77" spans="2:2" x14ac:dyDescent="0.25"/>
    <row r="78" spans="2:2" x14ac:dyDescent="0.25"/>
    <row r="79" spans="2:2" x14ac:dyDescent="0.25"/>
  </sheetData>
  <mergeCells count="19">
    <mergeCell ref="A54:A57"/>
    <mergeCell ref="A58:A61"/>
    <mergeCell ref="A62:B62"/>
    <mergeCell ref="A49:A52"/>
    <mergeCell ref="A45:A47"/>
    <mergeCell ref="A1:B1"/>
    <mergeCell ref="A17:A19"/>
    <mergeCell ref="A48:B48"/>
    <mergeCell ref="A36:B36"/>
    <mergeCell ref="A37:A40"/>
    <mergeCell ref="A12:B12"/>
    <mergeCell ref="A13:A15"/>
    <mergeCell ref="A16:B16"/>
    <mergeCell ref="A20:A30"/>
    <mergeCell ref="A32:A35"/>
    <mergeCell ref="A2:B2"/>
    <mergeCell ref="A6:A11"/>
    <mergeCell ref="A41:A44"/>
    <mergeCell ref="A3:A5"/>
  </mergeCells>
  <conditionalFormatting sqref="B43">
    <cfRule type="containsBlanks" dxfId="17" priority="2">
      <formula>LEN(TRIM(B43))=0</formula>
    </cfRule>
  </conditionalFormatting>
  <dataValidations count="2">
    <dataValidation allowBlank="1" showInputMessage="1" showErrorMessage="1" promptTitle="Наступний день" prompt="після подачі пропозицій." sqref="B43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4" r:id="rId1"/>
    <hyperlink ref="B19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9" r:id="rId2"/>
    <hyperlink ref="B52" r:id="rId3"/>
    <hyperlink ref="B40" r:id="rId4" display="tender-______@foxtrot.kiev.ua"/>
    <hyperlink ref="B67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7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2.75" x14ac:dyDescent="0.2"/>
  <cols>
    <col min="1" max="1" width="51.7109375" style="59" customWidth="1"/>
    <col min="2" max="2" width="21" style="59" customWidth="1"/>
    <col min="3" max="3" width="44.42578125" style="25" customWidth="1"/>
    <col min="4" max="16384" width="9.140625" style="18"/>
  </cols>
  <sheetData>
    <row r="1" spans="1:4" ht="25.5" customHeight="1" x14ac:dyDescent="0.35">
      <c r="A1" s="91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91"/>
      <c r="C1" s="71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74"/>
    </row>
    <row r="2" spans="1:4" s="19" customFormat="1" ht="25.5" customHeight="1" x14ac:dyDescent="0.25">
      <c r="A2" s="92" t="str">
        <f>Документація!$B$3</f>
        <v>Батарея акумуляторна тягова</v>
      </c>
      <c r="B2" s="92"/>
      <c r="C2" s="72" t="str">
        <f>IF($C$3=0,"Поля для заповнення промарковано кольором.","")</f>
        <v>Поля для заповнення промарковано кольором.</v>
      </c>
      <c r="D2" s="75"/>
    </row>
    <row r="3" spans="1:4" s="19" customFormat="1" ht="12.75" customHeight="1" x14ac:dyDescent="0.25">
      <c r="A3" s="93" t="s">
        <v>37</v>
      </c>
      <c r="B3" s="94"/>
      <c r="C3" s="69"/>
    </row>
    <row r="4" spans="1:4" s="19" customFormat="1" ht="12.75" customHeight="1" x14ac:dyDescent="0.25">
      <c r="A4" s="89" t="s">
        <v>38</v>
      </c>
      <c r="B4" s="90"/>
      <c r="C4" s="63"/>
    </row>
    <row r="5" spans="1:4" s="19" customFormat="1" ht="12.75" customHeight="1" x14ac:dyDescent="0.25">
      <c r="A5" s="89" t="s">
        <v>39</v>
      </c>
      <c r="B5" s="90"/>
      <c r="C5" s="63"/>
    </row>
    <row r="6" spans="1:4" s="19" customFormat="1" ht="12.75" customHeight="1" x14ac:dyDescent="0.25">
      <c r="A6" s="89" t="s">
        <v>40</v>
      </c>
      <c r="B6" s="90"/>
      <c r="C6" s="68"/>
    </row>
    <row r="7" spans="1:4" s="19" customFormat="1" ht="12.75" customHeight="1" x14ac:dyDescent="0.25">
      <c r="A7" s="89" t="s">
        <v>41</v>
      </c>
      <c r="B7" s="90"/>
      <c r="C7" s="63"/>
    </row>
    <row r="8" spans="1:4" s="19" customFormat="1" ht="12.75" customHeight="1" x14ac:dyDescent="0.25">
      <c r="A8" s="89" t="s">
        <v>42</v>
      </c>
      <c r="B8" s="90"/>
      <c r="C8" s="63"/>
    </row>
    <row r="9" spans="1:4" s="19" customFormat="1" ht="12.75" customHeight="1" x14ac:dyDescent="0.25">
      <c r="A9" s="89" t="s">
        <v>56</v>
      </c>
      <c r="B9" s="90"/>
      <c r="C9" s="68"/>
    </row>
    <row r="10" spans="1:4" s="19" customFormat="1" ht="12.75" customHeight="1" x14ac:dyDescent="0.25">
      <c r="A10" s="89" t="s">
        <v>43</v>
      </c>
      <c r="B10" s="90"/>
      <c r="C10" s="63"/>
    </row>
    <row r="11" spans="1:4" s="19" customFormat="1" ht="12.75" customHeight="1" x14ac:dyDescent="0.25">
      <c r="A11" s="89" t="s">
        <v>47</v>
      </c>
      <c r="B11" s="90"/>
      <c r="C11" s="68"/>
    </row>
    <row r="12" spans="1:4" s="19" customFormat="1" ht="12.75" customHeight="1" x14ac:dyDescent="0.25">
      <c r="A12" s="89" t="s">
        <v>48</v>
      </c>
      <c r="B12" s="90"/>
      <c r="C12" s="67"/>
    </row>
    <row r="13" spans="1:4" s="19" customFormat="1" ht="12.75" customHeight="1" x14ac:dyDescent="0.25">
      <c r="A13" s="89" t="s">
        <v>99</v>
      </c>
      <c r="B13" s="90"/>
      <c r="C13" s="66"/>
    </row>
    <row r="14" spans="1:4" s="19" customFormat="1" ht="12.75" customHeight="1" x14ac:dyDescent="0.25">
      <c r="A14" s="89" t="s">
        <v>68</v>
      </c>
      <c r="B14" s="90"/>
      <c r="C14" s="66"/>
    </row>
    <row r="15" spans="1:4" s="19" customFormat="1" ht="12.75" customHeight="1" x14ac:dyDescent="0.25">
      <c r="A15" s="89" t="s">
        <v>44</v>
      </c>
      <c r="B15" s="90"/>
      <c r="C15" s="66"/>
    </row>
    <row r="16" spans="1:4" s="19" customFormat="1" ht="12.75" customHeight="1" x14ac:dyDescent="0.25">
      <c r="A16" s="89" t="s">
        <v>51</v>
      </c>
      <c r="B16" s="90"/>
      <c r="C16" s="66"/>
    </row>
    <row r="17" spans="1:3" s="19" customFormat="1" ht="12.75" customHeight="1" x14ac:dyDescent="0.25">
      <c r="A17" s="89" t="s">
        <v>45</v>
      </c>
      <c r="B17" s="90"/>
      <c r="C17" s="66"/>
    </row>
    <row r="18" spans="1:3" s="19" customFormat="1" ht="12.75" customHeight="1" x14ac:dyDescent="0.25">
      <c r="A18" s="89" t="s">
        <v>46</v>
      </c>
      <c r="B18" s="90"/>
      <c r="C18" s="66"/>
    </row>
    <row r="19" spans="1:3" s="19" customFormat="1" ht="12.75" customHeight="1" x14ac:dyDescent="0.25">
      <c r="A19" s="89" t="s">
        <v>87</v>
      </c>
      <c r="B19" s="90"/>
      <c r="C19" s="102"/>
    </row>
    <row r="20" spans="1:3" ht="25.5" customHeight="1" x14ac:dyDescent="0.2">
      <c r="A20" s="100" t="s">
        <v>143</v>
      </c>
      <c r="B20" s="101"/>
      <c r="C20" s="104" t="str">
        <f>IF(COUNTA(C22:C29)&lt;8,"Підтвердити.","")</f>
        <v>Підтвердити.</v>
      </c>
    </row>
    <row r="21" spans="1:3" ht="12.75" customHeight="1" x14ac:dyDescent="0.2">
      <c r="A21" s="106" t="s">
        <v>144</v>
      </c>
      <c r="B21" s="107"/>
      <c r="C21" s="105"/>
    </row>
    <row r="22" spans="1:3" ht="12.75" customHeight="1" x14ac:dyDescent="0.2">
      <c r="A22" s="65" t="s">
        <v>127</v>
      </c>
      <c r="B22" s="62" t="s">
        <v>130</v>
      </c>
      <c r="C22" s="103"/>
    </row>
    <row r="23" spans="1:3" ht="12.75" customHeight="1" x14ac:dyDescent="0.2">
      <c r="A23" s="65" t="s">
        <v>128</v>
      </c>
      <c r="B23" s="62">
        <v>2018</v>
      </c>
      <c r="C23" s="63"/>
    </row>
    <row r="24" spans="1:3" ht="12.75" customHeight="1" x14ac:dyDescent="0.2">
      <c r="A24" s="65" t="s">
        <v>115</v>
      </c>
      <c r="B24" s="62" t="s">
        <v>129</v>
      </c>
      <c r="C24" s="63"/>
    </row>
    <row r="25" spans="1:3" ht="12.75" customHeight="1" x14ac:dyDescent="0.2">
      <c r="A25" s="65" t="s">
        <v>132</v>
      </c>
      <c r="B25" s="62" t="s">
        <v>140</v>
      </c>
      <c r="C25" s="63"/>
    </row>
    <row r="26" spans="1:3" ht="33.75" customHeight="1" x14ac:dyDescent="0.2">
      <c r="A26" s="65" t="s">
        <v>131</v>
      </c>
      <c r="B26" s="62" t="s">
        <v>125</v>
      </c>
      <c r="C26" s="63"/>
    </row>
    <row r="27" spans="1:3" ht="12.75" customHeight="1" x14ac:dyDescent="0.2">
      <c r="A27" s="65" t="s">
        <v>133</v>
      </c>
      <c r="B27" s="62" t="s">
        <v>113</v>
      </c>
      <c r="C27" s="63"/>
    </row>
    <row r="28" spans="1:3" ht="12.75" customHeight="1" x14ac:dyDescent="0.2">
      <c r="A28" s="65" t="s">
        <v>134</v>
      </c>
      <c r="B28" s="62" t="s">
        <v>114</v>
      </c>
      <c r="C28" s="63"/>
    </row>
    <row r="29" spans="1:3" ht="12.75" customHeight="1" x14ac:dyDescent="0.2">
      <c r="A29" s="65" t="s">
        <v>135</v>
      </c>
      <c r="B29" s="62" t="s">
        <v>116</v>
      </c>
      <c r="C29" s="63"/>
    </row>
    <row r="30" spans="1:3" ht="12.75" customHeight="1" x14ac:dyDescent="0.2">
      <c r="A30" s="106" t="s">
        <v>145</v>
      </c>
      <c r="B30" s="108"/>
      <c r="C30" s="70"/>
    </row>
    <row r="31" spans="1:3" ht="12.75" customHeight="1" x14ac:dyDescent="0.2">
      <c r="A31" s="65" t="s">
        <v>127</v>
      </c>
      <c r="B31" s="62" t="s">
        <v>130</v>
      </c>
      <c r="C31" s="63"/>
    </row>
    <row r="32" spans="1:3" ht="12.75" customHeight="1" x14ac:dyDescent="0.2">
      <c r="A32" s="65" t="s">
        <v>128</v>
      </c>
      <c r="B32" s="62">
        <v>2018</v>
      </c>
      <c r="C32" s="63"/>
    </row>
    <row r="33" spans="1:3" ht="12.75" customHeight="1" x14ac:dyDescent="0.2">
      <c r="A33" s="65" t="s">
        <v>115</v>
      </c>
      <c r="B33" s="62" t="s">
        <v>129</v>
      </c>
      <c r="C33" s="63"/>
    </row>
    <row r="34" spans="1:3" ht="12.75" customHeight="1" x14ac:dyDescent="0.2">
      <c r="A34" s="65" t="s">
        <v>132</v>
      </c>
      <c r="B34" s="62" t="s">
        <v>140</v>
      </c>
      <c r="C34" s="63"/>
    </row>
    <row r="35" spans="1:3" ht="33.75" customHeight="1" x14ac:dyDescent="0.2">
      <c r="A35" s="65" t="s">
        <v>131</v>
      </c>
      <c r="B35" s="62" t="s">
        <v>126</v>
      </c>
      <c r="C35" s="63"/>
    </row>
    <row r="36" spans="1:3" ht="12.75" customHeight="1" x14ac:dyDescent="0.2">
      <c r="A36" s="65" t="s">
        <v>133</v>
      </c>
      <c r="B36" s="62" t="s">
        <v>117</v>
      </c>
      <c r="C36" s="63"/>
    </row>
    <row r="37" spans="1:3" ht="12.75" customHeight="1" x14ac:dyDescent="0.2">
      <c r="A37" s="65" t="s">
        <v>134</v>
      </c>
      <c r="B37" s="62" t="s">
        <v>118</v>
      </c>
      <c r="C37" s="63"/>
    </row>
    <row r="38" spans="1:3" ht="12.75" customHeight="1" x14ac:dyDescent="0.2">
      <c r="A38" s="65" t="s">
        <v>135</v>
      </c>
      <c r="B38" s="62" t="s">
        <v>119</v>
      </c>
      <c r="C38" s="63"/>
    </row>
    <row r="39" spans="1:3" ht="51" customHeight="1" x14ac:dyDescent="0.2">
      <c r="A39" s="85" t="s">
        <v>138</v>
      </c>
      <c r="B39" s="86"/>
      <c r="C39" s="63"/>
    </row>
    <row r="40" spans="1:3" ht="25.5" customHeight="1" x14ac:dyDescent="0.2">
      <c r="A40" s="85" t="s">
        <v>137</v>
      </c>
      <c r="B40" s="86"/>
      <c r="C40" s="63"/>
    </row>
    <row r="41" spans="1:3" ht="25.5" customHeight="1" x14ac:dyDescent="0.2">
      <c r="A41" s="85" t="s">
        <v>139</v>
      </c>
      <c r="B41" s="86"/>
      <c r="C41" s="63"/>
    </row>
    <row r="42" spans="1:3" ht="25.5" customHeight="1" x14ac:dyDescent="0.2">
      <c r="A42" s="85" t="s">
        <v>141</v>
      </c>
      <c r="B42" s="86"/>
      <c r="C42" s="63"/>
    </row>
    <row r="43" spans="1:3" ht="38.25" customHeight="1" x14ac:dyDescent="0.2">
      <c r="A43" s="85" t="s">
        <v>124</v>
      </c>
      <c r="B43" s="86"/>
      <c r="C43" s="63"/>
    </row>
    <row r="44" spans="1:3" ht="12.75" customHeight="1" x14ac:dyDescent="0.2">
      <c r="A44" s="85" t="s">
        <v>136</v>
      </c>
      <c r="B44" s="86"/>
      <c r="C44" s="63"/>
    </row>
    <row r="45" spans="1:3" ht="25.5" customHeight="1" x14ac:dyDescent="0.2">
      <c r="A45" s="89" t="s">
        <v>95</v>
      </c>
      <c r="B45" s="90"/>
      <c r="C45" s="64"/>
    </row>
    <row r="46" spans="1:3" ht="12.75" customHeight="1" x14ac:dyDescent="0.2">
      <c r="A46" s="87" t="s">
        <v>91</v>
      </c>
      <c r="B46" s="88"/>
      <c r="C46" s="63"/>
    </row>
    <row r="47" spans="1:3" ht="12.75" customHeight="1" x14ac:dyDescent="0.2">
      <c r="A47" s="87" t="s">
        <v>92</v>
      </c>
      <c r="B47" s="88"/>
      <c r="C47" s="63"/>
    </row>
    <row r="48" spans="1:3" ht="12.75" customHeight="1" x14ac:dyDescent="0.2">
      <c r="A48" s="87" t="s">
        <v>93</v>
      </c>
      <c r="B48" s="88"/>
      <c r="C48" s="63"/>
    </row>
    <row r="49" spans="1:3" ht="12.75" customHeight="1" x14ac:dyDescent="0.2">
      <c r="A49" s="87" t="s">
        <v>94</v>
      </c>
      <c r="B49" s="88"/>
      <c r="C49" s="63"/>
    </row>
    <row r="50" spans="1:3" ht="27" customHeight="1" x14ac:dyDescent="0.2">
      <c r="A50" s="55" t="s">
        <v>86</v>
      </c>
      <c r="B50" s="55" t="s">
        <v>123</v>
      </c>
      <c r="C50" s="39" t="s">
        <v>85</v>
      </c>
    </row>
    <row r="51" spans="1:3" ht="27" customHeight="1" x14ac:dyDescent="0.2">
      <c r="A51" s="56" t="s">
        <v>120</v>
      </c>
      <c r="B51" s="61">
        <v>7</v>
      </c>
      <c r="C51" s="73"/>
    </row>
    <row r="52" spans="1:3" ht="27" customHeight="1" x14ac:dyDescent="0.2">
      <c r="A52" s="56" t="s">
        <v>121</v>
      </c>
      <c r="B52" s="61">
        <v>1</v>
      </c>
      <c r="C52" s="73"/>
    </row>
    <row r="53" spans="1:3" s="54" customFormat="1" ht="14.25" customHeight="1" x14ac:dyDescent="0.25">
      <c r="A53" s="57"/>
      <c r="B53" s="58" t="s">
        <v>122</v>
      </c>
      <c r="C53" s="60">
        <f>SUMPRODUCT($B$51:$B$52,C51:C52)</f>
        <v>0</v>
      </c>
    </row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</sheetData>
  <sheetProtection password="C79F" sheet="1" objects="1" scenarios="1" formatCells="0" formatColumns="0" formatRows="0" autoFilter="0" pivotTables="0"/>
  <protectedRanges>
    <protectedRange sqref="C1:C1048576" name="Диапазон1"/>
  </protectedRanges>
  <mergeCells count="33">
    <mergeCell ref="A19:B19"/>
    <mergeCell ref="A21:B21"/>
    <mergeCell ref="A14:B14"/>
    <mergeCell ref="A15:B15"/>
    <mergeCell ref="A16:B16"/>
    <mergeCell ref="A17:B17"/>
    <mergeCell ref="A18:B18"/>
    <mergeCell ref="A13:B13"/>
    <mergeCell ref="A8:B8"/>
    <mergeCell ref="A9:B9"/>
    <mergeCell ref="A10:B10"/>
    <mergeCell ref="A11:B11"/>
    <mergeCell ref="A12:B12"/>
    <mergeCell ref="A1:B1"/>
    <mergeCell ref="A2:B2"/>
    <mergeCell ref="A6:B6"/>
    <mergeCell ref="A7:B7"/>
    <mergeCell ref="A3:B3"/>
    <mergeCell ref="A4:B4"/>
    <mergeCell ref="A5:B5"/>
    <mergeCell ref="A44:B44"/>
    <mergeCell ref="A42:B42"/>
    <mergeCell ref="A20:B20"/>
    <mergeCell ref="A30:B30"/>
    <mergeCell ref="A49:B49"/>
    <mergeCell ref="A43:B43"/>
    <mergeCell ref="A47:B47"/>
    <mergeCell ref="A45:B45"/>
    <mergeCell ref="A48:B48"/>
    <mergeCell ref="A46:B46"/>
    <mergeCell ref="A40:B40"/>
    <mergeCell ref="A41:B41"/>
    <mergeCell ref="A39:B39"/>
  </mergeCells>
  <conditionalFormatting sqref="C40 C3:C19 C22 C43:C50">
    <cfRule type="containsBlanks" dxfId="16" priority="21">
      <formula>LEN(TRIM(C3))=0</formula>
    </cfRule>
  </conditionalFormatting>
  <conditionalFormatting sqref="C51:C52">
    <cfRule type="containsBlanks" dxfId="15" priority="20">
      <formula>LEN(TRIM(C51))=0</formula>
    </cfRule>
  </conditionalFormatting>
  <conditionalFormatting sqref="C42">
    <cfRule type="containsBlanks" dxfId="14" priority="19">
      <formula>LEN(TRIM(C42))=0</formula>
    </cfRule>
  </conditionalFormatting>
  <conditionalFormatting sqref="C23">
    <cfRule type="containsBlanks" dxfId="13" priority="18">
      <formula>LEN(TRIM(C23))=0</formula>
    </cfRule>
  </conditionalFormatting>
  <conditionalFormatting sqref="C24">
    <cfRule type="containsBlanks" dxfId="12" priority="17">
      <formula>LEN(TRIM(C24))=0</formula>
    </cfRule>
  </conditionalFormatting>
  <conditionalFormatting sqref="C25">
    <cfRule type="containsBlanks" dxfId="11" priority="16">
      <formula>LEN(TRIM(C25))=0</formula>
    </cfRule>
  </conditionalFormatting>
  <conditionalFormatting sqref="C26:C27">
    <cfRule type="containsBlanks" dxfId="10" priority="15">
      <formula>LEN(TRIM(C26))=0</formula>
    </cfRule>
  </conditionalFormatting>
  <conditionalFormatting sqref="C28:C29">
    <cfRule type="containsBlanks" dxfId="9" priority="14">
      <formula>LEN(TRIM(C28))=0</formula>
    </cfRule>
  </conditionalFormatting>
  <conditionalFormatting sqref="C31">
    <cfRule type="containsBlanks" dxfId="8" priority="11">
      <formula>LEN(TRIM(C31))=0</formula>
    </cfRule>
  </conditionalFormatting>
  <conditionalFormatting sqref="C32">
    <cfRule type="containsBlanks" dxfId="7" priority="10">
      <formula>LEN(TRIM(C32))=0</formula>
    </cfRule>
  </conditionalFormatting>
  <conditionalFormatting sqref="C33">
    <cfRule type="containsBlanks" dxfId="6" priority="9">
      <formula>LEN(TRIM(C33))=0</formula>
    </cfRule>
  </conditionalFormatting>
  <conditionalFormatting sqref="C34">
    <cfRule type="containsBlanks" dxfId="5" priority="8">
      <formula>LEN(TRIM(C34))=0</formula>
    </cfRule>
  </conditionalFormatting>
  <conditionalFormatting sqref="C35:C36">
    <cfRule type="containsBlanks" dxfId="4" priority="7">
      <formula>LEN(TRIM(C35))=0</formula>
    </cfRule>
  </conditionalFormatting>
  <conditionalFormatting sqref="C37:C38">
    <cfRule type="containsBlanks" dxfId="3" priority="6">
      <formula>LEN(TRIM(C37))=0</formula>
    </cfRule>
  </conditionalFormatting>
  <conditionalFormatting sqref="C41">
    <cfRule type="containsBlanks" dxfId="2" priority="3">
      <formula>LEN(TRIM(C41))=0</formula>
    </cfRule>
  </conditionalFormatting>
  <conditionalFormatting sqref="C39">
    <cfRule type="containsBlanks" dxfId="1" priority="2">
      <formula>LEN(TRIM(C39))=0</formula>
    </cfRule>
  </conditionalFormatting>
  <pageMargins left="0.32" right="0.22" top="0.2" bottom="0.39370078740157483" header="0.19685039370078741" footer="0.19685039370078741"/>
  <pageSetup paperSize="9" scale="84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4" t="s">
        <v>100</v>
      </c>
      <c r="B1" s="43"/>
      <c r="C1" s="22" t="str">
        <f>CONCATENATE("Вхідний № ",RIGHT(LEFT($C$19,10),3),"/_______")</f>
        <v>Вхідний № 452/_______</v>
      </c>
    </row>
    <row r="2" spans="1:3" s="11" customFormat="1" x14ac:dyDescent="0.25">
      <c r="A2" s="45">
        <f>WORKDAY(Документація!$B$43,-1)</f>
        <v>43333</v>
      </c>
      <c r="B2" s="42"/>
      <c r="C2" s="14"/>
    </row>
    <row r="3" spans="1:3" s="11" customFormat="1" x14ac:dyDescent="0.25">
      <c r="A3" s="5"/>
      <c r="B3" s="4"/>
      <c r="C3" s="14" t="s">
        <v>50</v>
      </c>
    </row>
    <row r="4" spans="1:3" ht="67.5" customHeight="1" x14ac:dyDescent="0.25">
      <c r="A4" s="20" t="s">
        <v>0</v>
      </c>
      <c r="B4" s="97">
        <f>'Додаток 1'!$C$3</f>
        <v>0</v>
      </c>
      <c r="C4" s="97"/>
    </row>
    <row r="5" spans="1:3" ht="18" customHeight="1" x14ac:dyDescent="0.25">
      <c r="A5" s="6"/>
      <c r="B5" s="98">
        <f>'Додаток 1'!$C$8</f>
        <v>0</v>
      </c>
      <c r="C5" s="98"/>
    </row>
    <row r="6" spans="1:3" x14ac:dyDescent="0.25">
      <c r="A6" s="14" t="s">
        <v>49</v>
      </c>
      <c r="B6" s="98">
        <f>'Додаток 1'!$C$10</f>
        <v>0</v>
      </c>
      <c r="C6" s="98"/>
    </row>
    <row r="7" spans="1:3" s="2" customFormat="1" ht="18" customHeight="1" x14ac:dyDescent="0.25">
      <c r="A7" s="37"/>
      <c r="B7" s="99">
        <f>'Додаток 1'!$C$11</f>
        <v>0</v>
      </c>
      <c r="C7" s="99"/>
    </row>
    <row r="8" spans="1:3" s="11" customFormat="1" ht="18" customHeight="1" x14ac:dyDescent="0.25">
      <c r="A8" s="37"/>
      <c r="B8" s="98">
        <f>'Додаток 1'!$C$12</f>
        <v>0</v>
      </c>
      <c r="C8" s="98"/>
    </row>
    <row r="9" spans="1:3" s="11" customFormat="1" ht="18" customHeight="1" x14ac:dyDescent="0.25">
      <c r="A9" s="15"/>
      <c r="B9" s="40"/>
      <c r="C9" s="41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95" t="s">
        <v>36</v>
      </c>
      <c r="C11" s="95"/>
    </row>
    <row r="12" spans="1:3" ht="131.25" customHeight="1" x14ac:dyDescent="0.25">
      <c r="A12" s="7"/>
      <c r="B12" s="96" t="str">
        <f>Документація!$B$3</f>
        <v>Батарея акумуляторна тягова</v>
      </c>
      <c r="C12" s="96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1" t="s">
        <v>1</v>
      </c>
      <c r="C14" s="11" t="s">
        <v>35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82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Документація!$B$9</f>
        <v>tender-452@foxtrot.kiev.ua</v>
      </c>
    </row>
    <row r="20" spans="3:3" x14ac:dyDescent="0.25">
      <c r="C20" s="23" t="s">
        <v>66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2018-08-09T11:31:22Z</dcterms:modified>
</cp:coreProperties>
</file>