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775" tabRatio="683" activeTab="1"/>
  </bookViews>
  <sheets>
    <sheet name="Документація" sheetId="2" r:id="rId1"/>
    <sheet name="Додаток 1" sheetId="11" r:id="rId2"/>
    <sheet name="Додаток 2" sheetId="10" r:id="rId3"/>
    <sheet name="Додаток 3" sheetId="17" r:id="rId4"/>
    <sheet name="Титульний лист конверта" sheetId="1" r:id="rId5"/>
  </sheets>
  <definedNames>
    <definedName name="_xlnm._FilterDatabase" localSheetId="1" hidden="1">'Додаток 1'!$A$32:$AR$110</definedName>
    <definedName name="_xlnm._FilterDatabase" localSheetId="2" hidden="1">'Додаток 2'!$H$7:$H$157</definedName>
    <definedName name="_xlnm._FilterDatabase" localSheetId="3" hidden="1">'Додаток 3'!$A$5:$F$82</definedName>
    <definedName name="_xlnm.Print_Titles" localSheetId="1">'Додаток 1'!$31:$32</definedName>
    <definedName name="_xlnm.Print_Area" localSheetId="1">'Додаток 1'!$A$1:$W$110</definedName>
    <definedName name="_xlnm.Print_Area" localSheetId="2">'Додаток 2'!$A$1:$L$172</definedName>
    <definedName name="_xlnm.Print_Area" localSheetId="0">Документація!$A$1:$B$76</definedName>
  </definedNames>
  <calcPr calcId="162913"/>
</workbook>
</file>

<file path=xl/calcChain.xml><?xml version="1.0" encoding="utf-8"?>
<calcChain xmlns="http://schemas.openxmlformats.org/spreadsheetml/2006/main">
  <c r="T33" i="11" l="1"/>
  <c r="Q33" i="11"/>
  <c r="L2" i="11" l="1"/>
  <c r="L1" i="11"/>
  <c r="W4" i="11"/>
  <c r="A1" i="11"/>
  <c r="U52" i="11" l="1"/>
  <c r="U109" i="11"/>
  <c r="T109" i="11"/>
  <c r="S109" i="11"/>
  <c r="R109" i="11"/>
  <c r="Q109" i="11"/>
  <c r="P109" i="11"/>
  <c r="O109" i="11"/>
  <c r="U108" i="11"/>
  <c r="T108" i="11"/>
  <c r="S108" i="11"/>
  <c r="R108" i="11"/>
  <c r="Q108" i="11"/>
  <c r="P108" i="11"/>
  <c r="O108" i="11"/>
  <c r="U107" i="11"/>
  <c r="T107" i="11"/>
  <c r="S107" i="11"/>
  <c r="R107" i="11"/>
  <c r="Q107" i="11"/>
  <c r="P107" i="11"/>
  <c r="O107" i="11"/>
  <c r="U106" i="11"/>
  <c r="T106" i="11"/>
  <c r="S106" i="11"/>
  <c r="R106" i="11"/>
  <c r="Q106" i="11"/>
  <c r="P106" i="11"/>
  <c r="O106" i="11"/>
  <c r="U105" i="11"/>
  <c r="T105" i="11"/>
  <c r="S105" i="11"/>
  <c r="R105" i="11"/>
  <c r="Q105" i="11"/>
  <c r="P105" i="11"/>
  <c r="O105" i="11"/>
  <c r="U104" i="11"/>
  <c r="T104" i="11"/>
  <c r="S104" i="11"/>
  <c r="R104" i="11"/>
  <c r="Q104" i="11"/>
  <c r="P104" i="11"/>
  <c r="O104" i="11"/>
  <c r="U103" i="11"/>
  <c r="T103" i="11"/>
  <c r="S103" i="11"/>
  <c r="R103" i="11"/>
  <c r="Q103" i="11"/>
  <c r="P103" i="11"/>
  <c r="O103" i="11"/>
  <c r="U102" i="11"/>
  <c r="T102" i="11"/>
  <c r="S102" i="11"/>
  <c r="R102" i="11"/>
  <c r="Q102" i="11"/>
  <c r="P102" i="11"/>
  <c r="O102" i="11"/>
  <c r="U101" i="11"/>
  <c r="T101" i="11"/>
  <c r="S101" i="11"/>
  <c r="R101" i="11"/>
  <c r="Q101" i="11"/>
  <c r="P101" i="11"/>
  <c r="O101" i="11"/>
  <c r="U100" i="11"/>
  <c r="T100" i="11"/>
  <c r="S100" i="11"/>
  <c r="R100" i="11"/>
  <c r="Q100" i="11"/>
  <c r="P100" i="11"/>
  <c r="O100" i="11"/>
  <c r="U99" i="11"/>
  <c r="T99" i="11"/>
  <c r="S99" i="11"/>
  <c r="R99" i="11"/>
  <c r="Q99" i="11"/>
  <c r="P99" i="11"/>
  <c r="O99" i="11"/>
  <c r="U98" i="11"/>
  <c r="T98" i="11"/>
  <c r="S98" i="11"/>
  <c r="R98" i="11"/>
  <c r="Q98" i="11"/>
  <c r="P98" i="11"/>
  <c r="O98" i="11"/>
  <c r="U97" i="11"/>
  <c r="T97" i="11"/>
  <c r="S97" i="11"/>
  <c r="R97" i="11"/>
  <c r="Q97" i="11"/>
  <c r="P97" i="11"/>
  <c r="O97" i="11"/>
  <c r="U96" i="11"/>
  <c r="T96" i="11"/>
  <c r="S96" i="11"/>
  <c r="R96" i="11"/>
  <c r="Q96" i="11"/>
  <c r="P96" i="11"/>
  <c r="O96" i="11"/>
  <c r="U95" i="11"/>
  <c r="T95" i="11"/>
  <c r="S95" i="11"/>
  <c r="R95" i="11"/>
  <c r="Q95" i="11"/>
  <c r="P95" i="11"/>
  <c r="O95" i="11"/>
  <c r="U94" i="11"/>
  <c r="T94" i="11"/>
  <c r="S94" i="11"/>
  <c r="R94" i="11"/>
  <c r="Q94" i="11"/>
  <c r="P94" i="11"/>
  <c r="O94" i="11"/>
  <c r="U93" i="11"/>
  <c r="T93" i="11"/>
  <c r="S93" i="11"/>
  <c r="R93" i="11"/>
  <c r="Q93" i="11"/>
  <c r="P93" i="11"/>
  <c r="O93" i="11"/>
  <c r="U92" i="11"/>
  <c r="T92" i="11"/>
  <c r="S92" i="11"/>
  <c r="R92" i="11"/>
  <c r="Q92" i="11"/>
  <c r="P92" i="11"/>
  <c r="O92" i="11"/>
  <c r="U91" i="11"/>
  <c r="T91" i="11"/>
  <c r="S91" i="11"/>
  <c r="R91" i="11"/>
  <c r="Q91" i="11"/>
  <c r="P91" i="11"/>
  <c r="O91" i="11"/>
  <c r="U90" i="11"/>
  <c r="T90" i="11"/>
  <c r="S90" i="11"/>
  <c r="R90" i="11"/>
  <c r="Q90" i="11"/>
  <c r="P90" i="11"/>
  <c r="O90" i="11"/>
  <c r="U89" i="11"/>
  <c r="T89" i="11"/>
  <c r="S89" i="11"/>
  <c r="R89" i="11"/>
  <c r="Q89" i="11"/>
  <c r="P89" i="11"/>
  <c r="O89" i="11"/>
  <c r="U88" i="11"/>
  <c r="T88" i="11"/>
  <c r="S88" i="11"/>
  <c r="R88" i="11"/>
  <c r="Q88" i="11"/>
  <c r="P88" i="11"/>
  <c r="O88" i="11"/>
  <c r="U87" i="11"/>
  <c r="T87" i="11"/>
  <c r="S87" i="11"/>
  <c r="R87" i="11"/>
  <c r="Q87" i="11"/>
  <c r="P87" i="11"/>
  <c r="O87" i="11"/>
  <c r="U86" i="11"/>
  <c r="T86" i="11"/>
  <c r="S86" i="11"/>
  <c r="R86" i="11"/>
  <c r="Q86" i="11"/>
  <c r="P86" i="11"/>
  <c r="O86" i="11"/>
  <c r="U85" i="11"/>
  <c r="T85" i="11"/>
  <c r="S85" i="11"/>
  <c r="R85" i="11"/>
  <c r="Q85" i="11"/>
  <c r="P85" i="11"/>
  <c r="O85" i="11"/>
  <c r="U84" i="11"/>
  <c r="T84" i="11"/>
  <c r="S84" i="11"/>
  <c r="R84" i="11"/>
  <c r="Q84" i="11"/>
  <c r="P84" i="11"/>
  <c r="O84" i="11"/>
  <c r="U83" i="11"/>
  <c r="T83" i="11"/>
  <c r="S83" i="11"/>
  <c r="R83" i="11"/>
  <c r="Q83" i="11"/>
  <c r="P83" i="11"/>
  <c r="O83" i="11"/>
  <c r="U82" i="11"/>
  <c r="T82" i="11"/>
  <c r="S82" i="11"/>
  <c r="R82" i="11"/>
  <c r="Q82" i="11"/>
  <c r="P82" i="11"/>
  <c r="O82" i="11"/>
  <c r="U81" i="11"/>
  <c r="T81" i="11"/>
  <c r="S81" i="11"/>
  <c r="R81" i="11"/>
  <c r="Q81" i="11"/>
  <c r="P81" i="11"/>
  <c r="O81" i="11"/>
  <c r="U80" i="11"/>
  <c r="T80" i="11"/>
  <c r="S80" i="11"/>
  <c r="R80" i="11"/>
  <c r="Q80" i="11"/>
  <c r="P80" i="11"/>
  <c r="O80" i="11"/>
  <c r="U79" i="11"/>
  <c r="T79" i="11"/>
  <c r="S79" i="11"/>
  <c r="R79" i="11"/>
  <c r="Q79" i="11"/>
  <c r="P79" i="11"/>
  <c r="O79" i="11"/>
  <c r="U78" i="11"/>
  <c r="T78" i="11"/>
  <c r="S78" i="11"/>
  <c r="R78" i="11"/>
  <c r="Q78" i="11"/>
  <c r="P78" i="11"/>
  <c r="O78" i="11"/>
  <c r="U77" i="11"/>
  <c r="T77" i="11"/>
  <c r="S77" i="11"/>
  <c r="R77" i="11"/>
  <c r="Q77" i="11"/>
  <c r="P77" i="11"/>
  <c r="O77" i="11"/>
  <c r="U76" i="11"/>
  <c r="T76" i="11"/>
  <c r="S76" i="11"/>
  <c r="R76" i="11"/>
  <c r="Q76" i="11"/>
  <c r="P76" i="11"/>
  <c r="O76" i="11"/>
  <c r="U75" i="11"/>
  <c r="T75" i="11"/>
  <c r="S75" i="11"/>
  <c r="R75" i="11"/>
  <c r="Q75" i="11"/>
  <c r="P75" i="11"/>
  <c r="O75" i="11"/>
  <c r="U74" i="11"/>
  <c r="T74" i="11"/>
  <c r="S74" i="11"/>
  <c r="R74" i="11"/>
  <c r="Q74" i="11"/>
  <c r="P74" i="11"/>
  <c r="O74" i="11"/>
  <c r="U73" i="11"/>
  <c r="T73" i="11"/>
  <c r="S73" i="11"/>
  <c r="R73" i="11"/>
  <c r="Q73" i="11"/>
  <c r="P73" i="11"/>
  <c r="O73" i="11"/>
  <c r="U72" i="11"/>
  <c r="T72" i="11"/>
  <c r="S72" i="11"/>
  <c r="R72" i="11"/>
  <c r="Q72" i="11"/>
  <c r="P72" i="11"/>
  <c r="O72" i="11"/>
  <c r="U71" i="11"/>
  <c r="T71" i="11"/>
  <c r="S71" i="11"/>
  <c r="R71" i="11"/>
  <c r="Q71" i="11"/>
  <c r="P71" i="11"/>
  <c r="O71" i="11"/>
  <c r="U70" i="11"/>
  <c r="T70" i="11"/>
  <c r="S70" i="11"/>
  <c r="R70" i="11"/>
  <c r="Q70" i="11"/>
  <c r="P70" i="11"/>
  <c r="O70" i="11"/>
  <c r="U69" i="11"/>
  <c r="T69" i="11"/>
  <c r="S69" i="11"/>
  <c r="R69" i="11"/>
  <c r="Q69" i="11"/>
  <c r="P69" i="11"/>
  <c r="O69" i="11"/>
  <c r="U68" i="11"/>
  <c r="T68" i="11"/>
  <c r="S68" i="11"/>
  <c r="R68" i="11"/>
  <c r="Q68" i="11"/>
  <c r="P68" i="11"/>
  <c r="O68" i="11"/>
  <c r="U67" i="11"/>
  <c r="T67" i="11"/>
  <c r="S67" i="11"/>
  <c r="R67" i="11"/>
  <c r="Q67" i="11"/>
  <c r="P67" i="11"/>
  <c r="O67" i="11"/>
  <c r="U66" i="11"/>
  <c r="T66" i="11"/>
  <c r="S66" i="11"/>
  <c r="R66" i="11"/>
  <c r="Q66" i="11"/>
  <c r="P66" i="11"/>
  <c r="O66" i="11"/>
  <c r="U65" i="11"/>
  <c r="T65" i="11"/>
  <c r="S65" i="11"/>
  <c r="R65" i="11"/>
  <c r="Q65" i="11"/>
  <c r="P65" i="11"/>
  <c r="O65" i="11"/>
  <c r="U64" i="11"/>
  <c r="T64" i="11"/>
  <c r="S64" i="11"/>
  <c r="R64" i="11"/>
  <c r="Q64" i="11"/>
  <c r="P64" i="11"/>
  <c r="O64" i="11"/>
  <c r="U63" i="11"/>
  <c r="T63" i="11"/>
  <c r="S63" i="11"/>
  <c r="R63" i="11"/>
  <c r="Q63" i="11"/>
  <c r="P63" i="11"/>
  <c r="O63" i="11"/>
  <c r="U62" i="11"/>
  <c r="T62" i="11"/>
  <c r="S62" i="11"/>
  <c r="R62" i="11"/>
  <c r="Q62" i="11"/>
  <c r="P62" i="11"/>
  <c r="O62" i="11"/>
  <c r="U61" i="11"/>
  <c r="T61" i="11"/>
  <c r="S61" i="11"/>
  <c r="R61" i="11"/>
  <c r="Q61" i="11"/>
  <c r="P61" i="11"/>
  <c r="O61" i="11"/>
  <c r="U60" i="11"/>
  <c r="T60" i="11"/>
  <c r="S60" i="11"/>
  <c r="R60" i="11"/>
  <c r="Q60" i="11"/>
  <c r="P60" i="11"/>
  <c r="O60" i="11"/>
  <c r="U59" i="11"/>
  <c r="T59" i="11"/>
  <c r="S59" i="11"/>
  <c r="R59" i="11"/>
  <c r="Q59" i="11"/>
  <c r="P59" i="11"/>
  <c r="O59" i="11"/>
  <c r="U58" i="11"/>
  <c r="T58" i="11"/>
  <c r="S58" i="11"/>
  <c r="R58" i="11"/>
  <c r="Q58" i="11"/>
  <c r="P58" i="11"/>
  <c r="O58" i="11"/>
  <c r="U57" i="11"/>
  <c r="T57" i="11"/>
  <c r="S57" i="11"/>
  <c r="R57" i="11"/>
  <c r="Q57" i="11"/>
  <c r="P57" i="11"/>
  <c r="O57" i="11"/>
  <c r="U56" i="11"/>
  <c r="T56" i="11"/>
  <c r="S56" i="11"/>
  <c r="R56" i="11"/>
  <c r="Q56" i="11"/>
  <c r="P56" i="11"/>
  <c r="O56" i="11"/>
  <c r="U55" i="11"/>
  <c r="T55" i="11"/>
  <c r="S55" i="11"/>
  <c r="R55" i="11"/>
  <c r="Q55" i="11"/>
  <c r="P55" i="11"/>
  <c r="O55" i="11"/>
  <c r="U54" i="11"/>
  <c r="T54" i="11"/>
  <c r="S54" i="11"/>
  <c r="R54" i="11"/>
  <c r="Q54" i="11"/>
  <c r="P54" i="11"/>
  <c r="O54" i="11"/>
  <c r="U53" i="11"/>
  <c r="T53" i="11"/>
  <c r="S53" i="11"/>
  <c r="R53" i="11"/>
  <c r="Q53" i="11"/>
  <c r="P53" i="11"/>
  <c r="O53" i="11"/>
  <c r="T52" i="11"/>
  <c r="S52" i="11"/>
  <c r="R52" i="11"/>
  <c r="Q52" i="11"/>
  <c r="P52" i="11"/>
  <c r="O52" i="11"/>
  <c r="U51" i="11"/>
  <c r="T51" i="11"/>
  <c r="S51" i="11"/>
  <c r="R51" i="11"/>
  <c r="Q51" i="11"/>
  <c r="P51" i="11"/>
  <c r="O51" i="11"/>
  <c r="U50" i="11"/>
  <c r="T50" i="11"/>
  <c r="S50" i="11"/>
  <c r="R50" i="11"/>
  <c r="Q50" i="11"/>
  <c r="P50" i="11"/>
  <c r="O50" i="11"/>
  <c r="U49" i="11"/>
  <c r="T49" i="11"/>
  <c r="S49" i="11"/>
  <c r="R49" i="11"/>
  <c r="Q49" i="11"/>
  <c r="P49" i="11"/>
  <c r="O49" i="11"/>
  <c r="U48" i="11"/>
  <c r="T48" i="11"/>
  <c r="S48" i="11"/>
  <c r="R48" i="11"/>
  <c r="Q48" i="11"/>
  <c r="P48" i="11"/>
  <c r="O48" i="11"/>
  <c r="U47" i="11"/>
  <c r="T47" i="11"/>
  <c r="S47" i="11"/>
  <c r="R47" i="11"/>
  <c r="Q47" i="11"/>
  <c r="P47" i="11"/>
  <c r="O47" i="11"/>
  <c r="U46" i="11"/>
  <c r="T46" i="11"/>
  <c r="S46" i="11"/>
  <c r="R46" i="11"/>
  <c r="Q46" i="11"/>
  <c r="P46" i="11"/>
  <c r="O46" i="11"/>
  <c r="U45" i="11"/>
  <c r="T45" i="11"/>
  <c r="S45" i="11"/>
  <c r="R45" i="11"/>
  <c r="Q45" i="11"/>
  <c r="P45" i="11"/>
  <c r="O45" i="11"/>
  <c r="U44" i="11"/>
  <c r="T44" i="11"/>
  <c r="S44" i="11"/>
  <c r="R44" i="11"/>
  <c r="Q44" i="11"/>
  <c r="P44" i="11"/>
  <c r="O44" i="11"/>
  <c r="U43" i="11"/>
  <c r="T43" i="11"/>
  <c r="S43" i="11"/>
  <c r="R43" i="11"/>
  <c r="Q43" i="11"/>
  <c r="P43" i="11"/>
  <c r="O43" i="11"/>
  <c r="U42" i="11"/>
  <c r="T42" i="11"/>
  <c r="S42" i="11"/>
  <c r="R42" i="11"/>
  <c r="Q42" i="11"/>
  <c r="P42" i="11"/>
  <c r="O42" i="11"/>
  <c r="U41" i="11"/>
  <c r="T41" i="11"/>
  <c r="S41" i="11"/>
  <c r="R41" i="11"/>
  <c r="Q41" i="11"/>
  <c r="P41" i="11"/>
  <c r="O41" i="11"/>
  <c r="U40" i="11"/>
  <c r="T40" i="11"/>
  <c r="S40" i="11"/>
  <c r="R40" i="11"/>
  <c r="Q40" i="11"/>
  <c r="P40" i="11"/>
  <c r="O40" i="11"/>
  <c r="U39" i="11"/>
  <c r="T39" i="11"/>
  <c r="S39" i="11"/>
  <c r="R39" i="11"/>
  <c r="Q39" i="11"/>
  <c r="P39" i="11"/>
  <c r="O39" i="11"/>
  <c r="U38" i="11"/>
  <c r="T38" i="11"/>
  <c r="S38" i="11"/>
  <c r="R38" i="11"/>
  <c r="Q38" i="11"/>
  <c r="P38" i="11"/>
  <c r="O38" i="11"/>
  <c r="U37" i="11"/>
  <c r="T37" i="11"/>
  <c r="S37" i="11"/>
  <c r="R37" i="11"/>
  <c r="Q37" i="11"/>
  <c r="P37" i="11"/>
  <c r="O37" i="11"/>
  <c r="U36" i="11"/>
  <c r="T36" i="11"/>
  <c r="S36" i="11"/>
  <c r="R36" i="11"/>
  <c r="Q36" i="11"/>
  <c r="P36" i="11"/>
  <c r="O36" i="11"/>
  <c r="U35" i="11"/>
  <c r="T35" i="11"/>
  <c r="S35" i="11"/>
  <c r="R35" i="11"/>
  <c r="Q35" i="11"/>
  <c r="P35" i="11"/>
  <c r="O35" i="11"/>
  <c r="U34" i="11"/>
  <c r="T34" i="11"/>
  <c r="S34" i="11"/>
  <c r="R34" i="11"/>
  <c r="Q34" i="11"/>
  <c r="P34" i="11"/>
  <c r="O34" i="11"/>
  <c r="U33" i="11"/>
  <c r="S33" i="11"/>
  <c r="R33" i="11"/>
  <c r="P33" i="11"/>
  <c r="O33" i="11"/>
  <c r="D44" i="11"/>
  <c r="D107" i="11"/>
  <c r="D108" i="11"/>
  <c r="D109" i="11"/>
  <c r="N34" i="11" l="1"/>
  <c r="N36" i="11"/>
  <c r="N38" i="11"/>
  <c r="N40" i="11"/>
  <c r="N42" i="11"/>
  <c r="N44" i="11"/>
  <c r="N46" i="11"/>
  <c r="N48" i="11"/>
  <c r="N50" i="11"/>
  <c r="N52" i="11"/>
  <c r="N53" i="11"/>
  <c r="N55" i="11"/>
  <c r="N57" i="11"/>
  <c r="N59" i="11"/>
  <c r="N61" i="11"/>
  <c r="N63" i="11"/>
  <c r="N65" i="11"/>
  <c r="N67" i="11"/>
  <c r="N69" i="11"/>
  <c r="N71" i="11"/>
  <c r="N73" i="11"/>
  <c r="N75" i="11"/>
  <c r="N77" i="11"/>
  <c r="N79" i="11"/>
  <c r="N81" i="11"/>
  <c r="N83" i="11"/>
  <c r="N85" i="11"/>
  <c r="N87" i="11"/>
  <c r="N89" i="11"/>
  <c r="N91" i="11"/>
  <c r="N93" i="11"/>
  <c r="N95" i="11"/>
  <c r="N97" i="11"/>
  <c r="N99" i="11"/>
  <c r="N101" i="11"/>
  <c r="N103" i="11"/>
  <c r="N105" i="11"/>
  <c r="N107" i="11"/>
  <c r="N109" i="11"/>
  <c r="N33" i="11"/>
  <c r="N35" i="11"/>
  <c r="N37" i="11"/>
  <c r="N39" i="11"/>
  <c r="N41" i="11"/>
  <c r="N43" i="11"/>
  <c r="N45" i="11"/>
  <c r="N47" i="11"/>
  <c r="N49" i="11"/>
  <c r="N51" i="11"/>
  <c r="N54" i="11"/>
  <c r="N56" i="11"/>
  <c r="N58" i="11"/>
  <c r="N60" i="11"/>
  <c r="N62" i="11"/>
  <c r="N64" i="11"/>
  <c r="N66" i="11"/>
  <c r="N68" i="11"/>
  <c r="N70" i="11"/>
  <c r="N72" i="11"/>
  <c r="N74" i="11"/>
  <c r="N76" i="11"/>
  <c r="N78" i="11"/>
  <c r="N80" i="11"/>
  <c r="N82" i="11"/>
  <c r="N84" i="11"/>
  <c r="N86" i="11"/>
  <c r="N88" i="11"/>
  <c r="N90" i="11"/>
  <c r="N92" i="11"/>
  <c r="N94" i="11"/>
  <c r="N96" i="11"/>
  <c r="N98" i="11"/>
  <c r="N100" i="11"/>
  <c r="N102" i="11"/>
  <c r="N104" i="11"/>
  <c r="N106" i="11"/>
  <c r="N108" i="11"/>
  <c r="B3" i="17" l="1"/>
  <c r="D34" i="11"/>
  <c r="D35" i="11"/>
  <c r="D36" i="11"/>
  <c r="D37" i="11"/>
  <c r="D38" i="11"/>
  <c r="D39" i="11"/>
  <c r="D40" i="11"/>
  <c r="D41" i="11"/>
  <c r="D42" i="11"/>
  <c r="D43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33" i="11"/>
  <c r="A2" i="1" l="1"/>
  <c r="B8" i="1"/>
  <c r="B7" i="1"/>
  <c r="B6" i="1"/>
  <c r="B5" i="1"/>
  <c r="B4" i="1"/>
  <c r="A3" i="11"/>
  <c r="B3" i="10"/>
  <c r="B51" i="2"/>
  <c r="B12" i="1"/>
  <c r="C15" i="1"/>
  <c r="C1" i="1" s="1"/>
  <c r="P110" i="11" l="1"/>
  <c r="Q110" i="11"/>
  <c r="U110" i="11"/>
  <c r="T110" i="11"/>
  <c r="S110" i="11"/>
  <c r="R110" i="11"/>
  <c r="O110" i="11"/>
  <c r="L110" i="11" l="1"/>
</calcChain>
</file>

<file path=xl/sharedStrings.xml><?xml version="1.0" encoding="utf-8"?>
<sst xmlns="http://schemas.openxmlformats.org/spreadsheetml/2006/main" count="903" uniqueCount="622">
  <si>
    <t>Відправник:</t>
  </si>
  <si>
    <t>Одержувач:</t>
  </si>
  <si>
    <t>Група компаній "ФОКСТРОТ"</t>
  </si>
  <si>
    <t>вул. Дорогожицька, буд. 1</t>
  </si>
  <si>
    <t>м. Київ, 04119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</si>
  <si>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</si>
  <si>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</si>
  <si>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</si>
  <si>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</si>
  <si>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</si>
  <si>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</si>
  <si>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</si>
  <si>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</si>
  <si>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3.2. Зміст пропозиції Учасника</t>
  </si>
  <si>
    <t>3.3. Термін, протягом якого пропозиції Учасників є дійсними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</si>
  <si>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</si>
  <si>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</si>
  <si>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</si>
  <si>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</si>
  <si>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</si>
  <si>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Відсутність Учасника або його уповноваженого представника під час розкриття пропозицій не є підставою для відхилення його пропозиції.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</si>
  <si>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</si>
  <si>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</si>
  <si>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</si>
  <si>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</si>
  <si>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</si>
  <si>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</si>
  <si>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</si>
  <si>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</si>
  <si>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</si>
  <si>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</si>
  <si>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</si>
  <si>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</si>
  <si>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</si>
  <si>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</si>
  <si>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Електронна адреса для подання пропозиції закупівлі (доступна тільки до дати розкриття пропозицій):</t>
  </si>
  <si>
    <t>Документація процедури закупівлі</t>
  </si>
  <si>
    <t>Тендерний комітет</t>
  </si>
  <si>
    <t>Розкриття пропозицій відбудеться:</t>
  </si>
  <si>
    <t>Комерційна пропозиція на закупівлю: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</si>
  <si>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</si>
  <si>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</si>
  <si>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</si>
  <si>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</si>
  <si>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</si>
  <si>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>ІПН</t>
  </si>
  <si>
    <t>р/р</t>
  </si>
  <si>
    <t>МФО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</si>
  <si>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</si>
  <si>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</si>
  <si>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</si>
  <si>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</si>
  <si>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</si>
  <si>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Замовник надає роз'яснення на запит протягом одного робочого дня з дня його отримання.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</si>
  <si>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</si>
  <si>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</si>
  <si>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</si>
  <si>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</si>
  <si>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</si>
  <si>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</si>
  <si>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</si>
  <si>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http://www.foxtrotgroup.com.ua/uk/tender.html</t>
  </si>
  <si>
    <t>http://foxtrotgroup.com.ua/uk/tender.html</t>
  </si>
  <si>
    <t>Підписатися на розсилку актуальних тендерів ГК «ФОКСТРОТ» можна за посиланням:</t>
  </si>
  <si>
    <t>http://foxtrotgroup.com.ua/uk/tender/subscribe.html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</si>
  <si>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</si>
  <si>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</si>
  <si>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</si>
  <si>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</si>
  <si>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</si>
  <si>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</si>
  <si>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</si>
  <si>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</si>
  <si>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3. Надають документи, зазначені в п. 3.2. даної Документації процедури закупівлі.</t>
  </si>
  <si>
    <t>Назва компанії (як у статуті)</t>
  </si>
  <si>
    <t>Телефон і факс компанії</t>
  </si>
  <si>
    <t xml:space="preserve">Контактна особа </t>
  </si>
  <si>
    <t>Телефон контактної особи</t>
  </si>
  <si>
    <t>Електронна адреса контактної особи</t>
  </si>
  <si>
    <t>Платник ПДВ так / ні (№ свідоцтва платника ПДВ)</t>
  </si>
  <si>
    <t>Основні клієнти (перерахувати декілька)</t>
  </si>
  <si>
    <t>Комерційна пропозиція</t>
  </si>
  <si>
    <t>Примітка</t>
  </si>
  <si>
    <t>- Комерційну пропозицію у форматі Додатку 1, завірену підписом керівника та печаткою.</t>
  </si>
  <si>
    <t>Найменування</t>
  </si>
  <si>
    <t>Комерційну пропозицію у форматі Додатку 1.</t>
  </si>
  <si>
    <t>Формат та порядок рядків і стовпців змінювати не можна. 
Додавати або видаляти стовбці чи рядки не можна.</t>
  </si>
  <si>
    <t>Договір має відповідати всім умовам, які були прийняті в акцептованій пропозиції Учасника.</t>
  </si>
  <si>
    <t>ЮК</t>
  </si>
  <si>
    <t>ЛОТ 5</t>
  </si>
  <si>
    <t>ЛОТ 6</t>
  </si>
  <si>
    <t>ЛОТ 7</t>
  </si>
  <si>
    <t>СФР (Сучасні фінансові рішення)</t>
  </si>
  <si>
    <r>
      <rPr>
        <b/>
        <sz val="10"/>
        <rFont val="Arial"/>
        <family val="2"/>
        <charset val="204"/>
      </rPr>
      <t>Фіксування вартості товару</t>
    </r>
    <r>
      <rPr>
        <sz val="10"/>
        <rFont val="Arial"/>
        <family val="2"/>
        <charset val="204"/>
      </rPr>
      <t xml:space="preserve">
У разі наявності прив'язки до курсу валюти вказати: 
1. чітку схему/формулу перерахунку вартості товару за курсом;
2. назву валюти;
3. назву курсу (НБУ, Міжбанк тощо);
4. курс валюти на дату даної пропозиції;
5. посилання на ресурс, на якому публікується курс вказаної валюти</t>
    </r>
  </si>
  <si>
    <t xml:space="preserve">Додаток 2. Адреси доставки </t>
  </si>
  <si>
    <r>
      <rPr>
        <sz val="12"/>
        <rFont val="Arial"/>
        <family val="2"/>
        <charset val="204"/>
      </rPr>
      <t xml:space="preserve">Після заповнення Додатку 1 автоматично буде сформований </t>
    </r>
    <r>
      <rPr>
        <u/>
        <sz val="12"/>
        <color theme="10"/>
        <rFont val="Arial"/>
        <family val="2"/>
        <charset val="204"/>
      </rPr>
      <t>Титульний лист</t>
    </r>
    <r>
      <rPr>
        <sz val="12"/>
        <rFont val="Arial"/>
        <family val="2"/>
        <charset val="204"/>
      </rPr>
      <t>, який Учасник має роздрукувати та наклеїти на конверт з пропозицією.</t>
    </r>
  </si>
  <si>
    <r>
      <t>Учасники подають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u/>
        <sz val="12"/>
        <color theme="1"/>
        <rFont val="Arial"/>
        <family val="2"/>
        <charset val="204"/>
      </rPr>
      <t>в запечатаному конверті</t>
    </r>
    <r>
      <rPr>
        <sz val="12"/>
        <color theme="1"/>
        <rFont val="Arial"/>
        <family val="2"/>
        <charset val="204"/>
      </rPr>
      <t>:</t>
    </r>
  </si>
  <si>
    <r>
      <t>Учасники подають</t>
    </r>
    <r>
      <rPr>
        <b/>
        <sz val="12"/>
        <color theme="1"/>
        <rFont val="Arial"/>
        <family val="2"/>
        <charset val="204"/>
      </rPr>
      <t xml:space="preserve"> </t>
    </r>
    <r>
      <rPr>
        <b/>
        <u/>
        <sz val="12"/>
        <color theme="1"/>
        <rFont val="Arial"/>
        <family val="2"/>
        <charset val="204"/>
      </rPr>
      <t>в електронному вигляді</t>
    </r>
    <r>
      <rPr>
        <sz val="12"/>
        <color theme="1"/>
        <rFont val="Arial"/>
        <family val="2"/>
        <charset val="204"/>
      </rPr>
      <t>:</t>
    </r>
  </si>
  <si>
    <t>Всього, грн з ПДВ</t>
  </si>
  <si>
    <t xml:space="preserve">З переможцем буде укладено один або кілька договорів по кожному лоту.
</t>
  </si>
  <si>
    <t>м.Київ, вул. Дорогожицька 1</t>
  </si>
  <si>
    <t>Канцелярські товари</t>
  </si>
  <si>
    <t>Одиниця виміру</t>
  </si>
  <si>
    <t>ВСЬОГО:</t>
  </si>
  <si>
    <t>ЛОТ 1
ФТД</t>
  </si>
  <si>
    <t>шт</t>
  </si>
  <si>
    <t>Біндер 19мм</t>
  </si>
  <si>
    <t>Біндер 32мм</t>
  </si>
  <si>
    <t>Біндер 51мм</t>
  </si>
  <si>
    <t>Блокнот на спіралі А5, 48 л.</t>
  </si>
  <si>
    <t>Губка для фліпчарт дошки</t>
  </si>
  <si>
    <t>Гумка біла для олівця</t>
  </si>
  <si>
    <t>упаковка</t>
  </si>
  <si>
    <t>Дирокол 70л.</t>
  </si>
  <si>
    <t>Диспенсер для пакувального скотча</t>
  </si>
  <si>
    <t>Калькулятор бухгалтерський, 12разр., 2піт. /сон.ел.+ бат.</t>
  </si>
  <si>
    <t>Клей олівець 15г</t>
  </si>
  <si>
    <t>Клей ПВА 200г</t>
  </si>
  <si>
    <t>Коректор-рідина 20мл з пензликом</t>
  </si>
  <si>
    <t>Кошик для паперу, чорна</t>
  </si>
  <si>
    <t>Лінійка пластикова 30см</t>
  </si>
  <si>
    <t>Лоток для паперу вертикальний</t>
  </si>
  <si>
    <t>Маркер текстовий в асортименті</t>
  </si>
  <si>
    <t>Набір настільний офісний / 13 предметів</t>
  </si>
  <si>
    <t>Ніж канцелярський 18мм з фіксатором</t>
  </si>
  <si>
    <t>Ножиці офісні 21см металеві з пластиковими ручками</t>
  </si>
  <si>
    <t>Папка з притиском CLIPBOARD 25мм</t>
  </si>
  <si>
    <t>Папка-куточок А4 180 мкм</t>
  </si>
  <si>
    <t>Папка-сегрегатор А4, 7-8см</t>
  </si>
  <si>
    <t>Папка-швидкозшивач пластикова А4 з прозорим верхом</t>
  </si>
  <si>
    <t>Ручка кулькова в асортименті</t>
  </si>
  <si>
    <t>Серветки що чистять універсальні / 100шт бокс</t>
  </si>
  <si>
    <t>Скотч 18ммх10м прозорий</t>
  </si>
  <si>
    <t>Скотч двосторонній 24мм х 10м</t>
  </si>
  <si>
    <t>Степлер N24-26 / 6, 20л.</t>
  </si>
  <si>
    <t>Точилка для олівців кругла з контейнером</t>
  </si>
  <si>
    <t>Фарба штемпельна 30мл синя</t>
  </si>
  <si>
    <t>Штамп текстовий самонаборний 5 рядків</t>
  </si>
  <si>
    <t>м.Київ, вул.Сім'ї Хохлових, 11/2</t>
  </si>
  <si>
    <t>ТМ товару</t>
  </si>
  <si>
    <r>
      <t xml:space="preserve">Вартість грн. з ПДВ, </t>
    </r>
    <r>
      <rPr>
        <sz val="10"/>
        <rFont val="Arial"/>
        <family val="2"/>
        <charset val="204"/>
      </rPr>
      <t>в т.ч. по лотах</t>
    </r>
  </si>
  <si>
    <r>
      <t xml:space="preserve">адреси вказані у </t>
    </r>
    <r>
      <rPr>
        <u/>
        <sz val="8"/>
        <color rgb="FF0000FF"/>
        <rFont val="Arial"/>
        <family val="2"/>
        <charset val="204"/>
      </rPr>
      <t>Додатку 2</t>
    </r>
  </si>
  <si>
    <t>пгт.Гостомель, 
вул. Свято-Покровська, 141П</t>
  </si>
  <si>
    <t>№</t>
  </si>
  <si>
    <r>
      <t>Річний обсяг закупівлі</t>
    </r>
    <r>
      <rPr>
        <sz val="10"/>
        <rFont val="Arial"/>
        <family val="2"/>
        <charset val="204"/>
      </rPr>
      <t>, в т.ч. по лотах</t>
    </r>
  </si>
  <si>
    <t>ЛОТ 2
УК</t>
  </si>
  <si>
    <t>ЛОТ 3
DDG</t>
  </si>
  <si>
    <t>ЛОТ 4
МП</t>
  </si>
  <si>
    <t>ЛОТ 5
ЮК</t>
  </si>
  <si>
    <t>ЛОТ 6
СФР</t>
  </si>
  <si>
    <t>ЛОТ 7
СФ</t>
  </si>
  <si>
    <t>При друку оригіналу пропозиції для збільшення маштабу тексту учасник може приховати наступну інформацію:</t>
  </si>
  <si>
    <t>- річний обсяг закупівлі по лотах (від колонки E до колонки K).</t>
  </si>
  <si>
    <t>Надання зразків продукції є обов'язковою вимогою до участників. 
Цінові пропозиції без зразків розглядатися не будуть.</t>
  </si>
  <si>
    <t>Проект договору додається.</t>
  </si>
  <si>
    <t>Маркер перманентний 2,5 мм в асортименті</t>
  </si>
  <si>
    <t>Оснащення для круглої печатки 42 мм 4642</t>
  </si>
  <si>
    <t>Оснащення для штампа 38х14 мм 4911</t>
  </si>
  <si>
    <t>Штамп текстовий самонаборний 6 рядків</t>
  </si>
  <si>
    <t>Київська область, м. Київ, вул. Краснова, 27, корпус В</t>
  </si>
  <si>
    <t>Київська область, м. Київ, вул. Сім'ї Хохлових, 8</t>
  </si>
  <si>
    <t>Київська область, м. Київ, вул. Дорогожицька, 1, 1 поверх</t>
  </si>
  <si>
    <t>підйом на поверх</t>
  </si>
  <si>
    <t xml:space="preserve">Вінницька область, м. Немирів, вул. Коцюбинського 16 </t>
  </si>
  <si>
    <t>Артикул товару</t>
  </si>
  <si>
    <t>Замовлення товару буде проводитися щоквартально окремими партіями в межах кожного лоту.</t>
  </si>
  <si>
    <t>При друку оригіналу пропозиції для збільшення маштабу тексту учасник може приховати наступну інформацію:
- річний обсяг закупівлі по лотах (від колонки E до колонки K.</t>
  </si>
  <si>
    <t>Тестові зразки учаснику не повертаються.</t>
  </si>
  <si>
    <t xml:space="preserve">Книга обліку розрахункових операцій Додаток №1 книж. 80 арк. офсет </t>
  </si>
  <si>
    <t>Термін подачі пропозиції до 18:00</t>
  </si>
  <si>
    <r>
      <rPr>
        <b/>
        <sz val="10"/>
        <rFont val="Arial"/>
        <family val="2"/>
        <charset val="204"/>
      </rPr>
      <t xml:space="preserve">Оплата </t>
    </r>
    <r>
      <rPr>
        <sz val="10"/>
        <rFont val="Arial"/>
        <family val="2"/>
        <charset val="204"/>
      </rPr>
      <t>здійснюється протягом 10 банківських днів після поставки, на підставі повного комплекту підписаних платіжних документів та зареєстрованої податкової накладної.</t>
    </r>
  </si>
  <si>
    <t>вул. Дорогожицька,1, м. Київ, 04112</t>
  </si>
  <si>
    <r>
      <t xml:space="preserve">Ціна грн. з ПДВ </t>
    </r>
    <r>
      <rPr>
        <sz val="10"/>
        <rFont val="Arial"/>
        <family val="2"/>
        <charset val="204"/>
      </rPr>
      <t xml:space="preserve">за одиницю виміру </t>
    </r>
    <r>
      <rPr>
        <b/>
        <sz val="1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(за умови доставки за однією адресою)</t>
    </r>
  </si>
  <si>
    <r>
      <t xml:space="preserve">Ціна грн. з ПДВ за </t>
    </r>
    <r>
      <rPr>
        <sz val="10"/>
        <rFont val="Arial"/>
        <family val="2"/>
        <charset val="204"/>
      </rPr>
      <t xml:space="preserve">одиницю виміру </t>
    </r>
    <r>
      <rPr>
        <b/>
        <sz val="10"/>
        <rFont val="Arial"/>
        <family val="2"/>
        <charset val="204"/>
      </rPr>
      <t xml:space="preserve">
</t>
    </r>
    <r>
      <rPr>
        <sz val="8"/>
        <rFont val="Arial"/>
        <family val="2"/>
        <charset val="204"/>
      </rPr>
      <t>(за умови доставки за адресами по Україні)</t>
    </r>
  </si>
  <si>
    <t>Пластикові закладки-стікери 12х45мм, 5х25л., неон</t>
  </si>
  <si>
    <t>tender-482@foxtrot.kiev.ua</t>
  </si>
  <si>
    <t>Цінова пропозиція Учасника за підписом уповноваженої посадової особи Учасника завірена печаткою Учасника запечатується у паперовий конверт формату C4 (229х324 мм).</t>
  </si>
  <si>
    <t>- Витяг з реєстру платників ПДВ;</t>
  </si>
  <si>
    <t>- Витяг з єдиного державного реєстру підприємств та організацій;</t>
  </si>
  <si>
    <t>- Довідка про включення до ЄДРПОУ;</t>
  </si>
  <si>
    <t>- Копію Статуту підприємства;</t>
  </si>
  <si>
    <t>- Баланс та фінансовий звіт підприємства за попередній квартал;</t>
  </si>
  <si>
    <t>- Довідку про розмір чистих активів;</t>
  </si>
  <si>
    <t>- Копія Протоколу загальних зборів засновників на виконання вимог статті 44 Закону України «Про товариства з обмеженою та додатковою відповідальністю».</t>
  </si>
  <si>
    <t>- Документ, що засвідчує повноваження керівника (виписка з статуту, тощо);</t>
  </si>
  <si>
    <t>- Копії сертифікатів якості на товар;</t>
  </si>
  <si>
    <t>- Лист у довільній формі про прийняття умов Договору в редакції Замовника або Протокол розбіжностей до Договору.</t>
  </si>
  <si>
    <t>Пропозиція кожного Учасника вважаються дійсними протягом проведення конкурсної процедури закупівлі, а в разі його акцепту, - протягом терміну виконання договору закупівлі.</t>
  </si>
  <si>
    <t>2. Мають досвід в даному напрямку не менше ніж 3 років;</t>
  </si>
  <si>
    <t>Критеріями вибору переможця є ціна та якість товару.</t>
  </si>
  <si>
    <t>Оригінал пропозиції в друкованому вигляді та зразки продукції подаються особисто або кур’єрською службою на адресу: м. Київ, 04112, вул. Дорогожицька,1, галерея 1, кімната 1.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</si>
  <si>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відповідної якості та з мінімальною ціною.</t>
  </si>
  <si>
    <t>м. Бахмут, вул.Незалежності, 81</t>
  </si>
  <si>
    <t>м. Бердичів, вул.Вінницька, 18</t>
  </si>
  <si>
    <t xml:space="preserve">м. Бердянськ, пр.Пролетарський 13/73, ТЦ "Екватор" </t>
  </si>
  <si>
    <t>м. Біла Церква, Ярославамудрого вул., 40</t>
  </si>
  <si>
    <t>м. Білгород-Дністровський, вул.Тимчишина, 8</t>
  </si>
  <si>
    <t>м. Бориспіль, вул. Київський шлях, 67</t>
  </si>
  <si>
    <t>м. Бровари, вул Київська, 316, ТРЦ Термінал</t>
  </si>
  <si>
    <t>м. Вараш, пл. Незалежності, 10</t>
  </si>
  <si>
    <t>м. Васильків, вул. Соборна, 60</t>
  </si>
  <si>
    <t>м. Вінниця, вул.Пікуса, 1а</t>
  </si>
  <si>
    <t>м. Вознесенськ, Київська вул., 16</t>
  </si>
  <si>
    <t>м. Дніпро, вул.Князя Володимира Великого, 1а (ТРЦмост-Сіті)</t>
  </si>
  <si>
    <t>м. Дніпро, вул.Набережна Перемоги, 86а</t>
  </si>
  <si>
    <t>м. Дніпро, вул.Нижньодніпровська, 17 (ТРЦ Караван)</t>
  </si>
  <si>
    <t>м. Дніпро, Пастера вул., 6А</t>
  </si>
  <si>
    <t>м. Дніпро, пл.Вокзальна, 5</t>
  </si>
  <si>
    <t>м. Дніпро, Слобожанський пр-т, 31Д</t>
  </si>
  <si>
    <t>м. Дрогобич, вул.П.Орлика, 18б</t>
  </si>
  <si>
    <t>м. Дубно,майдан Незалежності, 3</t>
  </si>
  <si>
    <t>м. Енергодар, Будівельників пр-кт, 27-а</t>
  </si>
  <si>
    <t>м. Житомир, вул.Київська, 77 (ТЦ Гловал)</t>
  </si>
  <si>
    <t>м. Житомир, пл. Житній ринок, 1</t>
  </si>
  <si>
    <t>м. Запоріжжя, вул. Перемоги, 64</t>
  </si>
  <si>
    <t>м. Запоріжжя, пр.Соборності, 53</t>
  </si>
  <si>
    <t>м. Запоріжжя, пр-т. Ювілейний, 16а</t>
  </si>
  <si>
    <t>м. Запоріжжя, Соборний пр-кт., 175</t>
  </si>
  <si>
    <t>м. Івано-Франківськ, вул. Дністровська, 26</t>
  </si>
  <si>
    <t>м. Івано-Франківськ, вул.мазепи, 168-Б</t>
  </si>
  <si>
    <t>м. Івано-Франківськ, вул.Миколайчука, 2</t>
  </si>
  <si>
    <t>м. Ізмаїл,миру пр-кт., 12</t>
  </si>
  <si>
    <t>м. Інгулець, вул.Неделіна 43</t>
  </si>
  <si>
    <t>м. Ірпінь, вул.Шевченка, 4-г</t>
  </si>
  <si>
    <t>м. Калуш, Хмельницького пр-кт., 50</t>
  </si>
  <si>
    <t>м. Кам'янець-Подільський, вул. Соборна,25</t>
  </si>
  <si>
    <t>м. Кам'янське, Шевченко пр-кт., 9</t>
  </si>
  <si>
    <t>м. Київ, вул. АНТОНОВИЧА, 50 (Мегамаркет)</t>
  </si>
  <si>
    <t>м. Київ, вул. Велика Васильківська, 45</t>
  </si>
  <si>
    <t>м. Київ, вул. Вербицького, 18</t>
  </si>
  <si>
    <t>м. Київ, вул. Гната Юри вул., 20</t>
  </si>
  <si>
    <t>м. Київ, вул.Берковецька, 6Д (ЛАВИНА)</t>
  </si>
  <si>
    <t>м. Київ, вул.Велика Кільцева, 110 (ТЦ Аракс)</t>
  </si>
  <si>
    <t>м. Київ, вул.Велика кільцева, 4-Ф</t>
  </si>
  <si>
    <t>м. Київ, вул.Здовбунівська, 17</t>
  </si>
  <si>
    <t>м. Київ, вул.Калнишевського, 2, ТЦ Полярний</t>
  </si>
  <si>
    <t>м. Київ, вул.Мішуги, 4 (ТЦ Піраміда)</t>
  </si>
  <si>
    <t>м. Київ, вул.Хоткевича Гната, 1-В</t>
  </si>
  <si>
    <t>м. Київ, вул.Чорнобильська, 16/80</t>
  </si>
  <si>
    <t>м. Київ, Пр.Оболонский, 21Б (Дрім Таун)</t>
  </si>
  <si>
    <t>м. Київ, пр.Степана Бандери, 23, ТЦ "Городок"</t>
  </si>
  <si>
    <t>м. Київ, пр-кт Визволителів, 17</t>
  </si>
  <si>
    <t>м. Київ, пр-кт Голосіївський, 68а</t>
  </si>
  <si>
    <t>м. Київ, пр-кт Перемоги, 87</t>
  </si>
  <si>
    <t>м. Київ, пр-кт Степана Бандери, 21</t>
  </si>
  <si>
    <t>м. Київ, пр-т Генерала Ватутіна, 2 ТЦ «SkyMall»</t>
  </si>
  <si>
    <t>м. Київ,в ул.В.Гетьмана, 6 (ТЦ Більшовик)</t>
  </si>
  <si>
    <t>м. Ковель, вул.Незалежності,106 ТЦ "Вопак" (ЦМД)</t>
  </si>
  <si>
    <t>м. Коломия, пр-кт Грушевського, 12</t>
  </si>
  <si>
    <t>м. Конотоп, пр-ктмиру, 61</t>
  </si>
  <si>
    <t>м. Коростень, Красіна вул.,5</t>
  </si>
  <si>
    <t>м. Краматорськ, вул.Василя Стуса, 49</t>
  </si>
  <si>
    <t>м. Кременчук, вул. Першотравнева, 44</t>
  </si>
  <si>
    <t>м. Кременчук, Київська вул., 5а</t>
  </si>
  <si>
    <t>м. Кривий Ріг, 200 років Кривого Рогу вул., 7д</t>
  </si>
  <si>
    <t>м. Кривий Ріг, Вечірній бульвар., 31а</t>
  </si>
  <si>
    <t>м. Кривий Ріг, вул. Ватутіна 39</t>
  </si>
  <si>
    <t>м. Кривий Ріг, Лермонтова вул., 26а</t>
  </si>
  <si>
    <t>м. Кривий Рігметалургів 36</t>
  </si>
  <si>
    <t>м. Кропивницький, вул.Велика Перспективна, 48</t>
  </si>
  <si>
    <t>м. Кропивницький, вул.Юрія Коваленко, 6а</t>
  </si>
  <si>
    <t>м. Ладижин, вул. Будівельників, 15</t>
  </si>
  <si>
    <t>м. Лиман, Привокзальна вул., 19в</t>
  </si>
  <si>
    <t>м. Лисичанськ, вул. Гарібальді, 50</t>
  </si>
  <si>
    <t>м. Лубни, Володимирський провулок., 98</t>
  </si>
  <si>
    <t>м. Луцьк, вул.Сухомлинського, 1 (ТРЦ Порт-Сіті)</t>
  </si>
  <si>
    <t>м. Луцьк, пр.-т Волі, 27 ( Фокстрот-Луцьк)</t>
  </si>
  <si>
    <t>м. Львів, вул. Княгині Ольги, 106</t>
  </si>
  <si>
    <t>м. Львів, вул. Кульпарківська, 226 А "Victoria Gardens"</t>
  </si>
  <si>
    <t>м. Львів, вул. Чорновола,57 (ВЕЕМ)</t>
  </si>
  <si>
    <t>м. Львів, вул.Городоцька, 16</t>
  </si>
  <si>
    <t>м. Львів, вул.Зелена, 147</t>
  </si>
  <si>
    <t>м. Львів, вул.Під Дубом, 7б</t>
  </si>
  <si>
    <t>м. Львів, пр. Червоної Калини, 62</t>
  </si>
  <si>
    <t>м. Львів-Сокільники, вул.Стрийська, 30 (King Kross)</t>
  </si>
  <si>
    <t>м. Маріуполь, пр.Миру, 149 (Амстор)</t>
  </si>
  <si>
    <t>м. Миргород, вул. Гоголя 98/6, ТЦ "Сільпо"</t>
  </si>
  <si>
    <t>м. Надвірна, Чорновола вул., 4</t>
  </si>
  <si>
    <t>м. Нетішин, пр-т Незалежності, 11</t>
  </si>
  <si>
    <t>м. Ніжин,московська вул.,12</t>
  </si>
  <si>
    <t>м. Нікополь, Електрометалургів пр-кт,42-г</t>
  </si>
  <si>
    <t>м. Нова Каховка, вул. Пар. Комуни, 2б</t>
  </si>
  <si>
    <t>м. Нова Каховка, вул.Французька, 55</t>
  </si>
  <si>
    <t>м. Новомосковськ, Гетьманська вул, 40А</t>
  </si>
  <si>
    <t>м. Обухів, вул. Каштанова, 6/1</t>
  </si>
  <si>
    <t>м. Одеса, вул Новощіпний ряд, 2</t>
  </si>
  <si>
    <t>м. Одеса, вул. Пантелеймонівська, 88/1</t>
  </si>
  <si>
    <t>м. Одеса, вул.Гануезька, 5</t>
  </si>
  <si>
    <t>м. Одеса, пр-т.Небесної Сотні, 2</t>
  </si>
  <si>
    <t>м. Одеса, Семена Палія вул, 125 / Б</t>
  </si>
  <si>
    <t>м. Олександрія, просп.Соборний, 11</t>
  </si>
  <si>
    <t>м. Павлоград, вул. Шевченко,118</t>
  </si>
  <si>
    <t>м. Первомайськ, вул.Шевченко,1</t>
  </si>
  <si>
    <t>м. Подільськ, Соборна вул., 121в</t>
  </si>
  <si>
    <t>м. Покров, Центральна вул., 37</t>
  </si>
  <si>
    <t>м. Покровськ, вул.Европейська, 90 ТК Явір</t>
  </si>
  <si>
    <t>м. Покровськ,мр-н Південний, 41а</t>
  </si>
  <si>
    <t>м. Полтава, ул.Зіньківська, 6 / 1а (ТОЦ Київ)</t>
  </si>
  <si>
    <t>м. Полтава, Шевченка вул., 44</t>
  </si>
  <si>
    <t>м. Прилуки, вул.Незалежності, 63</t>
  </si>
  <si>
    <t>м. Рівне, вул.Макарова 23, ТЦ "Екватор"</t>
  </si>
  <si>
    <t>м. Рівне, Київська вул., 67а</t>
  </si>
  <si>
    <t>м. Рівне, пр-ктмиру, 10</t>
  </si>
  <si>
    <t>м. Ромни, пер.бульвара Свободи, 10</t>
  </si>
  <si>
    <t>м. Рубіжне, вул.мєндєлєєва,31</t>
  </si>
  <si>
    <t>м. Самбір, вул.Валова, 24/1</t>
  </si>
  <si>
    <t>м. Сєвєродонецьк, пр. Гвардійський, 38</t>
  </si>
  <si>
    <t>м. Славута, пл. Шевченко, 4</t>
  </si>
  <si>
    <t>м. Слов'янськ, Соборна площа., 3</t>
  </si>
  <si>
    <t>м. Сміла, вул.Незалежності, 67-а</t>
  </si>
  <si>
    <t>м. Старобільськ, вул.Комунарів, 89а</t>
  </si>
  <si>
    <t>м. Стрій, вул.Шевченка, 72</t>
  </si>
  <si>
    <t>м. Суми, вул. Харківська, 2/2</t>
  </si>
  <si>
    <t>м. Тернопіль, вул. Текстильна, 28</t>
  </si>
  <si>
    <t>м. Тернопіль, вул.Живова, 15а</t>
  </si>
  <si>
    <t>м. Токмак, Шевченко вул., 54</t>
  </si>
  <si>
    <t>м. Ужгород, Капушанська вул.,4</t>
  </si>
  <si>
    <t>м. Ужгород, Перемоги вул., 28</t>
  </si>
  <si>
    <t>м. Умань, вул. Велика Фонтанна, 3</t>
  </si>
  <si>
    <t>м. Фастів, вул. Зігмунда Козара (1 Травня), 5</t>
  </si>
  <si>
    <t>м. Харків, вул. Академіка Павлова, 44 б Фр. Бульвар</t>
  </si>
  <si>
    <t>м. Харків, вул. Вернадського, 2</t>
  </si>
  <si>
    <t>м. Харків, вул. Полтавський шлях, 56</t>
  </si>
  <si>
    <t>м. Харків, пр-кт Перемоги, 62 (Олексіївка)</t>
  </si>
  <si>
    <t xml:space="preserve">м. Харків, пр-кт Тракторобудівників, 59/56 </t>
  </si>
  <si>
    <t>м. Харків, пр-тмосковський 256 (ТЦ Екватор)</t>
  </si>
  <si>
    <t>м. Херсон, ул.Зала Егерсег, 18</t>
  </si>
  <si>
    <t>м. Херсон, Ушакова вул., 26 (Мегатекс)</t>
  </si>
  <si>
    <t>м. Хмельницький, вул.Свободи, 73</t>
  </si>
  <si>
    <t>м. Хмельницький, вул.Степана Бандери,2а</t>
  </si>
  <si>
    <t>м. Хуст, вул.Духновича, 17а / 2</t>
  </si>
  <si>
    <t>м. Червоноград, Шевченко вул.,25</t>
  </si>
  <si>
    <t>м. Черкаси, бул. Шевченка, 207</t>
  </si>
  <si>
    <t>м. Черкаси, бульвар Шевченка 385 (Депот)</t>
  </si>
  <si>
    <t>м. Черкаси, вул.30-річчя Перемоги, 29</t>
  </si>
  <si>
    <t>м. Чернівці, вул. Калинівська,13 а</t>
  </si>
  <si>
    <t>м. Чернівці, вул. Університетська, 2</t>
  </si>
  <si>
    <t>м. Чернівці, вул.Головна, 265</t>
  </si>
  <si>
    <t>м. Чернівці, пр-кт Незалежності, 80</t>
  </si>
  <si>
    <t>м. Чернігів, вул.77-ої Гвардійської Дивізії, 1 (Голлівуд)</t>
  </si>
  <si>
    <t>м. Чернігів, пр.Миру, 35 (Сюрприз)</t>
  </si>
  <si>
    <t>м. Чорноморськ, 1 Травня вул., 5/181-Н</t>
  </si>
  <si>
    <t>м. Шепетівка, вул. Героїв Небесної Сотні, 48</t>
  </si>
  <si>
    <t>м. Шостка, вул.Свободи, 30</t>
  </si>
  <si>
    <t>м. Южне, вул.Григорівського десанту, 34/2</t>
  </si>
  <si>
    <t>м. Южноукраїнськ, Незалежності пр-кт, 25</t>
  </si>
  <si>
    <t>ЛОТ 1</t>
  </si>
  <si>
    <t>ФТД</t>
  </si>
  <si>
    <t>Зображення</t>
  </si>
  <si>
    <t>Антистеплер (дестеплер)</t>
  </si>
  <si>
    <t>Гумка для грошей, діаметр 48 мм</t>
  </si>
  <si>
    <t>упаковка (200 г)</t>
  </si>
  <si>
    <t>Зошит шкільний в клітинку 96 листів</t>
  </si>
  <si>
    <t>Зшивач архівних документів</t>
  </si>
  <si>
    <t>упаковка (50 шт.)</t>
  </si>
  <si>
    <t>Книга обліку А4, 96л, клітинка, ТП</t>
  </si>
  <si>
    <t>Книга скарг і пропозицій 50 акр.</t>
  </si>
  <si>
    <t xml:space="preserve">Кнопки канцелярські </t>
  </si>
  <si>
    <t xml:space="preserve">Конверт С4 крафт </t>
  </si>
  <si>
    <t xml:space="preserve">Конверт С5 білий </t>
  </si>
  <si>
    <t xml:space="preserve">Конверт С6 білий </t>
  </si>
  <si>
    <t>Леза для канцелярського ножа 18мм</t>
  </si>
  <si>
    <t>упаковка (10 шт.)</t>
  </si>
  <si>
    <t>Олівець простий HB з гумкою</t>
  </si>
  <si>
    <t>Папір для нотаток 90*90*90мм непроклеєний білий 1000 арк.</t>
  </si>
  <si>
    <t>Папір для нотаток з клейким шаром 76х76мм / 100 арк</t>
  </si>
  <si>
    <t>Папір для фліпчарту 64х90см  клітина</t>
  </si>
  <si>
    <t xml:space="preserve">Папка картонна на зав'язках </t>
  </si>
  <si>
    <t>упаковка (5 шт.)</t>
  </si>
  <si>
    <t>Папка-швидкозшивач картонна А4</t>
  </si>
  <si>
    <t>Подорожні листи вантажне авто</t>
  </si>
  <si>
    <t>упаковка (100 шт.)</t>
  </si>
  <si>
    <t>Подушка штемпельна змінна (під оснастку 4642)</t>
  </si>
  <si>
    <t>Розрахункова квитанція (форма №РК1), книга (101 арк.)</t>
  </si>
  <si>
    <t>Скоба N10</t>
  </si>
  <si>
    <t>упаковка (1000 шт.)</t>
  </si>
  <si>
    <t>Скоба N24/6</t>
  </si>
  <si>
    <t>Скріпки 28мм, нікель</t>
  </si>
  <si>
    <t xml:space="preserve">Файл А4 40мкн прозорий </t>
  </si>
  <si>
    <t xml:space="preserve">м. Вінниця. Вул. Келецька, 80 (Дом одягу) </t>
  </si>
  <si>
    <t>м. Маріуполь, пр-ктметалургів, 100</t>
  </si>
  <si>
    <t>м. Мелітополь, Богдана Хмельницького пр-кт,10</t>
  </si>
  <si>
    <t>м. Миколаїв, Корабелів пр-кт.,14 (Біла Акація)</t>
  </si>
  <si>
    <t>м. Миколаїв, Центральний пр-кт., 259/1</t>
  </si>
  <si>
    <t>м. Миколаїв, Центральний пр-кт., 27Б/1</t>
  </si>
  <si>
    <t>м. Мукачево,миру вул., 151 г</t>
  </si>
  <si>
    <t xml:space="preserve">Щоденник датований </t>
  </si>
  <si>
    <t xml:space="preserve">Фаил маленький А5 </t>
  </si>
  <si>
    <t>упаковка (12 шт.)</t>
  </si>
  <si>
    <t>Стержень до механічного олівця Buromax HB 0.5 мм</t>
  </si>
  <si>
    <t>Стержень для ручки роллера Jetstream (uni SXR-7)</t>
  </si>
  <si>
    <t xml:space="preserve">Скотч упак.прозорий 48мм х 100 ярдів х 40 мкм Navarro* </t>
  </si>
  <si>
    <t>Ручка-роллер 0,7 мм Uni "Jetstream" SXN-217 синяя</t>
  </si>
  <si>
    <t>Бланк</t>
  </si>
  <si>
    <t>Подорожні листи легкове авто</t>
  </si>
  <si>
    <t xml:space="preserve">шт. </t>
  </si>
  <si>
    <t>Набір з 4-х маркерів і губки для магнітних дошок Buromax BM 8800-84</t>
  </si>
  <si>
    <t>Маркер перманентний, чорний 0.7 мм.</t>
  </si>
  <si>
    <t xml:space="preserve">Липкие ценники </t>
  </si>
  <si>
    <t>КОНВЕРТ Е65 (DL) (110 х 220 мм)</t>
  </si>
  <si>
    <t xml:space="preserve">Конверт С4 крафт з боковим розширенням 40 мм </t>
  </si>
  <si>
    <t xml:space="preserve">Конверт С4 білий, з боковим розширенням 40 мм </t>
  </si>
  <si>
    <t xml:space="preserve">Бокс для бумаги 90*90*90 </t>
  </si>
  <si>
    <t>Конверт С4 білий</t>
  </si>
  <si>
    <t>упаковка (20 л.)</t>
  </si>
  <si>
    <t>Дніпропетровська область, Дніпро, вул.Набережна Перемоги,86а</t>
  </si>
  <si>
    <t>Дніпропетровська область, Дніпро, пр Електрометалургів, 42-г</t>
  </si>
  <si>
    <t>Дніпропетровська область, Дніпро, Вулиця Нижньодніпровська, 17</t>
  </si>
  <si>
    <t>Дніпропетровська область, Дніпро, Вулиця Пастера 6а</t>
  </si>
  <si>
    <t>Дніпропетровська область, Дніпро, Князя Володимира Великого вул. 1А</t>
  </si>
  <si>
    <t>Дніпропетровська область, Дніпро, Площа Вокзальна,5</t>
  </si>
  <si>
    <t>Дніпропетровська область, Дніпро, ТЦ Наша Правда</t>
  </si>
  <si>
    <t>Дніпропетровська область, Дніпродзержинськ, Проспект Тараса Шевченка, 9</t>
  </si>
  <si>
    <t>Дніпропетровська область, м. Покров вул. Центральна 37</t>
  </si>
  <si>
    <t>Донецька область, Маріуполь ТРЦ Порт Сити</t>
  </si>
  <si>
    <t>Донецька область, Маріуполь, Проспект Металургів, 100</t>
  </si>
  <si>
    <t>Донецька область, Маріуполь, Проспект Мира, 149</t>
  </si>
  <si>
    <t>Житомирська область, Житомир, Вулиця Київська, 77</t>
  </si>
  <si>
    <t>Запорізька область, Запоріжжя, Вулиця Перемоги, 64</t>
  </si>
  <si>
    <t>Запорізька область, Запоріжжя, Проспект Ювілейний, 16а</t>
  </si>
  <si>
    <t>Запорізька область, м. Запоріжжя, пр. Соборный 175</t>
  </si>
  <si>
    <t>Київ, Велика Окружна, 4-Ф, ТЦ Promenada Park</t>
  </si>
  <si>
    <t>Київ, пр-т Г. Ватутіна, 2Т, ТРЦ Sky Mall</t>
  </si>
  <si>
    <t>Київ пр-т С. Бандери, 23 (пл. Тульска, 23А), ТЦ ГОРОДОК</t>
  </si>
  <si>
    <t>Кіровоградська область, Кіровоград, Вулиця Велика Перспективна, 48</t>
  </si>
  <si>
    <t>Кіровоградська область, Кіровоград, Вулиця Маршала Конева, 6а</t>
  </si>
  <si>
    <t>Кіровоградська область, м. Олександрія, пр. Соборний , 11</t>
  </si>
  <si>
    <t>Львівська область, Львів, Вулиця Городоцька, 16</t>
  </si>
  <si>
    <t>Львівська область, Львів, Вулиця Зелена, 147</t>
  </si>
  <si>
    <t>Львівська область, Львів, Вулиця Княгині Ольги, 106</t>
  </si>
  <si>
    <t>Львівська область, Львів, Вулиця Кульпарківська, 226А</t>
  </si>
  <si>
    <t>Львівська область, Львів, Вулиця Під Дубом 76</t>
  </si>
  <si>
    <t>Львівська область, Львів, Проспект Червоної Калини 62</t>
  </si>
  <si>
    <t>Львівська область, Львів, Проспект Чорновола, 57</t>
  </si>
  <si>
    <t>Львівська область, Сокільники, Вулиця Стрийська, 30</t>
  </si>
  <si>
    <t>Миколаївська область, м Первомайьск ТЦ Магнит</t>
  </si>
  <si>
    <t>Миколаївська область, Миколаїв, пр Корабелов 14</t>
  </si>
  <si>
    <t>Миколаївська область, Миколаїв, пр Центральний 259/1</t>
  </si>
  <si>
    <t>Миколаївська область, Миколаїв, Проспект Центральный, 27Б</t>
  </si>
  <si>
    <t>Одеська область, Одеса, Вулиця Новощепний ряд, 2</t>
  </si>
  <si>
    <t>Одеська область, Одеса, Вулиця Пантелеймонівська, 88-1</t>
  </si>
  <si>
    <t>Одеська область, Одеса, Вулиця Семена Палія, 125б</t>
  </si>
  <si>
    <t>Одеська область, Одеса, Проспект Небесної Сотні, 2</t>
  </si>
  <si>
    <t>Одеська область, Одеса, ТРЦ Гагарин Плаза</t>
  </si>
  <si>
    <t>Полтавська область, Кременчук, Вулиця Київська, 5а</t>
  </si>
  <si>
    <t>Полтавська область, Кременчук, Вулиця Первомайська, 44</t>
  </si>
  <si>
    <t>Сумська область, Суми, Вулиця Харківська, 2-2</t>
  </si>
  <si>
    <t>Харківська область, Харків, Вулиця Академіка Павлова, 44б</t>
  </si>
  <si>
    <t>Харківська область, Харків, Вулиця Вернадського, 2</t>
  </si>
  <si>
    <t>Харківська область, Харків, Вулиця Полтавський шлях, 56</t>
  </si>
  <si>
    <t>Харківська область, Харків, Вулиця Тракторобудівельників, 59-56</t>
  </si>
  <si>
    <t>Харківська область, Харків, Проспект Московський, 256Б</t>
  </si>
  <si>
    <t>Харківська область, Харків, Проспект Перемоги, 62</t>
  </si>
  <si>
    <t>Смарт фінанс</t>
  </si>
  <si>
    <t>Житомирська обл., м. Романів, вул. Небесної сотні 1ж</t>
  </si>
  <si>
    <t>Запорізька обл. смт Якимівка. вул. Центральна, 79</t>
  </si>
  <si>
    <t>Запорізька обл., м. Енергодар  бульвар Каштановий 2 кв 29</t>
  </si>
  <si>
    <t>Запорізька обл., м. Мелітополь, вул. Брив-ла-Гайард, 25, кв. 27</t>
  </si>
  <si>
    <t>Киів, вул. Дорогожицька, 1 каб 807</t>
  </si>
  <si>
    <t>Кіровоградська обл., м. Олександрія, вул. Диброви 74, кв.11 </t>
  </si>
  <si>
    <t>Кіровоградська обл., смт Компанієвка вул.  Сонячна 28</t>
  </si>
  <si>
    <t>Полтавська область, м. Шишаки, вул. Комсомольська 12</t>
  </si>
  <si>
    <t>Сумська обл., м. Шостка, вул. Привокзальна 11-а</t>
  </si>
  <si>
    <t>Харківська обл., Дергачівський р-н., смт. Козача Лопань, вул. Приозерна (К. Лібкнехта) 85</t>
  </si>
  <si>
    <t>Харківська обл.,Змієвський р-н, смт.Слобожанське, вул.Лермонтова, 20,кв.104</t>
  </si>
  <si>
    <t>Херсонська обл., м. Каховка, вул. Свердлова, 30 Б</t>
  </si>
  <si>
    <t>Чернігівська обл., м. Чернігів, вул. Соснова 23а</t>
  </si>
  <si>
    <r>
      <t xml:space="preserve">Доставка товару здійснюється на умовах DDP </t>
    </r>
    <r>
      <rPr>
        <sz val="10"/>
        <rFont val="Arial"/>
        <family val="2"/>
        <charset val="204"/>
      </rPr>
      <t>за вказаними адресами
Додаткові поставки та адреси поставки товару погоджуються Сторонами у відповідних Специфікаціях.</t>
    </r>
  </si>
  <si>
    <t xml:space="preserve">Замовлення надаються Постачальнику на його електронну адресу, яка буде зазначена у Договорі. </t>
  </si>
  <si>
    <r>
      <rPr>
        <b/>
        <sz val="10"/>
        <rFont val="Arial"/>
        <family val="2"/>
        <charset val="204"/>
      </rPr>
      <t xml:space="preserve">Супровідна документація 
</t>
    </r>
    <r>
      <rPr>
        <sz val="10"/>
        <rFont val="Arial"/>
        <family val="2"/>
        <charset val="204"/>
      </rPr>
      <t>При відвантаженні товар супроводжує комплект бухгалтерської документації (рахунок-фактура, видаткова накладна, товарно-транспортна накладна) на кожну партію (індивідуальну коробку, оформлені українською мовою та інші документи, які мають відношення до товару і належать до передачі разом з товаром відповідно до чинного законодавства України.</t>
    </r>
  </si>
  <si>
    <t>Вінницька область, м. Вінниця, вул.Хмельницьке шосе 122. каб 302</t>
  </si>
  <si>
    <t>Волинська область, м. Луцьк, Пр. Перемоги, 1</t>
  </si>
  <si>
    <t>Дніпропетровська область, м. Дніпро, вул.Канатна, 126</t>
  </si>
  <si>
    <t>Житомирська область, м. Житомир, вул. С.Бандери 7 каб 119</t>
  </si>
  <si>
    <t>Закарпатська область, м. Ужгород, вул. Капушанська, 170</t>
  </si>
  <si>
    <t>Запорізька область, м. Запоріжжя, вул.Залізнична 9А</t>
  </si>
  <si>
    <t>Івано-франківська область, м. Івано-Франківськ, вул. Кобилянської, 56</t>
  </si>
  <si>
    <t>Львівська область, м. Львів, вул. Козельницька,4</t>
  </si>
  <si>
    <t>Миколаївська область, м. Миколаїв, вул. Космонавтів 81/15 БЦ "Космос Плаза", поверх 7</t>
  </si>
  <si>
    <t>Одеська область, м. Одеса, пров. Високий, 15</t>
  </si>
  <si>
    <t>Полтавська область, м. Полтава, вул. Ветеринарна, 22</t>
  </si>
  <si>
    <t>Сумська область, м. Суми, проспект Курський 147</t>
  </si>
  <si>
    <t>Тернопільська область, м. Тернопіль, бул.С.Петлюри, 8</t>
  </si>
  <si>
    <t>Харківська область, м. Харків, пр-кт Гагаріна 20, адмін. корпус. 3-й поверх</t>
  </si>
  <si>
    <t>Херсонська обл., м. Херсон, вул. Чорноморська 8-а</t>
  </si>
  <si>
    <t>Черкаська область, м. Черкаси, вул. Рози Люксембург, 202, к.6</t>
  </si>
  <si>
    <t>Чернівецька область, м. Чернівці, вул. Російська, 129 А</t>
  </si>
  <si>
    <t>Чернігівська область, м. Чернігів, вул. Шевченко, 32</t>
  </si>
  <si>
    <t>Волинська область , м. Нововолинськ , вул.Задоцька 2/3</t>
  </si>
  <si>
    <t>Закарпатська  область, м. Хуст , вул.Братів  Бращайків  8/22</t>
  </si>
  <si>
    <t>Закарпатська обл., м. Виноградів, вул.Івана Франка 94/23</t>
  </si>
  <si>
    <t>Одеська обл, м. Ананьїв, вул.Вольфковича,20</t>
  </si>
  <si>
    <t>Сумська обл., м. Конотоп, вул.Достоєвського 14</t>
  </si>
  <si>
    <t>Харківська область, м. Куп'янськ, вул.3-я Сахарозаводська, б.32, кв.49</t>
  </si>
  <si>
    <t>Чернівецька обл, м. Сокиряни, провулок Павла Поповича, 1</t>
  </si>
  <si>
    <t>Житомирська область, м. Житомир, Площа Житній ринок, 1</t>
  </si>
  <si>
    <t>Запорізька область, м. Запоріжжя, пр. Соборный 53</t>
  </si>
  <si>
    <t>м. Київ вул. Берковецька, 6д ТРЦ Lavina mall</t>
  </si>
  <si>
    <t>м. Київ, вул.Дорогожицька, 1 каб 807  (ЦО Компании)</t>
  </si>
  <si>
    <t>м. Київ, Вулиця 40-річчя Жовтня, 68а</t>
  </si>
  <si>
    <t>м. Київ, Вулиця Вадима Гетьмана , 6-б</t>
  </si>
  <si>
    <t>м. Київ, Вулиця Велика Васильківська, 45</t>
  </si>
  <si>
    <t>м. Київ, Вулиця Велика Кільцева, 110</t>
  </si>
  <si>
    <t>м. Київ, Вулиця Вербицького, 18</t>
  </si>
  <si>
    <t>м. Київ, Вулиця Гната Юри, 20</t>
  </si>
  <si>
    <t>м. Київ, Вулиця Горького, 50</t>
  </si>
  <si>
    <t>м. Київ, Вулиця Здолбунівська, 17</t>
  </si>
  <si>
    <t>м. Київ, Вулиця Красногвардейская, 1-В</t>
  </si>
  <si>
    <t>м. Київ, Вулиця Майорова, 2</t>
  </si>
  <si>
    <t>м. Київ, Вулиця Мішуги, 4а</t>
  </si>
  <si>
    <t>м. Київ, Вулиця Чорнобильська, 16-8</t>
  </si>
  <si>
    <t>м. Київ, Проспект Визволителів, 17</t>
  </si>
  <si>
    <t>м. Київ, Проспект Московський, 21</t>
  </si>
  <si>
    <t>м. Київ, Проспект Оболонський, 21б</t>
  </si>
  <si>
    <t>м. Київ, Проспект Перемоги, 87</t>
  </si>
  <si>
    <t>Миколаївська область, м. Южноукраїнськ пр.Незалежності 25</t>
  </si>
  <si>
    <t>Полтавська область, м. Полтава, Вулиця Зіньківська, 6-1</t>
  </si>
  <si>
    <t>Полтавська область, м. Полтава, Вулиця Шевченка, 44</t>
  </si>
  <si>
    <t>Рівненська обл., м. Вараш ТРЦ Orange</t>
  </si>
  <si>
    <t>Херсонська область, м. Херсон, Вулиця Егерсег, 18</t>
  </si>
  <si>
    <t>Херсонська область, м. Херсон, Вулиця Ушакова, 26</t>
  </si>
  <si>
    <t>Хмельницька область, м. Хмельницький,  Степана Бандери ул., 2а</t>
  </si>
  <si>
    <t>Черкаська область, м. Черкаси, Вулиця 30-річчя Перемоги, 29</t>
  </si>
  <si>
    <t>Чернівецька область, м. Чернівці, Вулиця Головна, 265</t>
  </si>
  <si>
    <t>Чернівецька область, м. Чернівці, Вулиця Калиновська, 13а</t>
  </si>
  <si>
    <t>Чернівецька область, м. Чернівці, Вулиця Незалежності, 80</t>
  </si>
  <si>
    <t>Чернівецька область, м. Чернівці, Вулиця Університетьська, 2</t>
  </si>
  <si>
    <t>Чернігівська область, м. Чернігів, Вулиця 77 Гвардійської дивізії, 1в</t>
  </si>
  <si>
    <t>Чернігівська область, м. Чернігів, Проспект Миру, 35</t>
  </si>
  <si>
    <t>Вінницька область, м. Ладижин, Вулиця Будівельників, 15</t>
  </si>
  <si>
    <t>Волинська область, м. Ковель, Вулиця Незалежності, 106</t>
  </si>
  <si>
    <t>Волинська область, м. Луцьк, Вулиця Волі, 27</t>
  </si>
  <si>
    <t>Волинська область, м. Луцьк, Вулиця Сухомлинського, 1</t>
  </si>
  <si>
    <t>Дніпропетровська область, Криворізький район, м. Кривий Ріг, Вулиця 200-річчя  Кривого Рогу, 7д</t>
  </si>
  <si>
    <t>Дніпропетровська область, Криворізький район, м. Кривий Ріг, Проспект Металургів, 36</t>
  </si>
  <si>
    <t>Дніпропетровська область, м. Кривий Ріг, Інгулецький р-н, Вулиця недєліна, 43</t>
  </si>
  <si>
    <t>Дніпропетровська область, м. Кривий Ріг, Бул.Вечерний,31</t>
  </si>
  <si>
    <t>Дніпропетровська область, м. Кривий Ріг, Вулиця Ватутіна, 39</t>
  </si>
  <si>
    <t>Дніпропетровська область, м. Кривий Ріг, Вулиця Лермонтова, 26а</t>
  </si>
  <si>
    <t>Дніпропетровська область, м. Новомосковськ, Вулиця Гетьманська, 40А</t>
  </si>
  <si>
    <t>Дніпропетровська область, м. Павлоград, Вулиця Шевченка, 118</t>
  </si>
  <si>
    <t>Донецька область, м. Бахмут, Вулиця Радянська, 81</t>
  </si>
  <si>
    <t>Донецька область, м. Краматорськ, Вулиця Василя Стус, 49</t>
  </si>
  <si>
    <t>Донецька область, м. Красний лиман, Вулиця Привокзальна , 19в</t>
  </si>
  <si>
    <t>Донецька область, м. Покровськ, Вулиця Горького, 50</t>
  </si>
  <si>
    <t>Донецька область, м. Покровськ, Мікрорайон Південний, 41а</t>
  </si>
  <si>
    <t>Донецька область, м. Слов'янськ, Площа Соборна, 3</t>
  </si>
  <si>
    <t>Житомирська область м. Бердичів, Вулиця Винницкая, 18</t>
  </si>
  <si>
    <t>Житомирська область, м. Коростень, Вулиця Красіна, 5</t>
  </si>
  <si>
    <t>Закарпатська область, м. Мукачеве, Вулиця Миру, 151г</t>
  </si>
  <si>
    <t>Закарпатська область, м. Ужгород, Вулиця Капушанська, 4</t>
  </si>
  <si>
    <t>Закарпатська область, м. Ужгород, Вулиця Пермоги, 28</t>
  </si>
  <si>
    <t>Закарпатська область, м. Хуст, Вулиця Духновича, 17а-2</t>
  </si>
  <si>
    <t>Запорізька область, м. Бердянськ, Вулиця Волонтерів, 73</t>
  </si>
  <si>
    <t>Запорізька область, м. Енергодар, Проспект Будівельників, 27а</t>
  </si>
  <si>
    <t>Запорізька область, м. Мелітополь, Вулиця Богдана Хмельницького, 10</t>
  </si>
  <si>
    <t>Запорізька область, м. Токмак, Вулиця Шевченка, 54</t>
  </si>
  <si>
    <t>Івано-франківська область, м. Івано-франківськ, Вулиця Дністровська , 26</t>
  </si>
  <si>
    <t>Івано-франківська область, м. Івано-франківськ, Вулиця Мазепи, 168Б</t>
  </si>
  <si>
    <t>Івано-франківська область, м. Івано-франківськ, Вулиця Миколайчука, 2</t>
  </si>
  <si>
    <t>Івано-франківська область, м. Калуш, Проспект Хмельницького, 50</t>
  </si>
  <si>
    <t>Івано-франківська область, м. Коломия, Вулиця Грушевського, 12</t>
  </si>
  <si>
    <t>Івано-франківська область, Надвірнянський район, м. Надвірна, Вулиця Чорновола, 4</t>
  </si>
  <si>
    <t>Київська область, м. Біла церква, Вулиця Ярослава Мудрого, 40</t>
  </si>
  <si>
    <t>Київська область, м. Бориспіль, Вулиця Київський шлях, 67</t>
  </si>
  <si>
    <t>Київська область, м. Бровари, Вулиця Київська, 316</t>
  </si>
  <si>
    <t>Київська область, м. Васильків, Вулиця Соборна, 60</t>
  </si>
  <si>
    <t>Київська область, м. Ірпінь, Вулиця Шевченка, 4г</t>
  </si>
  <si>
    <t>Київська область, м. Обухів, Вулиця Каштанова, 6\1</t>
  </si>
  <si>
    <t>Київська область, м. Фастів, Вулиця 1-го Травня, 5</t>
  </si>
  <si>
    <t>Луганська область, м. Лисичанськ, Вулиця Гарібальді, 50</t>
  </si>
  <si>
    <t>Луганська область, м. Рубіжне, Вулиця Менделєєва, 31</t>
  </si>
  <si>
    <t>Луганська область, м. Сєвєродонецьк, Проспект Гвардійський, 38</t>
  </si>
  <si>
    <t>Луганська область, Старобільський район, м. Старобільськ, Вулиця Комунарів, 89а</t>
  </si>
  <si>
    <t>Львівська область, м. Дрогобич, Вулиця Пилипа Орлика, 18Б</t>
  </si>
  <si>
    <t>Львівська область, м. Самбір, Вулиця Валова, 24-1</t>
  </si>
  <si>
    <t>Львівська область, м. Стрий, Вулиця Шевченка, 72</t>
  </si>
  <si>
    <t>Львівська область, м. Червоноград, Вулиця Шевченка, 25</t>
  </si>
  <si>
    <t>Миколаївська область, м. Вознесенськ, Вулиця Жовтневої Революції, 16</t>
  </si>
  <si>
    <t>Одеська область, м. Білгород-дністровський, Вулиця Тимчишина, 8</t>
  </si>
  <si>
    <t>Одеська область, м. Ізмаїл, Проспект Миру, 12</t>
  </si>
  <si>
    <t>Одеська область, м. Подільськ, Вулиця Соборна, 121в</t>
  </si>
  <si>
    <t>Одеська область, м. Чорноморськ, Вулиця 1 Травня, 5-181н</t>
  </si>
  <si>
    <t>Одеська область, м. Южне, Проспект Григорівського десанту, 34-2</t>
  </si>
  <si>
    <t>Полтавська область, м. Лубни, проспект Володимирський,98</t>
  </si>
  <si>
    <t>Полтавська область, м. Миргород, Вулиця Гоголя, 56</t>
  </si>
  <si>
    <t>Рівненська область, м. Дубно, Вулиця Незалежності, 3</t>
  </si>
  <si>
    <t>Рівненська область, м. Рівне, Вулиця Київська, 67а</t>
  </si>
  <si>
    <t>Рівненська область, м. Рівне, Вулиця Макарова, 23</t>
  </si>
  <si>
    <t>Рівненська область, м. Рівне, Проспект Миру, 10</t>
  </si>
  <si>
    <t>Сумська область, м. Конотоп, Проспект Миру, 61</t>
  </si>
  <si>
    <t>Сумська область, м. Шостка, Вулиця Свободы, 30</t>
  </si>
  <si>
    <t>Тернопільська область, м. Тернопіль, Вулиця Живова, 15а</t>
  </si>
  <si>
    <t>Тернопільська область, м. Тернопіль, Вулиця Текстильна, 28</t>
  </si>
  <si>
    <t>Херсонська область, м. Нова каховка, ТЦ Оскар</t>
  </si>
  <si>
    <t>Хмельницька область, м. Кам'янець-подільський, Вулиця Соборна, 25</t>
  </si>
  <si>
    <t>Хмельницька область, м. Нетішин, Проспект Незалежності, 11</t>
  </si>
  <si>
    <t>Хмельницька область, м. Славута, Площа Шевченка, 4</t>
  </si>
  <si>
    <t>Хмельницька область, м. Хмельницький, Вулиця Свободи, 73</t>
  </si>
  <si>
    <t>Хмельницька область, м. Шепетівка, Вулиця Героїв Небесної Сотні, 48</t>
  </si>
  <si>
    <t>Черкаська область, м. Сміла, Вулиця Леніна, 67а</t>
  </si>
  <si>
    <t>Черкаська область, м. Умань, Вулиця Велика фонтанна, 31в</t>
  </si>
  <si>
    <t>Чернігівська область, м. Ніжин, Вулиця Московська, 12</t>
  </si>
  <si>
    <t>Чернігівська область, м. Прилуки, Вулиця Незалежності, 63</t>
  </si>
  <si>
    <t>Вінницька область, м. Вінниця, Вулиця Келецька, 80</t>
  </si>
  <si>
    <t>Вінницька область, м. Вінниця, Вулиця Пікуса, 1а</t>
  </si>
  <si>
    <t>Сумська область, м. Ромни 1 провулок бульвару Свободи ,10 В</t>
  </si>
  <si>
    <t>Черкаська область, м. Черкаси, Бульвар Шевченка, 207</t>
  </si>
  <si>
    <t>Черкаська область, м. Черкаси, Вулиця Шевченка, 385</t>
  </si>
  <si>
    <r>
      <rPr>
        <b/>
        <sz val="10"/>
        <rFont val="Arial"/>
        <family val="2"/>
        <charset val="204"/>
      </rPr>
      <t xml:space="preserve">Строк поставки: </t>
    </r>
    <r>
      <rPr>
        <sz val="10"/>
        <rFont val="Arial"/>
        <family val="2"/>
        <charset val="204"/>
      </rPr>
      <t>впродовж 7 (семи) календарних днів з дати підтвердження Постачальником замовлення. Підтвердити або вказати свої умови.</t>
    </r>
  </si>
  <si>
    <t>Зошит "BuroMax" Metallic А4/80арк.кліт. на пружині срібний</t>
  </si>
  <si>
    <t>Зошит"BuroMax" Metallic А4/80арк.кліт. на пружині срібний</t>
  </si>
  <si>
    <r>
      <rPr>
        <b/>
        <sz val="10"/>
        <rFont val="Arial"/>
        <family val="2"/>
        <charset val="204"/>
      </rPr>
      <t>Пакування та маркування</t>
    </r>
    <r>
      <rPr>
        <sz val="10"/>
        <rFont val="Arial"/>
        <family val="2"/>
        <charset val="204"/>
      </rPr>
      <t xml:space="preserve">
Кожна партія товару повинна бути упакована в заклеєну індивідуальну коробку.
Кожну коробку небхідно промаркувати.
Маркування повинно містити наступну інформацію:
- Назва юридичної особи Замовника;
- Адреса точки доставки (магазин, офіс, склад) відповідно до заявки;
- Повний перелік товарів, які знаходяться в коробці;
- Номер видаткової накладної, яка вкладена в коробку;
- Номер заявки і вартість в гривнях товарів, що в коробці (відповідно до видаткової накладної).
</t>
    </r>
    <r>
      <rPr>
        <sz val="10"/>
        <color rgb="FFFF0000"/>
        <rFont val="Arial"/>
        <family val="2"/>
        <charset val="204"/>
      </rPr>
      <t>Увага!</t>
    </r>
    <r>
      <rPr>
        <sz val="10"/>
        <rFont val="Arial"/>
        <family val="2"/>
        <charset val="204"/>
      </rPr>
      <t xml:space="preserve">
Період виставлення претензії щодо невідповідності кількості або формату замовлення становить 14 календарних днів з дати відвантаження на склад.</t>
    </r>
    <r>
      <rPr>
        <b/>
        <sz val="10"/>
        <rFont val="Arial"/>
        <family val="2"/>
        <charset val="204"/>
      </rPr>
      <t/>
    </r>
  </si>
  <si>
    <t>Адреси для доставки канцелярських товарів</t>
  </si>
  <si>
    <r>
      <rPr>
        <sz val="12"/>
        <rFont val="Arial"/>
        <family val="2"/>
        <charset val="204"/>
      </rPr>
      <t>Детальні характеристики предмету закупівлі та обсяги закупівлі зазначені  в</t>
    </r>
    <r>
      <rPr>
        <u/>
        <sz val="12"/>
        <color theme="10"/>
        <rFont val="Arial"/>
        <family val="2"/>
        <charset val="204"/>
      </rPr>
      <t xml:space="preserve"> Додатку 1.</t>
    </r>
  </si>
  <si>
    <r>
      <rPr>
        <sz val="12"/>
        <rFont val="Arial"/>
        <family val="2"/>
        <charset val="204"/>
      </rPr>
      <t xml:space="preserve">Адреси доставки товару по Україні зазначені у </t>
    </r>
    <r>
      <rPr>
        <u/>
        <sz val="12"/>
        <color theme="10"/>
        <rFont val="Arial"/>
        <family val="2"/>
        <charset val="204"/>
      </rPr>
      <t>Додатку 2</t>
    </r>
  </si>
  <si>
    <r>
      <rPr>
        <b/>
        <sz val="10"/>
        <rFont val="Arial"/>
        <family val="2"/>
        <charset val="204"/>
      </rPr>
      <t xml:space="preserve">Фасування товару </t>
    </r>
    <r>
      <rPr>
        <sz val="10"/>
        <rFont val="Arial"/>
        <family val="2"/>
        <charset val="204"/>
      </rPr>
      <t>здійснюється окремо для кожного підрозділу по кожному лоту відповідно до заявки Замовника.
Умови фасування та пакування товару по Лоту 1 зазначені в Додатку 2. Підтвердити умови.</t>
    </r>
  </si>
  <si>
    <r>
      <rPr>
        <sz val="12"/>
        <rFont val="Arial"/>
        <family val="2"/>
        <charset val="204"/>
      </rPr>
      <t xml:space="preserve">Разом з комерційною пропозицією Учасник має надати зразки товару, заявленого в тендерній пропозиції, із зазначенням назви учасника, відповідно до переліку та кількості, зазначених в </t>
    </r>
    <r>
      <rPr>
        <u/>
        <sz val="12"/>
        <color theme="10"/>
        <rFont val="Arial"/>
        <family val="2"/>
        <charset val="204"/>
      </rPr>
      <t>Додатку 3.</t>
    </r>
    <r>
      <rPr>
        <i/>
        <sz val="12"/>
        <color theme="1"/>
        <rFont val="Arial"/>
        <family val="2"/>
        <charset val="204"/>
      </rPr>
      <t/>
    </r>
  </si>
  <si>
    <t>кольором промарковані позиції, по яких неохідно подати зразки для тестування</t>
  </si>
  <si>
    <t>Кількість зразків</t>
  </si>
  <si>
    <r>
      <rPr>
        <b/>
        <sz val="10"/>
        <color theme="1"/>
        <rFont val="Arial"/>
        <family val="2"/>
        <charset val="204"/>
      </rPr>
      <t>Адреси магазинів для здійснення фасування та пакування товару по Лоту 1 (ФТД) з доставкою на склад Замовника</t>
    </r>
    <r>
      <rPr>
        <sz val="10"/>
        <color theme="1"/>
        <rFont val="Arial"/>
        <family val="2"/>
        <charset val="204"/>
      </rPr>
      <t xml:space="preserve"> (пгт.Гостомель, вул. Свято-Покровська, 141П)
</t>
    </r>
    <r>
      <rPr>
        <sz val="8"/>
        <color rgb="FF0033CC"/>
        <rFont val="Arial"/>
        <family val="2"/>
        <charset val="204"/>
      </rPr>
      <t>Товар (квартальна потреба відповідно до замовлення) має бути упакований згідно з розподілом на кожен магазин окремо. 
Коробка має бути якісна, придатна до складського та стелажного зберігання, а також транспортування. В кожній коробці має міститися документ на відвантаження з вказанним переліком товарів, що знаходяться в ній (ТТН), згідно з яким товар приймає кінцевий Отримувач. Якщо коробка недоукомплектована, Замовник має право вимагати доукомплетування товару за адресою його кінцевої поставки на протязі 5 календарних днів.
На упаковці має бути вказано:
- номер документу, за яким доставляється товар (номер надає Постачальнику Замовник), 
- адреса магазину-отримувача. 
Якщо замовлення на одну адресу магазину містить більше 1 коробки, то Постачальник повинен всі коробки, що йдуть в даному замовленні, скріпити стрейч плівкою або скотчем.
Всі коробки мають знаходитись і відвантажуватись на палетах. Коробки на 1 магазин не можуть бути розірвані, розкидані або знаходитить на окремих палетах. На одній палеті мають знаходитись коробки для одного міста / регіону.</t>
    </r>
  </si>
  <si>
    <t>Додаток 3. Візуалізація канцелярських товарів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</si>
</sst>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₽_-;\-* #,##0.00\ _₽_-;_-* &quot;-&quot;??\ _₽_-;_-@_-"/>
    <numFmt numFmtId="165" formatCode="_-* #,##0.00_р_._-;\-* #,##0.00_р_._-;_-* &quot;-&quot;??_р_._-;_-@_-"/>
    <numFmt numFmtId="166" formatCode="[$-FC22]d\ mmmm\ yyyy&quot; р.&quot;;@"/>
    <numFmt numFmtId="167" formatCode="_-* #,##0\ _₽_-;\-* #,##0\ _₽_-;_-* &quot;-&quot;??\ _₽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2"/>
      <color theme="1"/>
      <name val="Cambria"/>
      <family val="1"/>
      <charset val="204"/>
      <scheme val="maj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scheme val="minor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12"/>
      <name val="Arial"/>
      <family val="2"/>
      <charset val="204"/>
    </font>
    <font>
      <b/>
      <u/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color theme="1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8"/>
      <color theme="1"/>
      <name val="Arial"/>
      <family val="2"/>
      <charset val="204"/>
    </font>
    <font>
      <u/>
      <sz val="8"/>
      <color rgb="FF0000FF"/>
      <name val="Arial"/>
      <family val="2"/>
      <charset val="204"/>
    </font>
    <font>
      <b/>
      <sz val="18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8"/>
      <color theme="1"/>
      <name val="Cambria"/>
      <family val="1"/>
      <charset val="204"/>
      <scheme val="major"/>
    </font>
    <font>
      <b/>
      <sz val="11"/>
      <color theme="1"/>
      <name val="Arial"/>
      <family val="2"/>
      <charset val="204"/>
    </font>
    <font>
      <sz val="8"/>
      <color rgb="FFC00000"/>
      <name val="Arial"/>
      <family val="2"/>
      <charset val="204"/>
    </font>
    <font>
      <sz val="8"/>
      <color rgb="FF0033CC"/>
      <name val="Arial"/>
      <family val="2"/>
      <charset val="204"/>
    </font>
    <font>
      <b/>
      <sz val="14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3" tint="0.39997558519241921"/>
      </left>
      <right style="thin">
        <color theme="3" tint="0.39997558519241921"/>
      </right>
      <top style="thin">
        <color theme="3" tint="0.39997558519241921"/>
      </top>
      <bottom style="thin">
        <color theme="3" tint="0.39997558519241921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</borders>
  <cellStyleXfs count="22">
    <xf numFmtId="0" fontId="0" fillId="0" borderId="0"/>
    <xf numFmtId="0" fontId="9" fillId="0" borderId="0" applyNumberFormat="0" applyFill="0" applyBorder="0" applyAlignment="0" applyProtection="0"/>
    <xf numFmtId="0" fontId="13" fillId="0" borderId="0"/>
    <xf numFmtId="0" fontId="14" fillId="0" borderId="0"/>
    <xf numFmtId="0" fontId="5" fillId="0" borderId="0"/>
    <xf numFmtId="165" fontId="5" fillId="0" borderId="0" applyFont="0" applyFill="0" applyBorder="0" applyAlignment="0" applyProtection="0"/>
    <xf numFmtId="0" fontId="19" fillId="0" borderId="0"/>
    <xf numFmtId="0" fontId="5" fillId="0" borderId="0"/>
    <xf numFmtId="0" fontId="12" fillId="0" borderId="0"/>
    <xf numFmtId="0" fontId="4" fillId="0" borderId="0"/>
    <xf numFmtId="0" fontId="22" fillId="0" borderId="0"/>
    <xf numFmtId="0" fontId="4" fillId="0" borderId="0"/>
    <xf numFmtId="0" fontId="13" fillId="0" borderId="0"/>
    <xf numFmtId="164" fontId="23" fillId="0" borderId="0" applyFont="0" applyFill="0" applyBorder="0" applyAlignment="0" applyProtection="0"/>
    <xf numFmtId="0" fontId="24" fillId="0" borderId="0"/>
    <xf numFmtId="0" fontId="3" fillId="0" borderId="0"/>
    <xf numFmtId="0" fontId="25" fillId="0" borderId="0"/>
    <xf numFmtId="0" fontId="26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44">
    <xf numFmtId="0" fontId="0" fillId="0" borderId="0" xfId="0"/>
    <xf numFmtId="0" fontId="6" fillId="0" borderId="0" xfId="0" applyFont="1"/>
    <xf numFmtId="0" fontId="6" fillId="0" borderId="0" xfId="0" applyFont="1"/>
    <xf numFmtId="0" fontId="6" fillId="0" borderId="0" xfId="0" applyFont="1"/>
    <xf numFmtId="0" fontId="7" fillId="0" borderId="0" xfId="0" applyFont="1" applyAlignment="1">
      <alignment horizontal="right"/>
    </xf>
    <xf numFmtId="0" fontId="6" fillId="0" borderId="0" xfId="0" applyFont="1" applyFill="1"/>
    <xf numFmtId="0" fontId="6" fillId="0" borderId="0" xfId="0" applyFont="1" applyFill="1" applyAlignment="1">
      <alignment horizontal="right"/>
    </xf>
    <xf numFmtId="0" fontId="7" fillId="0" borderId="0" xfId="0" applyFont="1" applyFill="1" applyAlignment="1">
      <alignment horizontal="right" vertical="top"/>
    </xf>
    <xf numFmtId="0" fontId="8" fillId="0" borderId="0" xfId="0" applyFont="1"/>
    <xf numFmtId="0" fontId="6" fillId="0" borderId="0" xfId="0" applyFont="1"/>
    <xf numFmtId="0" fontId="8" fillId="0" borderId="0" xfId="0" applyFont="1" applyFill="1" applyBorder="1" applyAlignment="1" applyProtection="1">
      <alignment vertical="top" wrapText="1"/>
    </xf>
    <xf numFmtId="0" fontId="7" fillId="0" borderId="0" xfId="0" applyFont="1" applyFill="1" applyAlignment="1">
      <alignment horizontal="right"/>
    </xf>
    <xf numFmtId="0" fontId="6" fillId="0" borderId="0" xfId="0" applyFont="1" applyAlignment="1">
      <alignment vertical="top"/>
    </xf>
    <xf numFmtId="0" fontId="10" fillId="0" borderId="0" xfId="0" applyFont="1" applyFill="1" applyBorder="1" applyAlignment="1">
      <alignment vertical="top" wrapText="1"/>
    </xf>
    <xf numFmtId="0" fontId="15" fillId="0" borderId="0" xfId="0" applyFont="1" applyAlignment="1">
      <alignment horizontal="right" vertical="top"/>
    </xf>
    <xf numFmtId="0" fontId="15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0" fillId="0" borderId="0" xfId="0" applyFont="1" applyAlignment="1">
      <alignment horizontal="left"/>
    </xf>
    <xf numFmtId="0" fontId="6" fillId="0" borderId="0" xfId="0" applyFont="1" applyAlignment="1"/>
    <xf numFmtId="0" fontId="28" fillId="0" borderId="0" xfId="0" applyFont="1" applyBorder="1" applyAlignment="1">
      <alignment vertical="top"/>
    </xf>
    <xf numFmtId="0" fontId="29" fillId="0" borderId="4" xfId="1" applyFont="1" applyBorder="1" applyAlignment="1">
      <alignment vertical="center" wrapText="1"/>
    </xf>
    <xf numFmtId="0" fontId="28" fillId="0" borderId="3" xfId="0" applyFont="1" applyBorder="1" applyAlignment="1">
      <alignment vertical="center" wrapText="1"/>
    </xf>
    <xf numFmtId="0" fontId="28" fillId="0" borderId="4" xfId="0" applyFont="1" applyBorder="1" applyAlignment="1">
      <alignment vertical="center" wrapText="1"/>
    </xf>
    <xf numFmtId="0" fontId="28" fillId="0" borderId="2" xfId="0" applyFont="1" applyBorder="1" applyAlignment="1">
      <alignment vertical="center" wrapText="1"/>
    </xf>
    <xf numFmtId="0" fontId="28" fillId="0" borderId="4" xfId="0" applyFont="1" applyBorder="1" applyAlignment="1">
      <alignment horizontal="left" vertical="center" wrapText="1"/>
    </xf>
    <xf numFmtId="0" fontId="28" fillId="0" borderId="4" xfId="0" quotePrefix="1" applyFont="1" applyBorder="1" applyAlignment="1">
      <alignment horizontal="left" vertical="center" wrapText="1"/>
    </xf>
    <xf numFmtId="0" fontId="28" fillId="0" borderId="9" xfId="0" applyFont="1" applyBorder="1" applyAlignment="1">
      <alignment vertical="center" wrapText="1"/>
    </xf>
    <xf numFmtId="0" fontId="28" fillId="0" borderId="1" xfId="0" applyFont="1" applyBorder="1" applyAlignment="1">
      <alignment vertical="center" wrapText="1"/>
    </xf>
    <xf numFmtId="0" fontId="29" fillId="0" borderId="2" xfId="1" applyFont="1" applyBorder="1" applyAlignment="1">
      <alignment vertical="center" wrapText="1"/>
    </xf>
    <xf numFmtId="166" fontId="18" fillId="0" borderId="4" xfId="0" applyNumberFormat="1" applyFont="1" applyFill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9" fillId="0" borderId="2" xfId="1" applyFont="1" applyBorder="1" applyAlignment="1">
      <alignment horizontal="left" vertical="center" wrapText="1"/>
    </xf>
    <xf numFmtId="0" fontId="28" fillId="0" borderId="0" xfId="0" applyFont="1" applyBorder="1" applyAlignment="1">
      <alignment vertical="center"/>
    </xf>
    <xf numFmtId="0" fontId="28" fillId="0" borderId="0" xfId="0" applyFont="1" applyBorder="1" applyAlignment="1">
      <alignment vertical="top" wrapText="1"/>
    </xf>
    <xf numFmtId="0" fontId="28" fillId="0" borderId="0" xfId="0" applyFont="1" applyBorder="1" applyAlignment="1">
      <alignment vertical="center" wrapText="1"/>
    </xf>
    <xf numFmtId="0" fontId="29" fillId="0" borderId="0" xfId="1" applyFont="1" applyBorder="1" applyAlignment="1">
      <alignment vertical="center" wrapText="1"/>
    </xf>
    <xf numFmtId="0" fontId="33" fillId="0" borderId="0" xfId="0" applyFont="1" applyAlignment="1">
      <alignment vertical="center"/>
    </xf>
    <xf numFmtId="0" fontId="28" fillId="0" borderId="2" xfId="0" applyFont="1" applyBorder="1" applyAlignment="1">
      <alignment vertical="top" wrapText="1"/>
    </xf>
    <xf numFmtId="0" fontId="17" fillId="0" borderId="0" xfId="4" applyFont="1" applyAlignment="1">
      <alignment horizontal="center" vertical="top"/>
    </xf>
    <xf numFmtId="0" fontId="29" fillId="0" borderId="4" xfId="1" quotePrefix="1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37" fillId="0" borderId="3" xfId="0" applyFont="1" applyFill="1" applyBorder="1" applyAlignment="1">
      <alignment horizontal="left" vertical="center" wrapText="1"/>
    </xf>
    <xf numFmtId="0" fontId="17" fillId="2" borderId="1" xfId="4" applyFont="1" applyFill="1" applyBorder="1" applyAlignment="1">
      <alignment horizontal="center" vertical="top" wrapText="1"/>
    </xf>
    <xf numFmtId="0" fontId="38" fillId="0" borderId="4" xfId="0" quotePrefix="1" applyFont="1" applyBorder="1" applyAlignment="1">
      <alignment horizontal="left" vertical="center" wrapText="1"/>
    </xf>
    <xf numFmtId="0" fontId="38" fillId="0" borderId="4" xfId="0" applyFont="1" applyBorder="1" applyAlignment="1">
      <alignment horizontal="left" vertical="center" wrapText="1"/>
    </xf>
    <xf numFmtId="0" fontId="21" fillId="2" borderId="1" xfId="10" applyFont="1" applyFill="1" applyBorder="1" applyAlignment="1">
      <alignment horizontal="center" vertical="top" wrapText="1"/>
    </xf>
    <xf numFmtId="0" fontId="39" fillId="0" borderId="0" xfId="0" applyFont="1" applyFill="1" applyAlignment="1">
      <alignment vertical="center"/>
    </xf>
    <xf numFmtId="166" fontId="39" fillId="0" borderId="0" xfId="0" applyNumberFormat="1" applyFont="1" applyAlignment="1">
      <alignment horizontal="left" vertical="center"/>
    </xf>
    <xf numFmtId="0" fontId="16" fillId="0" borderId="0" xfId="0" applyFont="1" applyBorder="1" applyAlignment="1">
      <alignment vertical="top"/>
    </xf>
    <xf numFmtId="0" fontId="17" fillId="0" borderId="0" xfId="0" applyFont="1" applyAlignment="1">
      <alignment vertical="top" wrapText="1"/>
    </xf>
    <xf numFmtId="0" fontId="37" fillId="0" borderId="0" xfId="0" applyFont="1" applyBorder="1" applyAlignment="1">
      <alignment vertical="top"/>
    </xf>
    <xf numFmtId="0" fontId="18" fillId="0" borderId="0" xfId="0" applyFont="1" applyBorder="1" applyAlignment="1">
      <alignment vertical="top"/>
    </xf>
    <xf numFmtId="0" fontId="17" fillId="0" borderId="0" xfId="0" applyFont="1" applyAlignment="1">
      <alignment vertical="top"/>
    </xf>
    <xf numFmtId="0" fontId="20" fillId="0" borderId="0" xfId="0" applyFont="1" applyFill="1" applyAlignment="1">
      <alignment horizontal="left" vertical="top"/>
    </xf>
    <xf numFmtId="0" fontId="17" fillId="0" borderId="0" xfId="4" applyFont="1" applyAlignment="1">
      <alignment vertical="top"/>
    </xf>
    <xf numFmtId="0" fontId="20" fillId="0" borderId="0" xfId="0" applyFont="1" applyFill="1" applyAlignment="1">
      <alignment vertical="top"/>
    </xf>
    <xf numFmtId="0" fontId="35" fillId="0" borderId="1" xfId="4" applyFont="1" applyFill="1" applyBorder="1" applyAlignment="1">
      <alignment vertical="top" wrapText="1"/>
    </xf>
    <xf numFmtId="0" fontId="27" fillId="0" borderId="1" xfId="1" applyFont="1" applyFill="1" applyBorder="1" applyAlignment="1">
      <alignment vertical="top" wrapText="1"/>
    </xf>
    <xf numFmtId="0" fontId="17" fillId="0" borderId="1" xfId="4" applyFont="1" applyBorder="1" applyAlignment="1">
      <alignment vertical="top"/>
    </xf>
    <xf numFmtId="167" fontId="16" fillId="0" borderId="1" xfId="13" applyNumberFormat="1" applyFont="1" applyBorder="1" applyAlignment="1">
      <alignment horizontal="right" vertical="top"/>
    </xf>
    <xf numFmtId="167" fontId="17" fillId="0" borderId="1" xfId="13" applyNumberFormat="1" applyFont="1" applyFill="1" applyBorder="1" applyAlignment="1">
      <alignment vertical="top"/>
    </xf>
    <xf numFmtId="167" fontId="17" fillId="0" borderId="0" xfId="4" applyNumberFormat="1" applyFont="1" applyAlignment="1">
      <alignment vertical="top"/>
    </xf>
    <xf numFmtId="0" fontId="16" fillId="0" borderId="0" xfId="4" applyFont="1" applyAlignment="1">
      <alignment vertical="top"/>
    </xf>
    <xf numFmtId="0" fontId="17" fillId="0" borderId="0" xfId="4" quotePrefix="1" applyFont="1" applyAlignment="1">
      <alignment vertical="top"/>
    </xf>
    <xf numFmtId="0" fontId="21" fillId="2" borderId="1" xfId="10" applyFont="1" applyFill="1" applyBorder="1" applyAlignment="1">
      <alignment horizontal="center" vertical="top" wrapText="1"/>
    </xf>
    <xf numFmtId="0" fontId="17" fillId="0" borderId="1" xfId="4" applyFont="1" applyFill="1" applyBorder="1" applyAlignment="1">
      <alignment vertical="top"/>
    </xf>
    <xf numFmtId="0" fontId="17" fillId="0" borderId="10" xfId="4" applyFont="1" applyFill="1" applyBorder="1" applyAlignment="1">
      <alignment vertical="top"/>
    </xf>
    <xf numFmtId="0" fontId="18" fillId="0" borderId="0" xfId="0" applyFont="1" applyBorder="1" applyAlignment="1">
      <alignment vertical="center" wrapText="1"/>
    </xf>
    <xf numFmtId="0" fontId="17" fillId="0" borderId="0" xfId="20" applyFont="1" applyAlignment="1">
      <alignment vertical="center"/>
    </xf>
    <xf numFmtId="0" fontId="17" fillId="0" borderId="0" xfId="20" applyFont="1" applyAlignment="1">
      <alignment horizontal="center" vertical="center"/>
    </xf>
    <xf numFmtId="0" fontId="17" fillId="0" borderId="0" xfId="20" applyFont="1" applyAlignment="1">
      <alignment horizontal="left" vertical="center"/>
    </xf>
    <xf numFmtId="0" fontId="28" fillId="3" borderId="1" xfId="4" applyFont="1" applyFill="1" applyBorder="1" applyAlignment="1">
      <alignment vertical="center"/>
    </xf>
    <xf numFmtId="0" fontId="17" fillId="0" borderId="0" xfId="4" applyFont="1" applyAlignment="1">
      <alignment vertical="center"/>
    </xf>
    <xf numFmtId="0" fontId="17" fillId="0" borderId="0" xfId="4" applyFont="1" applyAlignment="1">
      <alignment horizontal="left" vertical="top"/>
    </xf>
    <xf numFmtId="164" fontId="17" fillId="0" borderId="1" xfId="13" applyFont="1" applyBorder="1" applyAlignment="1">
      <alignment vertical="top"/>
    </xf>
    <xf numFmtId="0" fontId="17" fillId="0" borderId="0" xfId="15" applyFont="1" applyBorder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0" xfId="15" applyFont="1" applyBorder="1" applyAlignment="1">
      <alignment horizontal="center" vertical="center" wrapText="1"/>
    </xf>
    <xf numFmtId="0" fontId="16" fillId="0" borderId="0" xfId="15" applyFont="1" applyBorder="1" applyAlignment="1">
      <alignment vertical="center" wrapText="1"/>
    </xf>
    <xf numFmtId="0" fontId="17" fillId="0" borderId="0" xfId="15" applyFont="1" applyBorder="1" applyAlignment="1">
      <alignment vertical="center"/>
    </xf>
    <xf numFmtId="0" fontId="0" fillId="0" borderId="0" xfId="0" applyBorder="1"/>
    <xf numFmtId="0" fontId="20" fillId="0" borderId="12" xfId="10" applyFont="1" applyFill="1" applyBorder="1" applyAlignment="1">
      <alignment horizontal="center" vertical="center" wrapText="1"/>
    </xf>
    <xf numFmtId="0" fontId="17" fillId="0" borderId="12" xfId="21" applyFont="1" applyFill="1" applyBorder="1" applyAlignment="1">
      <alignment horizontal="center" vertical="center" wrapText="1"/>
    </xf>
    <xf numFmtId="0" fontId="17" fillId="0" borderId="12" xfId="21" applyFont="1" applyFill="1" applyBorder="1" applyAlignment="1">
      <alignment vertical="center" wrapText="1"/>
    </xf>
    <xf numFmtId="0" fontId="17" fillId="0" borderId="12" xfId="21" applyFont="1" applyFill="1" applyBorder="1" applyAlignment="1">
      <alignment horizontal="left" vertical="center" wrapText="1"/>
    </xf>
    <xf numFmtId="0" fontId="17" fillId="0" borderId="12" xfId="20" applyFont="1" applyFill="1" applyBorder="1" applyAlignment="1">
      <alignment horizontal="left" vertical="center"/>
    </xf>
    <xf numFmtId="0" fontId="0" fillId="4" borderId="12" xfId="0" applyFill="1" applyBorder="1" applyAlignment="1">
      <alignment vertical="center"/>
    </xf>
    <xf numFmtId="0" fontId="17" fillId="4" borderId="12" xfId="4" applyFont="1" applyFill="1" applyBorder="1" applyAlignment="1">
      <alignment vertical="center"/>
    </xf>
    <xf numFmtId="0" fontId="1" fillId="0" borderId="12" xfId="20" applyBorder="1" applyAlignment="1">
      <alignment horizontal="left"/>
    </xf>
    <xf numFmtId="0" fontId="17" fillId="0" borderId="12" xfId="20" applyFont="1" applyBorder="1" applyAlignment="1">
      <alignment vertical="center"/>
    </xf>
    <xf numFmtId="0" fontId="17" fillId="2" borderId="12" xfId="21" applyFont="1" applyFill="1" applyBorder="1" applyAlignment="1">
      <alignment horizontal="center" vertical="center" wrapText="1"/>
    </xf>
    <xf numFmtId="0" fontId="17" fillId="2" borderId="12" xfId="21" applyFont="1" applyFill="1" applyBorder="1" applyAlignment="1">
      <alignment vertical="center" wrapText="1"/>
    </xf>
    <xf numFmtId="0" fontId="17" fillId="2" borderId="12" xfId="21" applyFont="1" applyFill="1" applyBorder="1" applyAlignment="1">
      <alignment horizontal="left" vertical="center" wrapText="1"/>
    </xf>
    <xf numFmtId="0" fontId="17" fillId="2" borderId="12" xfId="20" applyFont="1" applyFill="1" applyBorder="1" applyAlignment="1">
      <alignment horizontal="left" vertical="center"/>
    </xf>
    <xf numFmtId="0" fontId="0" fillId="2" borderId="12" xfId="0" applyFill="1" applyBorder="1" applyAlignment="1">
      <alignment vertical="center"/>
    </xf>
    <xf numFmtId="0" fontId="17" fillId="2" borderId="12" xfId="4" applyFont="1" applyFill="1" applyBorder="1" applyAlignment="1">
      <alignment vertical="center"/>
    </xf>
    <xf numFmtId="0" fontId="1" fillId="2" borderId="12" xfId="20" applyFill="1" applyBorder="1" applyAlignment="1">
      <alignment horizontal="left"/>
    </xf>
    <xf numFmtId="0" fontId="17" fillId="2" borderId="12" xfId="20" applyFont="1" applyFill="1" applyBorder="1" applyAlignment="1">
      <alignment vertical="center"/>
    </xf>
    <xf numFmtId="164" fontId="40" fillId="3" borderId="1" xfId="4" applyNumberFormat="1" applyFont="1" applyFill="1" applyBorder="1" applyAlignment="1">
      <alignment vertical="center"/>
    </xf>
    <xf numFmtId="0" fontId="20" fillId="0" borderId="0" xfId="0" applyFont="1" applyFill="1" applyAlignment="1">
      <alignment horizontal="left" vertical="center"/>
    </xf>
    <xf numFmtId="0" fontId="20" fillId="0" borderId="0" xfId="0" applyFont="1" applyFill="1" applyBorder="1" applyAlignment="1">
      <alignment horizontal="center" vertical="center"/>
    </xf>
    <xf numFmtId="0" fontId="17" fillId="0" borderId="0" xfId="21" applyFont="1" applyAlignment="1"/>
    <xf numFmtId="0" fontId="20" fillId="0" borderId="0" xfId="0" applyFont="1" applyFill="1" applyAlignment="1">
      <alignment horizontal="right" vertical="center"/>
    </xf>
    <xf numFmtId="0" fontId="17" fillId="2" borderId="0" xfId="20" applyFont="1" applyFill="1" applyAlignment="1">
      <alignment horizontal="center" vertical="center"/>
    </xf>
    <xf numFmtId="0" fontId="17" fillId="2" borderId="13" xfId="21" applyFont="1" applyFill="1" applyBorder="1" applyAlignment="1">
      <alignment horizontal="left" vertical="center" wrapText="1"/>
    </xf>
    <xf numFmtId="0" fontId="0" fillId="2" borderId="14" xfId="0" applyFill="1" applyBorder="1" applyAlignment="1">
      <alignment vertical="center"/>
    </xf>
    <xf numFmtId="0" fontId="17" fillId="2" borderId="15" xfId="20" applyFont="1" applyFill="1" applyBorder="1" applyAlignment="1">
      <alignment horizontal="left" vertical="center"/>
    </xf>
    <xf numFmtId="0" fontId="17" fillId="2" borderId="15" xfId="21" applyFont="1" applyFill="1" applyBorder="1" applyAlignment="1">
      <alignment horizontal="left" vertical="center" wrapText="1"/>
    </xf>
    <xf numFmtId="0" fontId="17" fillId="2" borderId="17" xfId="21" applyFont="1" applyFill="1" applyBorder="1" applyAlignment="1">
      <alignment horizontal="left" vertical="center" wrapText="1"/>
    </xf>
    <xf numFmtId="0" fontId="17" fillId="2" borderId="16" xfId="21" applyFont="1" applyFill="1" applyBorder="1" applyAlignment="1">
      <alignment horizontal="left" vertical="center" wrapText="1"/>
    </xf>
    <xf numFmtId="0" fontId="17" fillId="2" borderId="16" xfId="20" applyFont="1" applyFill="1" applyBorder="1" applyAlignment="1">
      <alignment horizontal="left" vertical="center"/>
    </xf>
    <xf numFmtId="0" fontId="18" fillId="0" borderId="0" xfId="0" applyFont="1" applyBorder="1" applyAlignment="1">
      <alignment vertical="center" wrapText="1"/>
    </xf>
    <xf numFmtId="0" fontId="18" fillId="0" borderId="5" xfId="0" applyFont="1" applyBorder="1" applyAlignment="1">
      <alignment vertical="center" wrapText="1"/>
    </xf>
    <xf numFmtId="0" fontId="18" fillId="0" borderId="1" xfId="0" applyFont="1" applyBorder="1" applyAlignment="1">
      <alignment horizontal="left" vertical="top" wrapText="1"/>
    </xf>
    <xf numFmtId="0" fontId="18" fillId="0" borderId="3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top" wrapText="1"/>
    </xf>
    <xf numFmtId="0" fontId="18" fillId="0" borderId="6" xfId="0" applyFont="1" applyBorder="1" applyAlignment="1">
      <alignment vertical="center" wrapText="1"/>
    </xf>
    <xf numFmtId="0" fontId="18" fillId="0" borderId="7" xfId="0" applyFont="1" applyBorder="1" applyAlignment="1">
      <alignment vertical="center" wrapText="1"/>
    </xf>
    <xf numFmtId="0" fontId="18" fillId="0" borderId="1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18" fillId="0" borderId="4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8" fillId="0" borderId="8" xfId="0" applyFont="1" applyBorder="1" applyAlignment="1">
      <alignment vertical="center" wrapText="1"/>
    </xf>
    <xf numFmtId="0" fontId="18" fillId="0" borderId="2" xfId="0" applyFont="1" applyBorder="1" applyAlignment="1">
      <alignment horizontal="left" vertical="top" wrapText="1"/>
    </xf>
    <xf numFmtId="164" fontId="43" fillId="3" borderId="1" xfId="4" applyNumberFormat="1" applyFont="1" applyFill="1" applyBorder="1" applyAlignment="1">
      <alignment horizontal="center" vertical="center"/>
    </xf>
    <xf numFmtId="0" fontId="43" fillId="3" borderId="1" xfId="4" applyFont="1" applyFill="1" applyBorder="1" applyAlignment="1">
      <alignment horizontal="right" vertical="center"/>
    </xf>
    <xf numFmtId="0" fontId="21" fillId="2" borderId="1" xfId="10" applyFont="1" applyFill="1" applyBorder="1" applyAlignment="1">
      <alignment horizontal="center" vertical="top" wrapText="1"/>
    </xf>
    <xf numFmtId="0" fontId="20" fillId="0" borderId="1" xfId="9" quotePrefix="1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vertical="top" wrapText="1"/>
    </xf>
    <xf numFmtId="0" fontId="20" fillId="0" borderId="5" xfId="0" applyFont="1" applyFill="1" applyBorder="1" applyAlignment="1">
      <alignment vertical="top" wrapText="1"/>
    </xf>
    <xf numFmtId="0" fontId="21" fillId="0" borderId="11" xfId="10" applyFont="1" applyFill="1" applyBorder="1" applyAlignment="1">
      <alignment horizontal="left" vertical="top" wrapText="1"/>
    </xf>
    <xf numFmtId="0" fontId="20" fillId="0" borderId="3" xfId="9" quotePrefix="1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left" vertical="top" wrapText="1"/>
    </xf>
    <xf numFmtId="0" fontId="21" fillId="2" borderId="1" xfId="0" applyFont="1" applyFill="1" applyBorder="1" applyAlignment="1">
      <alignment horizontal="center" vertical="top" wrapText="1"/>
    </xf>
    <xf numFmtId="0" fontId="20" fillId="0" borderId="1" xfId="0" applyFont="1" applyFill="1" applyBorder="1" applyAlignment="1">
      <alignment horizontal="left" vertical="top"/>
    </xf>
    <xf numFmtId="0" fontId="20" fillId="0" borderId="1" xfId="8" applyFont="1" applyFill="1" applyBorder="1" applyAlignment="1">
      <alignment vertical="top" wrapText="1"/>
    </xf>
    <xf numFmtId="0" fontId="16" fillId="0" borderId="0" xfId="15" applyFont="1" applyBorder="1" applyAlignment="1">
      <alignment horizontal="center" vertical="center" wrapText="1"/>
    </xf>
    <xf numFmtId="0" fontId="20" fillId="0" borderId="12" xfId="1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top" wrapText="1"/>
    </xf>
    <xf numFmtId="0" fontId="8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 applyProtection="1">
      <alignment horizontal="left" vertical="center" wrapText="1"/>
    </xf>
  </cellXfs>
  <cellStyles count="22">
    <cellStyle name="Excel Built-in Normal" xfId="16"/>
    <cellStyle name="Normal 2 2" xfId="6"/>
    <cellStyle name="Normal_62C79F3C" xfId="12"/>
    <cellStyle name="Normal_plan-final" xfId="10"/>
    <cellStyle name="TableStyleLight1" xfId="14"/>
    <cellStyle name="Гиперссылка" xfId="1" builtinId="8"/>
    <cellStyle name="Обычный" xfId="0" builtinId="0"/>
    <cellStyle name="Обычный 12" xfId="7"/>
    <cellStyle name="Обычный 14" xfId="11"/>
    <cellStyle name="Обычный 2" xfId="2"/>
    <cellStyle name="Обычный 3" xfId="4"/>
    <cellStyle name="Обычный 3 2" xfId="19"/>
    <cellStyle name="Обычный 3 2 2" xfId="21"/>
    <cellStyle name="Обычный 31" xfId="17"/>
    <cellStyle name="Обычный 4" xfId="9"/>
    <cellStyle name="Обычный 5" xfId="15"/>
    <cellStyle name="Обычный 6" xfId="18"/>
    <cellStyle name="Обычный 7" xfId="20"/>
    <cellStyle name="Обычный_1.3. Шаблон спецификации" xfId="8"/>
    <cellStyle name="Стиль 1" xfId="3"/>
    <cellStyle name="Финансовый" xfId="13" builtinId="3"/>
    <cellStyle name="Финансовый 2" xfId="5"/>
  </cellStyles>
  <dxfs count="2">
    <dxf>
      <font>
        <color theme="0" tint="-4.9989318521683403E-2"/>
      </font>
    </dxf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33CC"/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180976</xdr:colOff>
      <xdr:row>5</xdr:row>
      <xdr:rowOff>28574</xdr:rowOff>
    </xdr:from>
    <xdr:ext cx="944335" cy="976899"/>
    <xdr:pic>
      <xdr:nvPicPr>
        <xdr:cNvPr id="2" name="Рисунок 1" descr="ÐÐ½ÑÐ¸ÑÑÐµÐ¿Ð»ÐµÑ ÑÐºÐ¾Ð± Buromax Ð§ÐµÑÐ½ÑÐ¹ (BM.4490-0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6" y="1114424"/>
          <a:ext cx="944335" cy="976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51288</xdr:colOff>
      <xdr:row>14</xdr:row>
      <xdr:rowOff>92318</xdr:rowOff>
    </xdr:from>
    <xdr:ext cx="1177437" cy="1022107"/>
    <xdr:pic>
      <xdr:nvPicPr>
        <xdr:cNvPr id="3" name="Рисунок 2" descr="ÐÐ°ÑÑÐ¸Ð½ÐºÐ¸ Ð¿Ð¾ Ð·Ð°Ð¿ÑÐ¾ÑÑ Ð´ÑÑÐ¾ÐºÐ¾Ð» 70 Ð»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088" y="2568818"/>
          <a:ext cx="1177437" cy="102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47626</xdr:colOff>
      <xdr:row>9</xdr:row>
      <xdr:rowOff>83422</xdr:rowOff>
    </xdr:from>
    <xdr:ext cx="876300" cy="1143733"/>
    <xdr:pic>
      <xdr:nvPicPr>
        <xdr:cNvPr id="4" name="Рисунок 3" descr="ÐÐ°ÑÑÐ¸Ð½ÐºÐ¸ Ð¿Ð¾ Ð·Ð°Ð¿ÑÐ¾ÑÑ ÐÐ»Ð¾ÐºÐ½Ð¾Ñ Ð½Ð° ÑÐ¿ÑÑÐ°Ð»Ñ Ð5, 48 Ð».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59" r="7623"/>
        <a:stretch/>
      </xdr:blipFill>
      <xdr:spPr bwMode="auto">
        <a:xfrm>
          <a:off x="6293305" y="3199458"/>
          <a:ext cx="876300" cy="1143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57150</xdr:colOff>
      <xdr:row>12</xdr:row>
      <xdr:rowOff>148318</xdr:rowOff>
    </xdr:from>
    <xdr:ext cx="1489753" cy="940254"/>
    <xdr:pic>
      <xdr:nvPicPr>
        <xdr:cNvPr id="5" name="Рисунок 4" descr="ÐÐ¾ÑÐ¾Ð¶ÐµÐµ Ð¸Ð·Ð¾Ð±ÑÐ°Ð¶ÐµÐ½Ð¸Ð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84" t="13877" r="9373" b="15575"/>
        <a:stretch/>
      </xdr:blipFill>
      <xdr:spPr bwMode="auto">
        <a:xfrm>
          <a:off x="1885950" y="2243818"/>
          <a:ext cx="1489753" cy="940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71803</xdr:colOff>
      <xdr:row>13</xdr:row>
      <xdr:rowOff>72537</xdr:rowOff>
    </xdr:from>
    <xdr:ext cx="1016244" cy="1016244"/>
    <xdr:pic>
      <xdr:nvPicPr>
        <xdr:cNvPr id="6" name="Рисунок 5" descr="ÐÐ¾ÑÐ¾Ð¶ÐµÐµ Ð¸Ð·Ð¾Ð±ÑÐ°Ð¶ÐµÐ½Ð¸Ðµ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603" y="2358537"/>
          <a:ext cx="1016244" cy="10162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123826</xdr:colOff>
      <xdr:row>20</xdr:row>
      <xdr:rowOff>57150</xdr:rowOff>
    </xdr:from>
    <xdr:ext cx="533400" cy="1114425"/>
    <xdr:pic>
      <xdr:nvPicPr>
        <xdr:cNvPr id="7" name="Рисунок 6" descr="ÐÐ°ÑÑÐ¸Ð½ÐºÐ¸ Ð¿Ð¾ Ð·Ð°Ð¿ÑÐ¾ÑÑ ÐÐ»ÐµÐ¹ Ð¾Ð»ÑÐ²ÐµÑÑ 15Ð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441" t="-3670" r="20184" b="-3670"/>
        <a:stretch/>
      </xdr:blipFill>
      <xdr:spPr bwMode="auto">
        <a:xfrm>
          <a:off x="1952626" y="3486150"/>
          <a:ext cx="5334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21</xdr:row>
      <xdr:rowOff>114299</xdr:rowOff>
    </xdr:from>
    <xdr:ext cx="714375" cy="1057276"/>
    <xdr:pic>
      <xdr:nvPicPr>
        <xdr:cNvPr id="8" name="Рисунок 7" descr="ÐÐ°ÑÑÐ¸Ð½ÐºÐ¸ Ð¿Ð¾ Ð·Ð°Ð¿ÑÐ¾ÑÑ ÐÐ»ÐµÐ¹ ÐÐÐ 200Ð³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34" r="26083"/>
        <a:stretch/>
      </xdr:blipFill>
      <xdr:spPr bwMode="auto">
        <a:xfrm>
          <a:off x="1962150" y="3733799"/>
          <a:ext cx="714375" cy="1057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60082</xdr:colOff>
      <xdr:row>24</xdr:row>
      <xdr:rowOff>44694</xdr:rowOff>
    </xdr:from>
    <xdr:ext cx="937634" cy="1241914"/>
    <xdr:pic>
      <xdr:nvPicPr>
        <xdr:cNvPr id="9" name="Рисунок 8" descr="ÐÐ°ÑÑÐ¸Ð½ÐºÐ¸ Ð¿Ð¾ Ð·Ð°Ð¿ÑÐ¾ÑÑ ÐÐ½Ð¸Ð³Ð° ÑÐºÐ°ÑÐ³ Ñ Ð¿ÑÐ¾Ð¿Ð¾Ð·Ð¸ÑÑÐ¹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8882" y="4235694"/>
          <a:ext cx="937634" cy="12419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32239</xdr:colOff>
      <xdr:row>25</xdr:row>
      <xdr:rowOff>72537</xdr:rowOff>
    </xdr:from>
    <xdr:ext cx="1097153" cy="1095089"/>
    <xdr:pic>
      <xdr:nvPicPr>
        <xdr:cNvPr id="10" name="Рисунок 9" descr="https://img3.zakaz.ua/3.1504807032.ad72436478c_2017-09-07_Alexey/3.1504807032.SNCPSG10.obj.0.1.jpg.oe.jpg.pf.jpg.200nowm.jpg.200x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9" y="4454037"/>
          <a:ext cx="1097153" cy="10950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166008</xdr:colOff>
      <xdr:row>35</xdr:row>
      <xdr:rowOff>162726</xdr:rowOff>
    </xdr:from>
    <xdr:ext cx="1509034" cy="739427"/>
    <xdr:pic>
      <xdr:nvPicPr>
        <xdr:cNvPr id="11" name="Рисунок 10" descr=" ÐÐµÐ·Ð° Ð·Ð¼ÑÐ½Ð½Ñ 18Ð¼Ð¼ Ð´Ð¾ ÐºÐ°Ð½ÑÐµÐ»ÑÑÑÑÐºÐ¾Ð³Ð¾ Ð½Ð¾Ð¶Ð° 6524 (40) (DELTA)  ÐÑÑÐµÐ¹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4808" y="6449226"/>
          <a:ext cx="1509034" cy="739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37</xdr:row>
      <xdr:rowOff>123825</xdr:rowOff>
    </xdr:from>
    <xdr:ext cx="1416510" cy="495300"/>
    <xdr:pic>
      <xdr:nvPicPr>
        <xdr:cNvPr id="12" name="Рисунок 11" descr="ÐÐ°ÑÑÐ¸Ð½ÐºÐ¸ Ð¿Ð¾ Ð·Ð°Ð¿ÑÐ¾ÑÑ ÐÑÐ½ÑÐ¹ÐºÐ° Ð¿Ð»Ð°ÑÑÐ¸ÐºÐ¾Ð²Ð° 30ÑÐ¼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6791325"/>
          <a:ext cx="141651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57149</xdr:colOff>
      <xdr:row>38</xdr:row>
      <xdr:rowOff>57150</xdr:rowOff>
    </xdr:from>
    <xdr:ext cx="1038225" cy="1062131"/>
    <xdr:pic>
      <xdr:nvPicPr>
        <xdr:cNvPr id="13" name="Рисунок 12" descr="ÐÐ°ÑÑÐ¸Ð½ÐºÐ¸ Ð¿Ð¾ Ð·Ð°Ð¿ÑÐ¾ÑÑ ÐÐ¾ÑÐ¾Ðº Ð´Ð»Ñ Ð¿Ð°Ð¿ÐµÑÑ Ð²ÐµÑÑÐ¸ÐºÐ°Ð»ÑÐ½Ð¸Ð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49" y="6915150"/>
          <a:ext cx="1038225" cy="1062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95250</xdr:colOff>
      <xdr:row>42</xdr:row>
      <xdr:rowOff>67150</xdr:rowOff>
    </xdr:from>
    <xdr:ext cx="1220253" cy="1094900"/>
    <xdr:pic>
      <xdr:nvPicPr>
        <xdr:cNvPr id="14" name="Рисунок 13" descr="ÐÐ°ÑÑÐ¸Ð½ÐºÐ¸ Ð¿Ð¾ Ð·Ð°Ð¿ÑÐ¾ÑÑ ÐÐ°Ð±ÑÑ Ð· 4-Ñ Ð¼Ð°ÑÐºÐµÑÑÐ² Ñ Ð³ÑÐ±ÐºÐ¸ Ð´Ð»Ñ Ð¼Ð°Ð³Ð½ÑÑ. Ð´Ð¾ÑÐ¾Ðº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687150"/>
          <a:ext cx="1220253" cy="109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299357</xdr:colOff>
      <xdr:row>33</xdr:row>
      <xdr:rowOff>176893</xdr:rowOff>
    </xdr:from>
    <xdr:ext cx="483075" cy="822534"/>
    <xdr:pic>
      <xdr:nvPicPr>
        <xdr:cNvPr id="15" name="Рисунок 14" descr="ÐÐ°ÑÑÐ¸Ð½ÐºÐ¸ Ð¿Ð¾ Ð·Ð°Ð¿ÑÐ¾ÑÑ ÐÐ¾ÑÐµÐºÑÐ¾Ñ-ÑÑÐ´Ð¸Ð½Ð° 20Ð¼Ð» Ð· Ð¿ÐµÐ½Ð·Ð»Ð¸ÐºÐ¾Ð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15609" r="28889" b="14151"/>
        <a:stretch/>
      </xdr:blipFill>
      <xdr:spPr bwMode="auto">
        <a:xfrm>
          <a:off x="2128157" y="6082393"/>
          <a:ext cx="483075" cy="822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95249</xdr:colOff>
      <xdr:row>44</xdr:row>
      <xdr:rowOff>57150</xdr:rowOff>
    </xdr:from>
    <xdr:ext cx="1133475" cy="1134444"/>
    <xdr:pic>
      <xdr:nvPicPr>
        <xdr:cNvPr id="16" name="Рисунок 15" descr="ÐÐ°ÑÑÐ¸Ð½ÐºÐ¸ Ð¿Ð¾ Ð·Ð°Ð¿ÑÐ¾ÑÑ ÐÑÐ¶ ÐºÐ°Ð½ÑÐµÐ»ÑÑÑÑÐºÐ¸Ð¹ 18Ð¼Ð¼ Ð· ÑÑÐºÑÐ°ÑÐ¾ÑÐ¾Ð¼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49" y="8058150"/>
          <a:ext cx="1133475" cy="1134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74602</xdr:colOff>
      <xdr:row>45</xdr:row>
      <xdr:rowOff>161924</xdr:rowOff>
    </xdr:from>
    <xdr:ext cx="1699723" cy="657226"/>
    <xdr:pic>
      <xdr:nvPicPr>
        <xdr:cNvPr id="17" name="Рисунок 16" descr="ÐÐ°ÑÑÐ¸Ð½ÐºÐ¸ Ð¿Ð¾ Ð·Ð°Ð¿ÑÐ¾ÑÑ ÐÐ¾Ð¶Ð¸ÑÑ Ð¾ÑÑÑÐ½Ñ 21ÑÐ¼ Ð¼ÐµÑÐ°Ð»ÐµÐ²Ñ Ð· Ð¿Ð»Ð°ÑÑÐ¸ÐºÐ¾Ð²Ð¸Ð¼Ð¸ ÑÑÑÐºÐ°Ð¼Ð¸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903402" y="8353424"/>
          <a:ext cx="1699723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102055</xdr:colOff>
      <xdr:row>46</xdr:row>
      <xdr:rowOff>133817</xdr:rowOff>
    </xdr:from>
    <xdr:ext cx="1507866" cy="590083"/>
    <xdr:pic>
      <xdr:nvPicPr>
        <xdr:cNvPr id="18" name="Рисунок 17" descr="ÐÐ°ÑÑÐ¸Ð½ÐºÐ¸ Ð¿Ð¾ Ð·Ð°Ð¿ÑÐ¾ÑÑ ÐÐ»ÑÐ²ÐµÑÑ Ð¿ÑÐ¾ÑÑÐ¸Ð¹ HB Ð· Ð³ÑÐ¼ÐºÐ¾Ñ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855" y="8515817"/>
          <a:ext cx="1507866" cy="590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47</xdr:row>
      <xdr:rowOff>62987</xdr:rowOff>
    </xdr:from>
    <xdr:ext cx="1200533" cy="841888"/>
    <xdr:pic>
      <xdr:nvPicPr>
        <xdr:cNvPr id="19" name="Рисунок 18" descr="ÐÐ°ÑÑÐ¸Ð½ÐºÐ¸ Ð¿Ð¾ Ð·Ð°Ð¿ÑÐ¾ÑÑ ÐÑÐ½Ð°ÑÐµÐ½Ð½Ñ Ð´Ð»Ñ ÐºÑÑÐ³Ð»Ð¾Ñ Ð¿ÐµÑÐ°ÑÐºÐ¸ 42 Ð¼Ð¼ 464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8635487"/>
          <a:ext cx="1200533" cy="841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104775</xdr:colOff>
      <xdr:row>48</xdr:row>
      <xdr:rowOff>72425</xdr:rowOff>
    </xdr:from>
    <xdr:ext cx="838199" cy="948521"/>
    <xdr:pic>
      <xdr:nvPicPr>
        <xdr:cNvPr id="20" name="Рисунок 19" descr="ÐÐ°ÑÑÐ¸Ð½ÐºÐ¸ Ð¿Ð¾ Ð·Ð°Ð¿ÑÐ¾ÑÑ ÐÑÐ½Ð°ÑÐµÐ½Ð½Ñ Ð´Ð»Ñ ÑÑÐ°Ð¼Ð¿Ð° 38Ñ14 Ð¼Ð¼ 49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8835425"/>
          <a:ext cx="838199" cy="948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52230</xdr:colOff>
      <xdr:row>51</xdr:row>
      <xdr:rowOff>174485</xdr:rowOff>
    </xdr:from>
    <xdr:ext cx="1402373" cy="1002836"/>
    <xdr:pic>
      <xdr:nvPicPr>
        <xdr:cNvPr id="21" name="Рисунок 20" descr="Optima ÐÑÐ¼Ð°Ð³Ð° Ð´Ð»Ñ ÑÐ»Ð¸Ð¿ÑÐ°ÑÑÐ°, ÐºÐ»ÐµÑÐºÐ°, 20 Ð»Ð¸ÑÑÐ¾Ð² 70Ð³ / Ð¼2, ÑÐ°Ð·Ð¼ÐµÑ 64 * 90ÑÐ¼. Ð°ÑÑ. O75307 - Ð¾Ð¿ÑÐ¾Ð²Ð¾-ÑÐ¾Ð·Ð½Ð¸ÑÐ½ÑÐ¹ Ð¼Ð°Ð³Ð°Ð·Ð¸Ð½ ÐºÐ°Ð½ÑÑÐ¾Ð²Ð°ÑÐ¾Ð² &quot;ÐÐÐÐ¦ ÐÐÐ®Ð¡&quot; Ð² ÐÐ¸ÐµÐ²Ðµ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4955" y="58534160"/>
          <a:ext cx="1402373" cy="1002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28574</xdr:colOff>
      <xdr:row>49</xdr:row>
      <xdr:rowOff>38099</xdr:rowOff>
    </xdr:from>
    <xdr:ext cx="1260988" cy="1085851"/>
    <xdr:pic>
      <xdr:nvPicPr>
        <xdr:cNvPr id="22" name="Рисунок 21" descr="http://www.papirus.com.ua/img/goods/87909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1" t="7223" r="19131" b="16261"/>
        <a:stretch/>
      </xdr:blipFill>
      <xdr:spPr bwMode="auto">
        <a:xfrm>
          <a:off x="1857374" y="8991599"/>
          <a:ext cx="1260988" cy="1085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76199</xdr:colOff>
      <xdr:row>50</xdr:row>
      <xdr:rowOff>123824</xdr:rowOff>
    </xdr:from>
    <xdr:ext cx="1242616" cy="885825"/>
    <xdr:pic>
      <xdr:nvPicPr>
        <xdr:cNvPr id="23" name="Рисунок 22" descr="https://paley.com.ua/image/cache/8f554e076a7a987f89b6227ee776003f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71" b="12708"/>
        <a:stretch/>
      </xdr:blipFill>
      <xdr:spPr bwMode="auto">
        <a:xfrm>
          <a:off x="1904999" y="9267824"/>
          <a:ext cx="1242616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122464</xdr:colOff>
      <xdr:row>52</xdr:row>
      <xdr:rowOff>88445</xdr:rowOff>
    </xdr:from>
    <xdr:ext cx="1076325" cy="1073303"/>
    <xdr:pic>
      <xdr:nvPicPr>
        <xdr:cNvPr id="24" name="Рисунок 23" descr="ÐÐ°ÑÑÐ¸Ð½ÐºÐ¸ Ð¿Ð¾ Ð·Ð°Ð¿ÑÐ¾ÑÑ ÐÐ°Ð¿ÐºÐ° Ð· Ð¿ÑÐ¸ÑÐ¸ÑÐºÐ¾Ð¼ CLIPBOARD 25Ð¼Ð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5189" y="59762570"/>
          <a:ext cx="1076325" cy="1073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84260</xdr:colOff>
      <xdr:row>55</xdr:row>
      <xdr:rowOff>50153</xdr:rowOff>
    </xdr:from>
    <xdr:ext cx="1268290" cy="1109916"/>
    <xdr:pic>
      <xdr:nvPicPr>
        <xdr:cNvPr id="25" name="Рисунок 24" descr="ÐÐ°ÑÑÐ¸Ð½ÐºÐ¸ Ð¿Ð¾ Ð·Ð°Ð¿ÑÐ¾ÑÑ ÐÐ°Ð¿ÐºÐ°-ÑÐµÐ³ÑÐµÐ³Ð°ÑÐ¾Ñ Ð4, 7-8ÑÐ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060" y="10146653"/>
          <a:ext cx="1268290" cy="11099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56</xdr:row>
      <xdr:rowOff>0</xdr:rowOff>
    </xdr:from>
    <xdr:ext cx="304800" cy="304800"/>
    <xdr:sp macro="" textlink="">
      <xdr:nvSpPr>
        <xdr:cNvPr id="26" name="AutoShape 41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18288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56</xdr:row>
      <xdr:rowOff>0</xdr:rowOff>
    </xdr:from>
    <xdr:ext cx="304800" cy="304800"/>
    <xdr:sp macro="" textlink="">
      <xdr:nvSpPr>
        <xdr:cNvPr id="27" name="AutoShape 42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18288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56</xdr:row>
      <xdr:rowOff>0</xdr:rowOff>
    </xdr:from>
    <xdr:ext cx="304800" cy="304800"/>
    <xdr:sp macro="" textlink="">
      <xdr:nvSpPr>
        <xdr:cNvPr id="28" name="AutoShape 43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1828800" y="10287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51530</xdr:colOff>
      <xdr:row>56</xdr:row>
      <xdr:rowOff>58659</xdr:rowOff>
    </xdr:from>
    <xdr:ext cx="1377220" cy="1102642"/>
    <xdr:pic>
      <xdr:nvPicPr>
        <xdr:cNvPr id="29" name="Рисунок 28" descr="ÐÐ°ÑÑÐ¸Ð½ÐºÐ¸ Ð¿Ð¾ Ð·Ð°Ð¿ÑÐ¾ÑÑ ÐÐ°Ð¿ÐºÐ°-ÑÐ²Ð¸Ð´ÐºÐ¾Ð·ÑÐ¸Ð²Ð°Ñ ÐºÐ°ÑÑÐ¾Ð½Ð½Ð° Ð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330" y="10345659"/>
          <a:ext cx="1377220" cy="1102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47625</xdr:colOff>
      <xdr:row>57</xdr:row>
      <xdr:rowOff>57149</xdr:rowOff>
    </xdr:from>
    <xdr:ext cx="1066800" cy="1101969"/>
    <xdr:pic>
      <xdr:nvPicPr>
        <xdr:cNvPr id="30" name="Рисунок 29" descr="ÐÐ°ÑÑÐ¸Ð½ÐºÐ¸ Ð¿Ð¾ Ð·Ð°Ð¿ÑÐ¾ÑÑ ÐÐ°Ð¿ÐºÐ°-ÑÐ²Ð¸Ð´ÐºÐ¾Ð·ÑÐ¸Ð²Ð°Ñ Ð¿Ð»Ð°ÑÑÐ¸ÐºÐ¾Ð²Ð° Ð4 Ð· Ð¿ÑÐ¾Ð·Ð¾ÑÐ¸Ð¼ Ð²ÐµÑÑÐ¾Ð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6" r="16445"/>
        <a:stretch/>
      </xdr:blipFill>
      <xdr:spPr bwMode="auto">
        <a:xfrm>
          <a:off x="1876425" y="10534649"/>
          <a:ext cx="1066800" cy="110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99646</xdr:colOff>
      <xdr:row>58</xdr:row>
      <xdr:rowOff>24924</xdr:rowOff>
    </xdr:from>
    <xdr:ext cx="1482182" cy="1079975"/>
    <xdr:pic>
      <xdr:nvPicPr>
        <xdr:cNvPr id="31" name="Рисунок 30" descr="ÐÐ°ÑÑÐ¸Ð½ÐºÐ¸ Ð¿Ð¾ Ð·Ð°Ð¿ÑÐ¾ÑÑ ÐÐ»Ð°ÑÑÐ¸ÐºÐ¾Ð²Ñ Ð·Ð°ÐºÐ»Ð°Ð´ÐºÐ¸-ÑÑÑÐºÐµÑÐ¸ 12Ñ45Ð¼Ð¼, 5Ñ25Ð»., Ð½ÐµÐ¾Ð½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446" y="10692924"/>
          <a:ext cx="1482182" cy="107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98914</xdr:colOff>
      <xdr:row>22</xdr:row>
      <xdr:rowOff>78398</xdr:rowOff>
    </xdr:from>
    <xdr:ext cx="734981" cy="1019174"/>
    <xdr:pic>
      <xdr:nvPicPr>
        <xdr:cNvPr id="32" name="Рисунок 31" descr="ÐÐ½Ð¸Ð³Ð° ÑÑÐµÑÐ° Ð4 96 Ð»Ð¸ÑÑÐ¾Ð² ÐÐ¾ÑÐ¼Ð¾Ñ ÐºÐ»ÐµÑÐºÐ° Buromax BM.2400-8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714" y="3888398"/>
          <a:ext cx="734981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63</xdr:row>
      <xdr:rowOff>0</xdr:rowOff>
    </xdr:from>
    <xdr:ext cx="304800" cy="304800"/>
    <xdr:sp macro="" textlink="">
      <xdr:nvSpPr>
        <xdr:cNvPr id="33" name="AutoShape 48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18288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63</xdr:row>
      <xdr:rowOff>0</xdr:rowOff>
    </xdr:from>
    <xdr:ext cx="304800" cy="304800"/>
    <xdr:sp macro="" textlink="">
      <xdr:nvSpPr>
        <xdr:cNvPr id="34" name="AutoShape 49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6096000" y="1162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116497</xdr:colOff>
      <xdr:row>63</xdr:row>
      <xdr:rowOff>281641</xdr:rowOff>
    </xdr:from>
    <xdr:ext cx="1822939" cy="356534"/>
    <xdr:pic>
      <xdr:nvPicPr>
        <xdr:cNvPr id="35" name="Рисунок 34" descr="ÐÐ¾ÑÐ¾Ð¶ÐµÐµ Ð¸Ð·Ð¾Ð±ÑÐ°Ð¶ÐµÐ½Ð¸Ðµ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5297" y="11806891"/>
          <a:ext cx="1822939" cy="356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65</xdr:row>
      <xdr:rowOff>0</xdr:rowOff>
    </xdr:from>
    <xdr:ext cx="304800" cy="304800"/>
    <xdr:sp macro="" textlink="">
      <xdr:nvSpPr>
        <xdr:cNvPr id="36" name="AutoShape 51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1828800" y="1200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304800"/>
    <xdr:sp macro="" textlink="">
      <xdr:nvSpPr>
        <xdr:cNvPr id="37" name="AutoShape 52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6096000" y="1200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110218</xdr:colOff>
      <xdr:row>65</xdr:row>
      <xdr:rowOff>110218</xdr:rowOff>
    </xdr:from>
    <xdr:ext cx="723900" cy="1153465"/>
    <xdr:pic>
      <xdr:nvPicPr>
        <xdr:cNvPr id="38" name="Рисунок 37" descr="ÐÐ°ÑÑÐ¸Ð½ÐºÐ¸ Ð¿Ð¾ Ð·Ð°Ð¿ÑÐ¾ÑÑ Ð¡ÐµÑÐ²ÐµÑÐºÐ¸ ÑÐ¾ ÑÐ¸ÑÑÑÑÑ ÑÐ½ÑÐ²ÐµÑÑÐ°Ð»ÑÐ½Ñ / 100ÑÑ Ð±Ð¾ÐºÑ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0" r="18000"/>
        <a:stretch/>
      </xdr:blipFill>
      <xdr:spPr bwMode="auto">
        <a:xfrm>
          <a:off x="6355897" y="75820361"/>
          <a:ext cx="723900" cy="115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95983</xdr:colOff>
      <xdr:row>66</xdr:row>
      <xdr:rowOff>134264</xdr:rowOff>
    </xdr:from>
    <xdr:ext cx="1323242" cy="992431"/>
    <xdr:pic>
      <xdr:nvPicPr>
        <xdr:cNvPr id="39" name="Рисунок 38" descr="ÐÐ°ÑÑÐ¸Ð½ÐºÐ¸ Ð¿Ð¾ Ð·Ð°Ð¿ÑÐ¾ÑÑ Ð¡ÐºÐ¾Ð±Ð° N1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783" y="12326264"/>
          <a:ext cx="1323242" cy="99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67</xdr:row>
      <xdr:rowOff>48356</xdr:rowOff>
    </xdr:from>
    <xdr:ext cx="1485900" cy="1114425"/>
    <xdr:pic>
      <xdr:nvPicPr>
        <xdr:cNvPr id="40" name="Рисунок 39" descr="ÐÐ°ÑÑÐ¸Ð½ÐºÐ¸ Ð¿Ð¾ Ð·Ð°Ð¿ÑÐ¾ÑÑ Ð¡ÐºÐ¾Ð±Ð° N24/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2430856"/>
          <a:ext cx="148590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125290</xdr:colOff>
      <xdr:row>68</xdr:row>
      <xdr:rowOff>32238</xdr:rowOff>
    </xdr:from>
    <xdr:ext cx="1112960" cy="1112960"/>
    <xdr:pic>
      <xdr:nvPicPr>
        <xdr:cNvPr id="41" name="Рисунок 40" descr="Ð¡ÐºÐ¾ÑÑ ÐºÐ°Ð½Ñ. 18Ð¼Ð¼ Ñ 10Ð¼ /1ÑÑ, Ð¿ÑÐ¾Ð·Ð¾ÑÐ¸Ð¹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090" y="12605238"/>
          <a:ext cx="1112960" cy="1112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0</xdr:colOff>
      <xdr:row>69</xdr:row>
      <xdr:rowOff>0</xdr:rowOff>
    </xdr:from>
    <xdr:ext cx="304800" cy="304800"/>
    <xdr:sp macro="" textlink="">
      <xdr:nvSpPr>
        <xdr:cNvPr id="42" name="AutoShape 2" descr="ÐÐ°ÑÑÐ¸Ð½ÐºÐ¸ Ð¿Ð¾ Ð·Ð°Ð¿ÑÐ¾ÑÑ Ð¡ÐºÐ¾ÑÑ Ð´Ð²Ð¾ÑÑÐ¾ÑÐ¾Ð½Ð½ÑÐ¹ 24Ð¼Ð¼ Ñ 10Ð¼"/>
        <xdr:cNvSpPr>
          <a:spLocks noChangeAspect="1" noChangeArrowheads="1"/>
        </xdr:cNvSpPr>
      </xdr:nvSpPr>
      <xdr:spPr bwMode="auto">
        <a:xfrm>
          <a:off x="1828800" y="1276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85725</xdr:colOff>
      <xdr:row>69</xdr:row>
      <xdr:rowOff>76200</xdr:rowOff>
    </xdr:from>
    <xdr:ext cx="1308842" cy="1028700"/>
    <xdr:pic>
      <xdr:nvPicPr>
        <xdr:cNvPr id="43" name="Рисунок 42" descr="ÐÐ°ÑÑÐ¸Ð½ÐºÐ¸ Ð¿Ð¾ Ð·Ð°Ð¿ÑÐ¾ÑÑ Ð¡ÐºÐ¾ÑÑ Ð´Ð²Ð¾ÑÑÐ¾ÑÐ¾Ð½Ð½ÑÐ¹ 24Ð¼Ð¼ Ñ 10Ð¼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73" b="11152"/>
        <a:stretch/>
      </xdr:blipFill>
      <xdr:spPr bwMode="auto">
        <a:xfrm>
          <a:off x="1914525" y="12839700"/>
          <a:ext cx="1308842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169984</xdr:colOff>
      <xdr:row>71</xdr:row>
      <xdr:rowOff>66993</xdr:rowOff>
    </xdr:from>
    <xdr:ext cx="1214726" cy="1009331"/>
    <xdr:pic>
      <xdr:nvPicPr>
        <xdr:cNvPr id="44" name="Рисунок 43" descr="ÐÐ°ÑÑÐ¸Ð½ÐºÐ¸ Ð¿Ð¾ Ð·Ð°Ð¿ÑÐ¾ÑÑ Ð¡ÐºÑÑÐ¿ÐºÐ¸ 28Ð¼Ð¼, Ð½ÑÐºÐµÐ»Ñ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784" y="13211493"/>
          <a:ext cx="1214726" cy="100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67407</xdr:colOff>
      <xdr:row>72</xdr:row>
      <xdr:rowOff>57149</xdr:rowOff>
    </xdr:from>
    <xdr:ext cx="1466118" cy="1100294"/>
    <xdr:pic>
      <xdr:nvPicPr>
        <xdr:cNvPr id="45" name="Рисунок 44" descr="https://officeman.ua/upload/resize_cache/iblock/5e1/61_61_2/5e1eedd2d5e6efc3a2734567fc219651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406" b="11545"/>
        <a:stretch/>
      </xdr:blipFill>
      <xdr:spPr bwMode="auto">
        <a:xfrm>
          <a:off x="1896207" y="13392149"/>
          <a:ext cx="1466118" cy="11002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76200</xdr:colOff>
      <xdr:row>75</xdr:row>
      <xdr:rowOff>76199</xdr:rowOff>
    </xdr:from>
    <xdr:ext cx="1076325" cy="1076325"/>
    <xdr:pic>
      <xdr:nvPicPr>
        <xdr:cNvPr id="46" name="Рисунок 45" descr="Ð¢Ð¾ÑÐ¸Ð»ÐºÐ° Ð´Ð»Ñ ÐºÐ°ÑÐ°Ð½Ð´Ð°ÑÐµÐ¹ Ñ ÐºÐ¾Ð½ÑÐµÐ¹Ð½ÐµÑÐ¾Ð¼ BM.4752 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3982699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95251</xdr:colOff>
      <xdr:row>76</xdr:row>
      <xdr:rowOff>95249</xdr:rowOff>
    </xdr:from>
    <xdr:ext cx="1074128" cy="1074128"/>
    <xdr:pic>
      <xdr:nvPicPr>
        <xdr:cNvPr id="47" name="Рисунок 46" descr="Ð¤Ð°Ð¹Ð»Ñ Ð´Ð»Ñ Ð´Ð¾ÐºÑÐ¼ÐµÐ½ÑÐ¾Ð² Buromax, Ð4, Ð³Ð»ÑÐ½ÑÐµÐ²ÑÐ¹, 40 Ð¼ÐºÐ½, 20 ÑÑ (BM.3806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1" y="14192249"/>
          <a:ext cx="1074128" cy="1074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85725</xdr:colOff>
      <xdr:row>78</xdr:row>
      <xdr:rowOff>76199</xdr:rowOff>
    </xdr:from>
    <xdr:ext cx="771525" cy="1021374"/>
    <xdr:pic>
      <xdr:nvPicPr>
        <xdr:cNvPr id="48" name="Рисунок 47" descr="Ð¤Ð°ÑÐ±Ð° ÑÑÐµÐ¼Ð¿ÐµÐ»ÑÐ½Ð° Economix 42201-02, 30 Ð¼Ð», ÑÐ¸Ð½Ñ, ÑÐ¾ÑÐ¾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78" r="20066"/>
        <a:stretch/>
      </xdr:blipFill>
      <xdr:spPr bwMode="auto">
        <a:xfrm>
          <a:off x="1914525" y="14554199"/>
          <a:ext cx="771525" cy="1021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506187</xdr:colOff>
      <xdr:row>79</xdr:row>
      <xdr:rowOff>740438</xdr:rowOff>
    </xdr:from>
    <xdr:ext cx="956162" cy="1131135"/>
    <xdr:pic>
      <xdr:nvPicPr>
        <xdr:cNvPr id="49" name="Рисунок 48" descr="ÐÐ°ÑÑÐ¸Ð½ÐºÐ¸ Ð¿Ð¾ Ð·Ð°Ð¿ÑÐ¾ÑÑ Ð¨ÑÐ°Ð¼Ð¿ ÑÐµÐºÑÑÐ¾Ð²Ð¸Ð¹ ÑÐ°Ð¼Ð¾Ð½Ð°Ð±Ð¾ÑÐ½Ð¸Ð¹ 5 ÑÑÐ´ÐºÑÐ²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1866" y="94929081"/>
          <a:ext cx="956162" cy="1131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54636</xdr:colOff>
      <xdr:row>6</xdr:row>
      <xdr:rowOff>43713</xdr:rowOff>
    </xdr:from>
    <xdr:ext cx="882895" cy="864639"/>
    <xdr:pic>
      <xdr:nvPicPr>
        <xdr:cNvPr id="50" name="Рисунок 49" descr="ÐÐ°ÑÑÐ¸Ð½ÐºÐ¸ Ð¿Ð¾ Ð·Ð°Ð¿ÑÐ¾ÑÑ Ð±ÑÐ½Ð´ÐµÑ\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936" y="2196363"/>
          <a:ext cx="882895" cy="86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128012</xdr:colOff>
      <xdr:row>18</xdr:row>
      <xdr:rowOff>82487</xdr:rowOff>
    </xdr:from>
    <xdr:ext cx="1167388" cy="1062323"/>
    <xdr:pic>
      <xdr:nvPicPr>
        <xdr:cNvPr id="51" name="Рисунок 50" descr="ÐÐ°ÑÑÐ¸Ð½ÐºÐ¸ Ð¿Ð¾ Ð·Ð°Ð¿ÑÐ¾ÑÑ ÐÑÐ¸Ð²Ð°Ñ Ð°ÑÑÑÐ²Ð½Ð¸Ñ Ð´Ð¾ÐºÑÐ¼ÐµÐ½ÑÑÐ²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6812" y="3130487"/>
          <a:ext cx="1167388" cy="1062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69396</xdr:colOff>
      <xdr:row>19</xdr:row>
      <xdr:rowOff>70757</xdr:rowOff>
    </xdr:from>
    <xdr:ext cx="1095375" cy="1092444"/>
    <xdr:pic>
      <xdr:nvPicPr>
        <xdr:cNvPr id="52" name="Рисунок 51" descr="ÐÐ°Ð»ÑÐºÑÐ»ÑÑÐ¾Ñ Brilliant BS-555 (155*201) 12ÑÐ°Ð·Ñ.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196" y="3309257"/>
          <a:ext cx="1095375" cy="1092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58044</xdr:colOff>
      <xdr:row>53</xdr:row>
      <xdr:rowOff>104775</xdr:rowOff>
    </xdr:from>
    <xdr:ext cx="908063" cy="912918"/>
    <xdr:pic>
      <xdr:nvPicPr>
        <xdr:cNvPr id="53" name="Рисунок 52" descr="ÐÐ°ÑÑÐ¸Ð½ÐºÐ¸ Ð¿Ð¾ Ð·Ð°Ð¿ÑÐ¾ÑÑ ÐÐ°Ð¿ÐºÐ° ÐºÐ°ÑÑÐ¾Ð½Ð½Ð° Ð½Ð° Ð·Ð°Ð²'ÑÐ·ÐºÐ°Ñ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844" y="9820275"/>
          <a:ext cx="908063" cy="912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133350</xdr:colOff>
      <xdr:row>28</xdr:row>
      <xdr:rowOff>136161</xdr:rowOff>
    </xdr:from>
    <xdr:ext cx="1064080" cy="1065187"/>
    <xdr:pic>
      <xdr:nvPicPr>
        <xdr:cNvPr id="54" name="Рисунок 53" descr="ÐÐ¾Ð½Ð²ÐµÑÑ Ð¿Ð¾ÑÑÐ¾Ð²ÑÐ¹ ÐºÑÐ°ÑÑ Ð¡4 229x324 Ð¼Ð¼ ÑÐ¸Ð»Ð¸ÐºÐ¾Ð½Ð¾Ð²Ð°Ñ Ð»ÐµÐ½ÑÐ°, 90Ð³/Ð¼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5089161"/>
          <a:ext cx="1064080" cy="106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37368</xdr:colOff>
      <xdr:row>30</xdr:row>
      <xdr:rowOff>68873</xdr:rowOff>
    </xdr:from>
    <xdr:ext cx="1092444" cy="1092444"/>
    <xdr:pic>
      <xdr:nvPicPr>
        <xdr:cNvPr id="55" name="Рисунок 54" descr="ÐÐ°ÑÑÐ¸Ð½ÐºÐ¸ Ð¿Ð¾ Ð·Ð°Ð¿ÑÐ¾ÑÑ ÐÐ¾Ð½Ð²ÐµÑÑ Ð¡5 Ð±ÑÐ»Ð¸Ð¹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168" y="5402873"/>
          <a:ext cx="1092444" cy="1092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182336</xdr:colOff>
      <xdr:row>31</xdr:row>
      <xdr:rowOff>88445</xdr:rowOff>
    </xdr:from>
    <xdr:ext cx="1015093" cy="1004813"/>
    <xdr:pic>
      <xdr:nvPicPr>
        <xdr:cNvPr id="56" name="Рисунок 55" descr="ÐÐ°ÑÑÐ¸Ð½ÐºÐ¸ Ð¿Ð¾ Ð·Ð°Ð¿ÑÐ¾ÑÑ ÐÐ¾Ð½Ð²ÐµÑÑ Ð¡6 Ð±ÑÐ»Ð¸Ð¹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1136" y="5612945"/>
          <a:ext cx="1015093" cy="1004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95249</xdr:colOff>
      <xdr:row>61</xdr:row>
      <xdr:rowOff>114300</xdr:rowOff>
    </xdr:from>
    <xdr:ext cx="1200151" cy="1063425"/>
    <xdr:pic>
      <xdr:nvPicPr>
        <xdr:cNvPr id="57" name="Рисунок 56" descr="https://svitp.com.ua/media/catalog/product/cache/1/thumbnail/85x85/9df78eab33525d08d6e5fb8d27136e95/6/4/64642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93" t="18335" r="14630" b="18704"/>
        <a:stretch/>
      </xdr:blipFill>
      <xdr:spPr bwMode="auto">
        <a:xfrm>
          <a:off x="1924049" y="11353800"/>
          <a:ext cx="1200151" cy="106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52754</xdr:colOff>
      <xdr:row>54</xdr:row>
      <xdr:rowOff>35902</xdr:rowOff>
    </xdr:from>
    <xdr:ext cx="1452195" cy="1109277"/>
    <xdr:pic>
      <xdr:nvPicPr>
        <xdr:cNvPr id="58" name="Рисунок 57" descr="ÐÐ°ÑÑÐ¸Ð½ÐºÐ¸ Ð¿Ð¾ Ð·Ð°Ð¿ÑÐ¾ÑÑ ÐÐ°Ð¿ÐºÐ°-ÐºÑÑÐ¾ÑÐ¾Ðº Ð4 180 Ð¼ÐºÐ¼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554" y="9941902"/>
          <a:ext cx="1452195" cy="11092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74000</xdr:colOff>
      <xdr:row>23</xdr:row>
      <xdr:rowOff>49822</xdr:rowOff>
    </xdr:from>
    <xdr:ext cx="922461" cy="1250468"/>
    <xdr:pic>
      <xdr:nvPicPr>
        <xdr:cNvPr id="59" name="Рисунок 58" descr="ÐÐ½Ð¸Ð³Ð° Ð¾Ð±Ð»ÑÐºÑ Ð Ð Ð - ÐÐ½ÑÐµÑÐ½ÐµÑ Ð¼Ð°Ð³Ð°Ð·Ð¸Ð½ &quot;ÐÐ¾Ð¼Ð¸Ð´Ð¾Ñ&quot; Ð¤ÐÐ &quot;ÐÐ²Ð¾ÑÐ°Ðº Ð¢.&quot; Ð² ÐÐ¸ÐµÐ²Ðµ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902800" y="4050322"/>
          <a:ext cx="922461" cy="1250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115765</xdr:colOff>
      <xdr:row>15</xdr:row>
      <xdr:rowOff>97449</xdr:rowOff>
    </xdr:from>
    <xdr:ext cx="1265360" cy="999106"/>
    <xdr:pic>
      <xdr:nvPicPr>
        <xdr:cNvPr id="60" name="Рисунок 59" descr="ÐÐ°ÑÑÐ¸Ð½ÐºÐ¸ Ð¿Ð¾ Ð·Ð°Ð¿ÑÐ¾ÑÑ ÐÐ¸ÑÐ¿ÐµÐ½ÑÐµÑ Ð´Ð»Ñ Ð¿Ð°ÐºÑÐ²Ð°Ð»ÑÐ½Ð¾Ð³Ð¾ ÑÐºÐ¾ÑÑÐ°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4565" y="2764449"/>
          <a:ext cx="1265360" cy="999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142876</xdr:colOff>
      <xdr:row>64</xdr:row>
      <xdr:rowOff>66675</xdr:rowOff>
    </xdr:from>
    <xdr:ext cx="1676400" cy="695325"/>
    <xdr:pic>
      <xdr:nvPicPr>
        <xdr:cNvPr id="61" name="Рисунок 60" descr="https://akvarel-n.com.ua/upload/resize_cache/iblock/8f2/800_700_1341218d68fb2287a3a78e2cb67546d26/ruchka_roller-0_7-mm-uni-_jetstream_-sxn_217-sinyaya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b="28571"/>
        <a:stretch/>
      </xdr:blipFill>
      <xdr:spPr bwMode="auto">
        <a:xfrm>
          <a:off x="1971676" y="11877675"/>
          <a:ext cx="1676400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73480</xdr:colOff>
      <xdr:row>73</xdr:row>
      <xdr:rowOff>288453</xdr:rowOff>
    </xdr:from>
    <xdr:ext cx="1581150" cy="404150"/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02280" y="13718703"/>
          <a:ext cx="1581150" cy="404150"/>
        </a:xfrm>
        <a:prstGeom prst="rect">
          <a:avLst/>
        </a:prstGeom>
      </xdr:spPr>
    </xdr:pic>
    <xdr:clientData/>
  </xdr:oneCellAnchor>
  <xdr:oneCellAnchor>
    <xdr:from>
      <xdr:col>3</xdr:col>
      <xdr:colOff>394607</xdr:colOff>
      <xdr:row>81</xdr:row>
      <xdr:rowOff>108857</xdr:rowOff>
    </xdr:from>
    <xdr:ext cx="677213" cy="1066800"/>
    <xdr:pic>
      <xdr:nvPicPr>
        <xdr:cNvPr id="63" name="Рисунок 62" descr="http://www.papirus.com.ua/img/goods/96588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00" r="27000"/>
        <a:stretch/>
      </xdr:blipFill>
      <xdr:spPr bwMode="auto">
        <a:xfrm>
          <a:off x="2223407" y="15158357"/>
          <a:ext cx="677213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176893</xdr:colOff>
      <xdr:row>17</xdr:row>
      <xdr:rowOff>40821</xdr:rowOff>
    </xdr:from>
    <xdr:ext cx="768012" cy="904874"/>
    <xdr:pic>
      <xdr:nvPicPr>
        <xdr:cNvPr id="64" name="Рисунок 63" descr="Ð ÐµÐ·ÑÐ»ÑÑÐ°Ñ Ð¿Ð¾ÑÑÐºÑ Ð·Ð¾Ð±ÑÐ°Ð¶ÐµÐ½Ñ Ð·Ð° Ð·Ð°Ð¿Ð¸ÑÐ¾Ð¼ &quot;ÐÐ¾ÑÐ¸Ñ Ð² ÐºÐ»ÑÑÐ¸Ð½ÐºÑ 96 Ð»Ð¸ÑÑÑÐ²&quot;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5693" y="2898321"/>
          <a:ext cx="768012" cy="904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134709</xdr:colOff>
      <xdr:row>10</xdr:row>
      <xdr:rowOff>164056</xdr:rowOff>
    </xdr:from>
    <xdr:ext cx="1038083" cy="928599"/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34" y="4631281"/>
          <a:ext cx="1038083" cy="928599"/>
        </a:xfrm>
        <a:prstGeom prst="rect">
          <a:avLst/>
        </a:prstGeom>
      </xdr:spPr>
    </xdr:pic>
    <xdr:clientData/>
  </xdr:oneCellAnchor>
  <xdr:oneCellAnchor>
    <xdr:from>
      <xdr:col>3</xdr:col>
      <xdr:colOff>304799</xdr:colOff>
      <xdr:row>36</xdr:row>
      <xdr:rowOff>152401</xdr:rowOff>
    </xdr:from>
    <xdr:ext cx="952501" cy="883694"/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90" t="15714" r="42311" b="19286"/>
        <a:stretch/>
      </xdr:blipFill>
      <xdr:spPr>
        <a:xfrm>
          <a:off x="2133599" y="6629401"/>
          <a:ext cx="952501" cy="883694"/>
        </a:xfrm>
        <a:prstGeom prst="rect">
          <a:avLst/>
        </a:prstGeom>
      </xdr:spPr>
    </xdr:pic>
    <xdr:clientData/>
  </xdr:oneCellAnchor>
  <xdr:oneCellAnchor>
    <xdr:from>
      <xdr:col>3</xdr:col>
      <xdr:colOff>285750</xdr:colOff>
      <xdr:row>70</xdr:row>
      <xdr:rowOff>47625</xdr:rowOff>
    </xdr:from>
    <xdr:ext cx="1047750" cy="1055914"/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3001625"/>
          <a:ext cx="1047750" cy="1055914"/>
        </a:xfrm>
        <a:prstGeom prst="rect">
          <a:avLst/>
        </a:prstGeom>
      </xdr:spPr>
    </xdr:pic>
    <xdr:clientData/>
  </xdr:oneCellAnchor>
  <xdr:oneCellAnchor>
    <xdr:from>
      <xdr:col>3</xdr:col>
      <xdr:colOff>171449</xdr:colOff>
      <xdr:row>77</xdr:row>
      <xdr:rowOff>57150</xdr:rowOff>
    </xdr:from>
    <xdr:ext cx="1371601" cy="1140169"/>
    <xdr:pic>
      <xdr:nvPicPr>
        <xdr:cNvPr id="68" name="Рисунок 67"/>
        <xdr:cNvPicPr>
          <a:picLocks noChangeAspect="1"/>
        </xdr:cNvPicPr>
      </xdr:nvPicPr>
      <xdr:blipFill rotWithShape="1"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08" b="9459"/>
        <a:stretch/>
      </xdr:blipFill>
      <xdr:spPr>
        <a:xfrm>
          <a:off x="2000249" y="14344650"/>
          <a:ext cx="1371601" cy="1140169"/>
        </a:xfrm>
        <a:prstGeom prst="rect">
          <a:avLst/>
        </a:prstGeom>
      </xdr:spPr>
    </xdr:pic>
    <xdr:clientData/>
  </xdr:oneCellAnchor>
  <xdr:oneCellAnchor>
    <xdr:from>
      <xdr:col>3</xdr:col>
      <xdr:colOff>219075</xdr:colOff>
      <xdr:row>34</xdr:row>
      <xdr:rowOff>108857</xdr:rowOff>
    </xdr:from>
    <xdr:ext cx="795348" cy="994683"/>
    <xdr:pic>
      <xdr:nvPicPr>
        <xdr:cNvPr id="69" name="Рисунок 68" descr="Ð ÐµÐ·ÑÐ»ÑÑÐ°Ñ Ð¿Ð¾ÑÑÐºÑ Ð·Ð¾Ð±ÑÐ°Ð¶ÐµÐ½Ñ Ð·Ð° Ð·Ð°Ð¿Ð¸ÑÐ¾Ð¼ &quot;ÐºÐ¾ÑÐ¸Ðº Ð´Ð»Ñ Ð¿Ð°Ð¿ÐµÑÑ&quot;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6204857"/>
          <a:ext cx="795348" cy="99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61232</xdr:colOff>
      <xdr:row>43</xdr:row>
      <xdr:rowOff>104775</xdr:rowOff>
    </xdr:from>
    <xdr:ext cx="1299483" cy="1038225"/>
    <xdr:pic>
      <xdr:nvPicPr>
        <xdr:cNvPr id="70" name="Рисунок 69" descr="Ð ÐµÐ·ÑÐ»ÑÑÐ°Ñ Ð¿Ð¾ÑÑÐºÑ Ð·Ð¾Ð±ÑÐ°Ð¶ÐµÐ½Ñ Ð·Ð° Ð·Ð°Ð¿Ð¸ÑÐ¾Ð¼ &quot;ÐÐ°Ð±ÑÑ Ð½Ð°ÑÑÑÐ»ÑÐ½Ð¸Ð¹ Ð¾ÑÑÑÐ½Ð¸Ð¹ / 13 Ð¿ÑÐµÐ´Ð¼ÐµÑÑÐ²&quot;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032" y="7915275"/>
          <a:ext cx="1299483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178254</xdr:colOff>
      <xdr:row>26</xdr:row>
      <xdr:rowOff>151038</xdr:rowOff>
    </xdr:from>
    <xdr:ext cx="937533" cy="937533"/>
    <xdr:pic>
      <xdr:nvPicPr>
        <xdr:cNvPr id="71" name="Рисунок 70" descr="Ð ÐµÐ·ÑÐ»ÑÑÐ°Ñ Ð¿Ð¾ÑÑÐºÑ Ð·Ð¾Ð±ÑÐ°Ð¶ÐµÐ½Ñ Ð·Ð° Ð·Ð°Ð¿Ð¸ÑÐ¾Ð¼ &quot;ÐºÐ¾Ð½Ð²ÐµÑÑ Ñ4&quot;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054" y="4913538"/>
          <a:ext cx="937533" cy="937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83004</xdr:colOff>
      <xdr:row>27</xdr:row>
      <xdr:rowOff>136071</xdr:rowOff>
    </xdr:from>
    <xdr:ext cx="1304925" cy="1006929"/>
    <xdr:pic>
      <xdr:nvPicPr>
        <xdr:cNvPr id="72" name="Рисунок 71" descr="https://img.officedom.kz/image/cache/data/p/026-122700-900x9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19" b="12617"/>
        <a:stretch/>
      </xdr:blipFill>
      <xdr:spPr bwMode="auto">
        <a:xfrm>
          <a:off x="1911804" y="4708071"/>
          <a:ext cx="1304925" cy="1006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95249</xdr:colOff>
      <xdr:row>40</xdr:row>
      <xdr:rowOff>176891</xdr:rowOff>
    </xdr:from>
    <xdr:ext cx="1758971" cy="721179"/>
    <xdr:pic>
      <xdr:nvPicPr>
        <xdr:cNvPr id="73" name="Рисунок 72" descr="Ð ÐµÐ·ÑÐ»ÑÑÐ°Ñ Ð¿Ð¾ÑÑÐºÑ Ð·Ð¾Ð±ÑÐ°Ð¶ÐµÐ½Ñ Ð·Ð° Ð·Ð°Ð¿Ð¸ÑÐ¾Ð¼ &quot;Ð¼Ð°ÑÐºÐµÑ cd dvd&quot;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8" b="17364"/>
        <a:stretch/>
      </xdr:blipFill>
      <xdr:spPr bwMode="auto">
        <a:xfrm>
          <a:off x="1924049" y="7415891"/>
          <a:ext cx="1758971" cy="72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201386</xdr:colOff>
      <xdr:row>29</xdr:row>
      <xdr:rowOff>54518</xdr:rowOff>
    </xdr:from>
    <xdr:ext cx="1209688" cy="1210946"/>
    <xdr:pic>
      <xdr:nvPicPr>
        <xdr:cNvPr id="74" name="Рисунок 73" descr="ÐÐ¾Ð½Ð²ÐµÑÑ Ð¿Ð¾ÑÑÐ¾Ð²ÑÐ¹ ÐºÑÐ°ÑÑ Ð¡4 229x324 Ð¼Ð¼ ÑÐ¸Ð»Ð¸ÐºÐ¾Ð½Ð¾Ð²Ð°Ñ Ð»ÐµÐ½ÑÐ°, 90Ð³/Ð¼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7065" y="28248518"/>
          <a:ext cx="1209688" cy="1210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217715</xdr:colOff>
      <xdr:row>32</xdr:row>
      <xdr:rowOff>161874</xdr:rowOff>
    </xdr:from>
    <xdr:ext cx="1129393" cy="1130806"/>
    <xdr:pic>
      <xdr:nvPicPr>
        <xdr:cNvPr id="75" name="Рисунок 74" descr="Ð65 (110 Ñ 220 Ð¼Ð¼)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3394" y="32315553"/>
          <a:ext cx="1129393" cy="11308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217715</xdr:colOff>
      <xdr:row>74</xdr:row>
      <xdr:rowOff>312965</xdr:rowOff>
    </xdr:from>
    <xdr:ext cx="1306285" cy="1001254"/>
    <xdr:pic>
      <xdr:nvPicPr>
        <xdr:cNvPr id="76" name="Рисунок 75" descr="Ð ÐµÐ·ÑÐ»ÑÑÐ°Ñ Ð¿Ð¾ÑÑÐºÑ Ð·Ð¾Ð±ÑÐ°Ð¶ÐµÐ½Ñ Ð·Ð° Ð·Ð°Ð¿Ð¸ÑÐ¾Ð¼ &quot;Ð³ÑÐ¸ÑÐµÐ»Ñ Ð´Ð»Ñ Ð¾Ð»ÑÐ²ÑÑÐ² 0,5 hb&quot;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515" y="13905140"/>
          <a:ext cx="1306285" cy="10012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149678</xdr:colOff>
      <xdr:row>41</xdr:row>
      <xdr:rowOff>122464</xdr:rowOff>
    </xdr:from>
    <xdr:ext cx="1292679" cy="1031227"/>
    <xdr:pic>
      <xdr:nvPicPr>
        <xdr:cNvPr id="77" name="Рисунок 76" descr="ÐÐ¾Ð²âÑÐ·Ð°Ð½Ðµ Ð·Ð¾Ð±ÑÐ°Ð¶ÐµÐ½Ð½Ñ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8478" y="7551964"/>
          <a:ext cx="1292679" cy="1031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122464</xdr:colOff>
      <xdr:row>39</xdr:row>
      <xdr:rowOff>27214</xdr:rowOff>
    </xdr:from>
    <xdr:ext cx="1496786" cy="1077126"/>
    <xdr:pic>
      <xdr:nvPicPr>
        <xdr:cNvPr id="78" name="Рисунок 77" descr="ÐÐ¾Ð²âÑÐ·Ð°Ð½Ðµ Ð·Ð¾Ð±ÑÐ°Ð¶ÐµÐ½Ð½Ñ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67" b="12426"/>
        <a:stretch/>
      </xdr:blipFill>
      <xdr:spPr bwMode="auto">
        <a:xfrm>
          <a:off x="1951264" y="7075714"/>
          <a:ext cx="1496786" cy="107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54428</xdr:colOff>
      <xdr:row>11</xdr:row>
      <xdr:rowOff>176893</xdr:rowOff>
    </xdr:from>
    <xdr:ext cx="1319893" cy="925287"/>
    <xdr:pic>
      <xdr:nvPicPr>
        <xdr:cNvPr id="79" name="Рисунок 78" descr="http://kances.com.ua/image/cache/catalog/doski/28146-500x500-500x500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79" t="22019" r="5211" b="15597"/>
        <a:stretch/>
      </xdr:blipFill>
      <xdr:spPr bwMode="auto">
        <a:xfrm>
          <a:off x="1883228" y="2081893"/>
          <a:ext cx="1319893" cy="9252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0</xdr:colOff>
      <xdr:row>56</xdr:row>
      <xdr:rowOff>0</xdr:rowOff>
    </xdr:from>
    <xdr:to>
      <xdr:col>6</xdr:col>
      <xdr:colOff>304800</xdr:colOff>
      <xdr:row>56</xdr:row>
      <xdr:rowOff>304800</xdr:rowOff>
    </xdr:to>
    <xdr:sp macro="" textlink="">
      <xdr:nvSpPr>
        <xdr:cNvPr id="107" name="AutoShape 41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4029075" y="490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304800</xdr:colOff>
      <xdr:row>56</xdr:row>
      <xdr:rowOff>304800</xdr:rowOff>
    </xdr:to>
    <xdr:sp macro="" textlink="">
      <xdr:nvSpPr>
        <xdr:cNvPr id="108" name="AutoShape 42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4029075" y="490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56</xdr:row>
      <xdr:rowOff>0</xdr:rowOff>
    </xdr:from>
    <xdr:to>
      <xdr:col>6</xdr:col>
      <xdr:colOff>304800</xdr:colOff>
      <xdr:row>56</xdr:row>
      <xdr:rowOff>304800</xdr:rowOff>
    </xdr:to>
    <xdr:sp macro="" textlink="">
      <xdr:nvSpPr>
        <xdr:cNvPr id="109" name="AutoShape 43" descr="ÐÐ°ÑÑÐ¸Ð½ÐºÐ¸ Ð¿Ð¾ Ð·Ð°Ð¿ÑÐ¾ÑÑ ÐÐ°Ð¿ÐºÐ°-ÑÐ²Ð¸Ð´ÐºÐ¾Ð·ÑÐ¸Ð²Ð°Ñ ÐºÐ°ÑÑÐ¾Ð½Ð½Ð° Ð4"/>
        <xdr:cNvSpPr>
          <a:spLocks noChangeAspect="1" noChangeArrowheads="1"/>
        </xdr:cNvSpPr>
      </xdr:nvSpPr>
      <xdr:spPr bwMode="auto">
        <a:xfrm>
          <a:off x="4029075" y="4906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</xdr:row>
      <xdr:rowOff>0</xdr:rowOff>
    </xdr:from>
    <xdr:to>
      <xdr:col>6</xdr:col>
      <xdr:colOff>304800</xdr:colOff>
      <xdr:row>63</xdr:row>
      <xdr:rowOff>304800</xdr:rowOff>
    </xdr:to>
    <xdr:sp macro="" textlink="">
      <xdr:nvSpPr>
        <xdr:cNvPr id="114" name="AutoShape 48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4029075" y="5585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63</xdr:row>
      <xdr:rowOff>0</xdr:rowOff>
    </xdr:from>
    <xdr:to>
      <xdr:col>6</xdr:col>
      <xdr:colOff>304800</xdr:colOff>
      <xdr:row>63</xdr:row>
      <xdr:rowOff>304800</xdr:rowOff>
    </xdr:to>
    <xdr:sp macro="" textlink="">
      <xdr:nvSpPr>
        <xdr:cNvPr id="115" name="AutoShape 49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5695950" y="5585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65</xdr:row>
      <xdr:rowOff>0</xdr:rowOff>
    </xdr:from>
    <xdr:to>
      <xdr:col>6</xdr:col>
      <xdr:colOff>304800</xdr:colOff>
      <xdr:row>65</xdr:row>
      <xdr:rowOff>304800</xdr:rowOff>
    </xdr:to>
    <xdr:sp macro="" textlink="">
      <xdr:nvSpPr>
        <xdr:cNvPr id="117" name="AutoShape 51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4029075" y="570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65</xdr:row>
      <xdr:rowOff>0</xdr:rowOff>
    </xdr:from>
    <xdr:to>
      <xdr:col>6</xdr:col>
      <xdr:colOff>304800</xdr:colOff>
      <xdr:row>65</xdr:row>
      <xdr:rowOff>304800</xdr:rowOff>
    </xdr:to>
    <xdr:sp macro="" textlink="">
      <xdr:nvSpPr>
        <xdr:cNvPr id="118" name="AutoShape 52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5695950" y="570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69</xdr:row>
      <xdr:rowOff>0</xdr:rowOff>
    </xdr:from>
    <xdr:to>
      <xdr:col>6</xdr:col>
      <xdr:colOff>304800</xdr:colOff>
      <xdr:row>69</xdr:row>
      <xdr:rowOff>304800</xdr:rowOff>
    </xdr:to>
    <xdr:sp macro="" textlink="">
      <xdr:nvSpPr>
        <xdr:cNvPr id="123" name="AutoShape 2" descr="ÐÐ°ÑÑÐ¸Ð½ÐºÐ¸ Ð¿Ð¾ Ð·Ð°Ð¿ÑÐ¾ÑÑ Ð¡ÐºÐ¾ÑÑ Ð´Ð²Ð¾ÑÑÐ¾ÑÐ¾Ð½Ð½ÑÐ¹ 24Ð¼Ð¼ Ñ 10Ð¼"/>
        <xdr:cNvSpPr>
          <a:spLocks noChangeAspect="1" noChangeArrowheads="1"/>
        </xdr:cNvSpPr>
      </xdr:nvSpPr>
      <xdr:spPr bwMode="auto">
        <a:xfrm>
          <a:off x="4029075" y="61998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63</xdr:row>
      <xdr:rowOff>0</xdr:rowOff>
    </xdr:from>
    <xdr:ext cx="304800" cy="304800"/>
    <xdr:sp macro="" textlink="">
      <xdr:nvSpPr>
        <xdr:cNvPr id="145" name="AutoShape 49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3533775" y="55521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65</xdr:row>
      <xdr:rowOff>0</xdr:rowOff>
    </xdr:from>
    <xdr:ext cx="304800" cy="304800"/>
    <xdr:sp macro="" textlink="">
      <xdr:nvSpPr>
        <xdr:cNvPr id="146" name="AutoShape 52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3533775" y="5674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6</xdr:col>
      <xdr:colOff>0</xdr:colOff>
      <xdr:row>63</xdr:row>
      <xdr:rowOff>0</xdr:rowOff>
    </xdr:from>
    <xdr:to>
      <xdr:col>6</xdr:col>
      <xdr:colOff>304800</xdr:colOff>
      <xdr:row>63</xdr:row>
      <xdr:rowOff>304800</xdr:rowOff>
    </xdr:to>
    <xdr:sp macro="" textlink="">
      <xdr:nvSpPr>
        <xdr:cNvPr id="147" name="AutoShape 49" descr="ÐÐ°ÑÑÐ¸Ð½ÐºÐ¸ Ð¿Ð¾ Ð·Ð°Ð¿ÑÐ¾ÑÑ Ð ÑÑÐºÐ° ÐºÑÐ»ÑÐºÐ¾Ð²Ð° AIHAO Ð² Ð°ÑÐ¾ÑÑÐ¸Ð¼ÐµÐ½ÑÑ"/>
        <xdr:cNvSpPr>
          <a:spLocks noChangeAspect="1" noChangeArrowheads="1"/>
        </xdr:cNvSpPr>
      </xdr:nvSpPr>
      <xdr:spPr bwMode="auto">
        <a:xfrm>
          <a:off x="4762500" y="5585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65</xdr:row>
      <xdr:rowOff>0</xdr:rowOff>
    </xdr:from>
    <xdr:to>
      <xdr:col>6</xdr:col>
      <xdr:colOff>304800</xdr:colOff>
      <xdr:row>65</xdr:row>
      <xdr:rowOff>304800</xdr:rowOff>
    </xdr:to>
    <xdr:sp macro="" textlink="">
      <xdr:nvSpPr>
        <xdr:cNvPr id="148" name="AutoShape 52" descr="ÐÐ°ÑÑÐ¸Ð½ÐºÐ¸ Ð¿Ð¾ Ð·Ð°Ð¿ÑÐ¾ÑÑ Ð¡ÐµÑÐ²ÐµÑÐºÐ¸ ÑÐ¾ ÑÐ¸ÑÑÑÑÑ ÑÐ½ÑÐ²ÐµÑÑÐ°Ð»ÑÐ½Ñ / 100ÑÑ Ð±Ð¾ÐºÑ"/>
        <xdr:cNvSpPr>
          <a:spLocks noChangeAspect="1" noChangeArrowheads="1"/>
        </xdr:cNvSpPr>
      </xdr:nvSpPr>
      <xdr:spPr bwMode="auto">
        <a:xfrm>
          <a:off x="4762500" y="57083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176894</xdr:colOff>
      <xdr:row>16</xdr:row>
      <xdr:rowOff>68037</xdr:rowOff>
    </xdr:from>
    <xdr:to>
      <xdr:col>3</xdr:col>
      <xdr:colOff>1279072</xdr:colOff>
      <xdr:row>16</xdr:row>
      <xdr:rowOff>1170215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6735537" y="12654644"/>
          <a:ext cx="1102178" cy="1102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tender-______@foxtrot.kiev.ua" TargetMode="External"/><Relationship Id="rId2" Type="http://schemas.openxmlformats.org/officeDocument/2006/relationships/hyperlink" Target="http://www.foxtrotgroup.com.ua/uk/tender.html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tender-482@foxtrot.kiev.ua" TargetMode="External"/><Relationship Id="rId4" Type="http://schemas.openxmlformats.org/officeDocument/2006/relationships/hyperlink" Target="http://foxtrotgroup.com.ua/uk/tender/subscribe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6"/>
  <sheetViews>
    <sheetView showGridLines="0" showZeros="0" defaultGridColor="0" colorId="22" zoomScale="85" zoomScaleNormal="85" zoomScaleSheetLayoutView="115" workbookViewId="0">
      <selection activeCell="H28" sqref="H28"/>
    </sheetView>
  </sheetViews>
  <sheetFormatPr defaultColWidth="9.140625" defaultRowHeight="15" x14ac:dyDescent="0.25"/>
  <cols>
    <col min="1" max="1" width="38.5703125" style="32" customWidth="1"/>
    <col min="2" max="2" width="118.140625" style="34" customWidth="1"/>
    <col min="3" max="16384" width="9.140625" style="19"/>
  </cols>
  <sheetData>
    <row r="1" spans="1:2" ht="36" customHeight="1" x14ac:dyDescent="0.25">
      <c r="A1" s="113" t="s">
        <v>36</v>
      </c>
      <c r="B1" s="113"/>
    </row>
    <row r="2" spans="1:2" ht="15.75" x14ac:dyDescent="0.25">
      <c r="A2" s="115" t="s">
        <v>70</v>
      </c>
      <c r="B2" s="116"/>
    </row>
    <row r="3" spans="1:2" ht="23.25" x14ac:dyDescent="0.25">
      <c r="A3" s="118" t="s">
        <v>71</v>
      </c>
      <c r="B3" s="42" t="s">
        <v>101</v>
      </c>
    </row>
    <row r="4" spans="1:2" ht="15" customHeight="1" x14ac:dyDescent="0.25">
      <c r="A4" s="119"/>
      <c r="B4" s="20"/>
    </row>
    <row r="5" spans="1:2" ht="15" customHeight="1" x14ac:dyDescent="0.25">
      <c r="A5" s="119"/>
      <c r="B5" s="20" t="s">
        <v>614</v>
      </c>
    </row>
    <row r="6" spans="1:2" ht="15" customHeight="1" x14ac:dyDescent="0.25">
      <c r="A6" s="119"/>
      <c r="B6" s="20" t="s">
        <v>615</v>
      </c>
    </row>
    <row r="7" spans="1:2" ht="30" x14ac:dyDescent="0.25">
      <c r="A7" s="124"/>
      <c r="B7" s="37" t="s">
        <v>99</v>
      </c>
    </row>
    <row r="8" spans="1:2" ht="15" customHeight="1" x14ac:dyDescent="0.25">
      <c r="A8" s="121" t="s">
        <v>72</v>
      </c>
      <c r="B8" s="22" t="s">
        <v>6</v>
      </c>
    </row>
    <row r="9" spans="1:2" ht="15" customHeight="1" x14ac:dyDescent="0.25">
      <c r="A9" s="122"/>
      <c r="B9" s="22" t="s">
        <v>171</v>
      </c>
    </row>
    <row r="10" spans="1:2" x14ac:dyDescent="0.25">
      <c r="A10" s="122"/>
      <c r="B10" s="22" t="s">
        <v>35</v>
      </c>
    </row>
    <row r="11" spans="1:2" ht="18.75" customHeight="1" x14ac:dyDescent="0.25">
      <c r="A11" s="122"/>
      <c r="B11" s="20" t="s">
        <v>175</v>
      </c>
    </row>
    <row r="12" spans="1:2" ht="15" customHeight="1" x14ac:dyDescent="0.25">
      <c r="A12" s="122"/>
      <c r="B12" s="22" t="s">
        <v>7</v>
      </c>
    </row>
    <row r="13" spans="1:2" x14ac:dyDescent="0.25">
      <c r="A13" s="123"/>
      <c r="B13" s="23" t="s">
        <v>8</v>
      </c>
    </row>
    <row r="14" spans="1:2" ht="15.75" customHeight="1" x14ac:dyDescent="0.25">
      <c r="A14" s="115" t="s">
        <v>65</v>
      </c>
      <c r="B14" s="117"/>
    </row>
    <row r="15" spans="1:2" ht="30" customHeight="1" x14ac:dyDescent="0.25">
      <c r="A15" s="114" t="s">
        <v>9</v>
      </c>
      <c r="B15" s="21" t="s">
        <v>10</v>
      </c>
    </row>
    <row r="16" spans="1:2" ht="15" customHeight="1" x14ac:dyDescent="0.25">
      <c r="A16" s="114"/>
      <c r="B16" s="20" t="s">
        <v>34</v>
      </c>
    </row>
    <row r="17" spans="1:4" ht="15" customHeight="1" x14ac:dyDescent="0.25">
      <c r="A17" s="114"/>
      <c r="B17" s="23" t="s">
        <v>53</v>
      </c>
    </row>
    <row r="18" spans="1:4" ht="15.75" x14ac:dyDescent="0.25">
      <c r="A18" s="115" t="s">
        <v>66</v>
      </c>
      <c r="B18" s="117"/>
    </row>
    <row r="19" spans="1:4" ht="15" customHeight="1" x14ac:dyDescent="0.25">
      <c r="A19" s="114" t="s">
        <v>11</v>
      </c>
      <c r="B19" s="21" t="s">
        <v>12</v>
      </c>
    </row>
    <row r="20" spans="1:4" ht="30" x14ac:dyDescent="0.25">
      <c r="A20" s="114"/>
      <c r="B20" s="22" t="s">
        <v>176</v>
      </c>
      <c r="D20" s="36"/>
    </row>
    <row r="21" spans="1:4" ht="30" x14ac:dyDescent="0.25">
      <c r="A21" s="114"/>
      <c r="B21" s="20" t="s">
        <v>95</v>
      </c>
    </row>
    <row r="22" spans="1:4" ht="15.75" x14ac:dyDescent="0.25">
      <c r="A22" s="121" t="s">
        <v>13</v>
      </c>
      <c r="B22" s="21" t="s">
        <v>96</v>
      </c>
    </row>
    <row r="23" spans="1:4" x14ac:dyDescent="0.25">
      <c r="A23" s="122"/>
      <c r="B23" s="25" t="s">
        <v>83</v>
      </c>
    </row>
    <row r="24" spans="1:4" ht="30" x14ac:dyDescent="0.25">
      <c r="A24" s="122"/>
      <c r="B24" s="39" t="s">
        <v>617</v>
      </c>
    </row>
    <row r="25" spans="1:4" ht="28.5" x14ac:dyDescent="0.25">
      <c r="A25" s="122"/>
      <c r="B25" s="44" t="s">
        <v>153</v>
      </c>
    </row>
    <row r="26" spans="1:4" ht="15" customHeight="1" x14ac:dyDescent="0.25">
      <c r="A26" s="122"/>
      <c r="B26" s="44" t="s">
        <v>167</v>
      </c>
    </row>
    <row r="27" spans="1:4" ht="15.75" x14ac:dyDescent="0.25">
      <c r="A27" s="122"/>
      <c r="B27" s="22" t="s">
        <v>97</v>
      </c>
    </row>
    <row r="28" spans="1:4" ht="15" customHeight="1" x14ac:dyDescent="0.25">
      <c r="A28" s="122"/>
      <c r="B28" s="24" t="s">
        <v>85</v>
      </c>
    </row>
    <row r="29" spans="1:4" ht="28.5" x14ac:dyDescent="0.25">
      <c r="A29" s="122"/>
      <c r="B29" s="45" t="s">
        <v>86</v>
      </c>
    </row>
    <row r="30" spans="1:4" ht="42.75" x14ac:dyDescent="0.25">
      <c r="A30" s="122"/>
      <c r="B30" s="45" t="s">
        <v>166</v>
      </c>
    </row>
    <row r="31" spans="1:4" ht="15" customHeight="1" x14ac:dyDescent="0.25">
      <c r="A31" s="122"/>
      <c r="B31" s="24" t="s">
        <v>177</v>
      </c>
    </row>
    <row r="32" spans="1:4" ht="15" customHeight="1" x14ac:dyDescent="0.25">
      <c r="A32" s="122"/>
      <c r="B32" s="24" t="s">
        <v>178</v>
      </c>
    </row>
    <row r="33" spans="1:2" ht="15" customHeight="1" x14ac:dyDescent="0.25">
      <c r="A33" s="122"/>
      <c r="B33" s="24" t="s">
        <v>179</v>
      </c>
    </row>
    <row r="34" spans="1:2" x14ac:dyDescent="0.25">
      <c r="A34" s="122"/>
      <c r="B34" s="24" t="s">
        <v>180</v>
      </c>
    </row>
    <row r="35" spans="1:2" ht="15" customHeight="1" x14ac:dyDescent="0.25">
      <c r="A35" s="122"/>
      <c r="B35" s="24" t="s">
        <v>181</v>
      </c>
    </row>
    <row r="36" spans="1:2" ht="15" customHeight="1" x14ac:dyDescent="0.25">
      <c r="A36" s="122"/>
      <c r="B36" s="25" t="s">
        <v>182</v>
      </c>
    </row>
    <row r="37" spans="1:2" ht="15" customHeight="1" x14ac:dyDescent="0.25">
      <c r="A37" s="122"/>
      <c r="B37" s="24" t="s">
        <v>183</v>
      </c>
    </row>
    <row r="38" spans="1:2" ht="15" customHeight="1" x14ac:dyDescent="0.25">
      <c r="A38" s="122"/>
      <c r="B38" s="24" t="s">
        <v>184</v>
      </c>
    </row>
    <row r="39" spans="1:2" ht="15" customHeight="1" x14ac:dyDescent="0.25">
      <c r="A39" s="122"/>
      <c r="B39" s="24" t="s">
        <v>185</v>
      </c>
    </row>
    <row r="40" spans="1:2" ht="15" customHeight="1" x14ac:dyDescent="0.25">
      <c r="A40" s="122"/>
      <c r="B40" s="26" t="s">
        <v>186</v>
      </c>
    </row>
    <row r="41" spans="1:2" ht="47.25" x14ac:dyDescent="0.25">
      <c r="A41" s="40" t="s">
        <v>14</v>
      </c>
      <c r="B41" s="27" t="s">
        <v>187</v>
      </c>
    </row>
    <row r="42" spans="1:2" ht="15" customHeight="1" x14ac:dyDescent="0.25">
      <c r="A42" s="120" t="s">
        <v>15</v>
      </c>
      <c r="B42" s="21" t="s">
        <v>33</v>
      </c>
    </row>
    <row r="43" spans="1:2" x14ac:dyDescent="0.25">
      <c r="A43" s="120"/>
      <c r="B43" s="24" t="s">
        <v>56</v>
      </c>
    </row>
    <row r="44" spans="1:2" x14ac:dyDescent="0.25">
      <c r="A44" s="120"/>
      <c r="B44" s="24" t="s">
        <v>188</v>
      </c>
    </row>
    <row r="45" spans="1:2" x14ac:dyDescent="0.25">
      <c r="A45" s="121"/>
      <c r="B45" s="24" t="s">
        <v>73</v>
      </c>
    </row>
    <row r="46" spans="1:2" ht="14.25" customHeight="1" x14ac:dyDescent="0.25">
      <c r="A46" s="121"/>
      <c r="B46" s="24"/>
    </row>
    <row r="47" spans="1:2" ht="15.75" x14ac:dyDescent="0.25">
      <c r="A47" s="115" t="s">
        <v>67</v>
      </c>
      <c r="B47" s="115"/>
    </row>
    <row r="48" spans="1:2" ht="15" customHeight="1" x14ac:dyDescent="0.25">
      <c r="A48" s="114" t="s">
        <v>16</v>
      </c>
      <c r="B48" s="21" t="s">
        <v>17</v>
      </c>
    </row>
    <row r="49" spans="1:2" ht="30" x14ac:dyDescent="0.25">
      <c r="A49" s="114"/>
      <c r="B49" s="22" t="s">
        <v>190</v>
      </c>
    </row>
    <row r="50" spans="1:2" ht="30" x14ac:dyDescent="0.25">
      <c r="A50" s="114"/>
      <c r="B50" s="22" t="s">
        <v>55</v>
      </c>
    </row>
    <row r="51" spans="1:2" ht="15" customHeight="1" x14ac:dyDescent="0.25">
      <c r="A51" s="114"/>
      <c r="B51" s="28" t="str">
        <f>$B$11</f>
        <v>tender-482@foxtrot.kiev.ua</v>
      </c>
    </row>
    <row r="52" spans="1:2" ht="15.75" customHeight="1" x14ac:dyDescent="0.25">
      <c r="A52" s="114" t="s">
        <v>18</v>
      </c>
      <c r="B52" s="21" t="s">
        <v>38</v>
      </c>
    </row>
    <row r="53" spans="1:2" ht="15.75" customHeight="1" x14ac:dyDescent="0.25">
      <c r="A53" s="114"/>
      <c r="B53" s="29">
        <v>43399</v>
      </c>
    </row>
    <row r="54" spans="1:2" ht="45" x14ac:dyDescent="0.25">
      <c r="A54" s="118" t="s">
        <v>19</v>
      </c>
      <c r="B54" s="21" t="s">
        <v>20</v>
      </c>
    </row>
    <row r="55" spans="1:2" x14ac:dyDescent="0.25">
      <c r="A55" s="119"/>
      <c r="B55" s="22" t="s">
        <v>21</v>
      </c>
    </row>
    <row r="56" spans="1:2" ht="15" customHeight="1" x14ac:dyDescent="0.25">
      <c r="A56" s="119"/>
      <c r="B56" s="22" t="s">
        <v>22</v>
      </c>
    </row>
    <row r="57" spans="1:2" ht="15.75" customHeight="1" x14ac:dyDescent="0.25">
      <c r="A57" s="115" t="s">
        <v>68</v>
      </c>
      <c r="B57" s="116"/>
    </row>
    <row r="58" spans="1:2" x14ac:dyDescent="0.25">
      <c r="A58" s="118" t="s">
        <v>23</v>
      </c>
      <c r="B58" s="30" t="s">
        <v>189</v>
      </c>
    </row>
    <row r="59" spans="1:2" ht="30" x14ac:dyDescent="0.25">
      <c r="A59" s="119"/>
      <c r="B59" s="24" t="s">
        <v>191</v>
      </c>
    </row>
    <row r="60" spans="1:2" ht="30" x14ac:dyDescent="0.25">
      <c r="A60" s="119"/>
      <c r="B60" s="24" t="s">
        <v>54</v>
      </c>
    </row>
    <row r="61" spans="1:2" ht="15" customHeight="1" x14ac:dyDescent="0.25">
      <c r="A61" s="124"/>
      <c r="B61" s="31" t="s">
        <v>61</v>
      </c>
    </row>
    <row r="62" spans="1:2" ht="45" x14ac:dyDescent="0.25">
      <c r="A62" s="41" t="s">
        <v>24</v>
      </c>
      <c r="B62" s="22" t="s">
        <v>25</v>
      </c>
    </row>
    <row r="63" spans="1:2" ht="14.25" customHeight="1" x14ac:dyDescent="0.25">
      <c r="A63" s="114" t="s">
        <v>26</v>
      </c>
      <c r="B63" s="21" t="s">
        <v>27</v>
      </c>
    </row>
    <row r="64" spans="1:2" x14ac:dyDescent="0.25">
      <c r="A64" s="114"/>
      <c r="B64" s="24" t="s">
        <v>57</v>
      </c>
    </row>
    <row r="65" spans="1:2" x14ac:dyDescent="0.25">
      <c r="A65" s="114"/>
      <c r="B65" s="24" t="s">
        <v>58</v>
      </c>
    </row>
    <row r="66" spans="1:2" ht="30" x14ac:dyDescent="0.25">
      <c r="A66" s="114"/>
      <c r="B66" s="23" t="s">
        <v>51</v>
      </c>
    </row>
    <row r="67" spans="1:2" ht="14.25" customHeight="1" x14ac:dyDescent="0.25">
      <c r="A67" s="114" t="s">
        <v>28</v>
      </c>
      <c r="B67" s="21" t="s">
        <v>29</v>
      </c>
    </row>
    <row r="68" spans="1:2" ht="15" customHeight="1" x14ac:dyDescent="0.25">
      <c r="A68" s="114"/>
      <c r="B68" s="24" t="s">
        <v>59</v>
      </c>
    </row>
    <row r="69" spans="1:2" ht="15" customHeight="1" x14ac:dyDescent="0.25">
      <c r="A69" s="114"/>
      <c r="B69" s="24" t="s">
        <v>60</v>
      </c>
    </row>
    <row r="70" spans="1:2" ht="30" x14ac:dyDescent="0.25">
      <c r="A70" s="114"/>
      <c r="B70" s="23" t="s">
        <v>30</v>
      </c>
    </row>
    <row r="71" spans="1:2" ht="15.75" x14ac:dyDescent="0.25">
      <c r="A71" s="115" t="s">
        <v>69</v>
      </c>
      <c r="B71" s="125"/>
    </row>
    <row r="72" spans="1:2" ht="31.5" customHeight="1" x14ac:dyDescent="0.25">
      <c r="A72" s="40" t="s">
        <v>31</v>
      </c>
      <c r="B72" s="27" t="s">
        <v>52</v>
      </c>
    </row>
    <row r="73" spans="1:2" x14ac:dyDescent="0.25">
      <c r="A73" s="114" t="s">
        <v>32</v>
      </c>
      <c r="B73" s="21"/>
    </row>
    <row r="74" spans="1:2" x14ac:dyDescent="0.25">
      <c r="A74" s="114"/>
      <c r="B74" s="24" t="s">
        <v>154</v>
      </c>
    </row>
    <row r="75" spans="1:2" x14ac:dyDescent="0.25">
      <c r="A75" s="114"/>
      <c r="B75" s="24" t="s">
        <v>87</v>
      </c>
    </row>
    <row r="76" spans="1:2" x14ac:dyDescent="0.25">
      <c r="A76" s="114"/>
      <c r="B76" s="23"/>
    </row>
    <row r="77" spans="1:2" x14ac:dyDescent="0.25">
      <c r="B77" s="33"/>
    </row>
    <row r="78" spans="1:2" ht="15" customHeight="1" x14ac:dyDescent="0.25">
      <c r="B78" s="34" t="s">
        <v>63</v>
      </c>
    </row>
    <row r="79" spans="1:2" x14ac:dyDescent="0.25">
      <c r="B79" s="35" t="s">
        <v>64</v>
      </c>
    </row>
    <row r="80" spans="1:2" x14ac:dyDescent="0.25">
      <c r="B80" s="33"/>
    </row>
    <row r="81" spans="2:2" x14ac:dyDescent="0.25">
      <c r="B81" s="33"/>
    </row>
    <row r="82" spans="2:2" x14ac:dyDescent="0.25">
      <c r="B82" s="33"/>
    </row>
    <row r="83" spans="2:2" x14ac:dyDescent="0.25">
      <c r="B83" s="33"/>
    </row>
    <row r="84" spans="2:2" x14ac:dyDescent="0.25">
      <c r="B84" s="33"/>
    </row>
    <row r="85" spans="2:2" x14ac:dyDescent="0.25">
      <c r="B85" s="33"/>
    </row>
    <row r="86" spans="2:2" x14ac:dyDescent="0.25">
      <c r="B86" s="33"/>
    </row>
    <row r="87" spans="2:2" x14ac:dyDescent="0.25">
      <c r="B87" s="33"/>
    </row>
    <row r="88" spans="2:2" x14ac:dyDescent="0.25">
      <c r="B88" s="33"/>
    </row>
    <row r="89" spans="2:2" x14ac:dyDescent="0.25">
      <c r="B89" s="33"/>
    </row>
    <row r="90" spans="2:2" x14ac:dyDescent="0.25">
      <c r="B90" s="33"/>
    </row>
    <row r="91" spans="2:2" x14ac:dyDescent="0.25">
      <c r="B91" s="33"/>
    </row>
    <row r="92" spans="2:2" x14ac:dyDescent="0.25">
      <c r="B92" s="33"/>
    </row>
    <row r="93" spans="2:2" x14ac:dyDescent="0.25">
      <c r="B93" s="33"/>
    </row>
    <row r="95" spans="2:2" x14ac:dyDescent="0.25">
      <c r="B95" s="33"/>
    </row>
    <row r="96" spans="2:2" x14ac:dyDescent="0.25">
      <c r="B96" s="33"/>
    </row>
  </sheetData>
  <mergeCells count="20">
    <mergeCell ref="A73:A76"/>
    <mergeCell ref="A63:A66"/>
    <mergeCell ref="A67:A70"/>
    <mergeCell ref="A71:B71"/>
    <mergeCell ref="A52:A53"/>
    <mergeCell ref="A58:A61"/>
    <mergeCell ref="A1:B1"/>
    <mergeCell ref="A19:A21"/>
    <mergeCell ref="A57:B57"/>
    <mergeCell ref="A47:B47"/>
    <mergeCell ref="A48:A51"/>
    <mergeCell ref="A14:B14"/>
    <mergeCell ref="A15:A17"/>
    <mergeCell ref="A18:B18"/>
    <mergeCell ref="A54:A56"/>
    <mergeCell ref="A42:A46"/>
    <mergeCell ref="A2:B2"/>
    <mergeCell ref="A8:A13"/>
    <mergeCell ref="A3:A7"/>
    <mergeCell ref="A22:A40"/>
  </mergeCells>
  <conditionalFormatting sqref="B53">
    <cfRule type="containsBlanks" dxfId="1" priority="4">
      <formula>LEN(TRIM(B53))=0</formula>
    </cfRule>
  </conditionalFormatting>
  <dataValidations count="1">
    <dataValidation allowBlank="1" showInputMessage="1" showErrorMessage="1" promptTitle="Наступний день" prompt="після подачі пропозицій." sqref="B53"/>
  </dataValidations>
  <hyperlinks>
    <hyperlink ref="B16" r:id="rId1"/>
    <hyperlink ref="B21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61" r:id="rId2"/>
    <hyperlink ref="B51" r:id="rId3" display="tender-______@foxtrot.kiev.ua"/>
    <hyperlink ref="B79" r:id="rId4"/>
    <hyperlink ref="B5" location="'Додаток 1'!A1" display="Перелік робіт по адмініструванню серверів наданий в Додатку 1."/>
    <hyperlink ref="B6" location="'Додаток 2'!A1" display="та Додатку 2"/>
    <hyperlink ref="B24" location="'Додаток 3'!A1" display="'Додаток 3'!A1"/>
    <hyperlink ref="B11" r:id="rId5"/>
  </hyperlinks>
  <pageMargins left="0.39370078740157483" right="0.39370078740157483" top="0.39370078740157483" bottom="0.39370078740157483" header="0.11811023622047244" footer="0.11811023622047244"/>
  <pageSetup paperSize="9" scale="68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  <rowBreaks count="1" manualBreakCount="1">
    <brk id="46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5"/>
  <sheetViews>
    <sheetView showGridLines="0" tabSelected="1" zoomScaleNormal="100" workbookViewId="0">
      <selection activeCell="L10" sqref="L10:W10"/>
    </sheetView>
  </sheetViews>
  <sheetFormatPr defaultRowHeight="12.75" outlineLevelRow="1" outlineLevelCol="1" x14ac:dyDescent="0.25"/>
  <cols>
    <col min="1" max="1" width="4.140625" style="55" customWidth="1"/>
    <col min="2" max="2" width="66.42578125" style="55" customWidth="1"/>
    <col min="3" max="3" width="18.5703125" style="55" customWidth="1"/>
    <col min="4" max="4" width="11.28515625" style="55" customWidth="1"/>
    <col min="5" max="6" width="14.85546875" style="55" customWidth="1" outlineLevel="1"/>
    <col min="7" max="7" width="12.7109375" style="55" customWidth="1" outlineLevel="1"/>
    <col min="8" max="9" width="13.28515625" style="55" customWidth="1" outlineLevel="1"/>
    <col min="10" max="11" width="12.28515625" style="55" customWidth="1" outlineLevel="1"/>
    <col min="12" max="12" width="17.5703125" style="55" customWidth="1"/>
    <col min="13" max="13" width="17.85546875" style="55" customWidth="1"/>
    <col min="14" max="14" width="19.7109375" style="55" customWidth="1"/>
    <col min="15" max="21" width="17.28515625" style="55" customWidth="1" outlineLevel="1"/>
    <col min="22" max="22" width="15.42578125" style="55" customWidth="1"/>
    <col min="23" max="23" width="19.5703125" style="55" customWidth="1"/>
    <col min="24" max="44" width="8" style="55" customWidth="1"/>
    <col min="45" max="16384" width="9.140625" style="55"/>
  </cols>
  <sheetData>
    <row r="1" spans="1:23" s="50" customFormat="1" ht="12.75" customHeight="1" x14ac:dyDescent="0.25">
      <c r="A1" s="49" t="str">
        <f>IF($L$5=0,"Додаток 1. Специфікація закупівлі","Додаток 1. Комерційна пропозиція")</f>
        <v>Додаток 1. Специфікація закупівлі</v>
      </c>
      <c r="B1" s="49"/>
      <c r="C1" s="49"/>
      <c r="L1" s="143" t="str">
        <f>IF($L$5=0,"Змінювати форму запиту, додавати або видаляти стовбці чи рядки не можна.","")</f>
        <v>Змінювати форму запиту, додавати або видаляти стовбці чи рядки не можна.</v>
      </c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23" s="50" customFormat="1" ht="12.75" customHeight="1" x14ac:dyDescent="0.25">
      <c r="A2" s="49"/>
      <c r="B2" s="49"/>
      <c r="C2" s="49"/>
      <c r="L2" s="143" t="str">
        <f>IF($L$5=0,"Поля для заповнення промарковано кольором.","")</f>
        <v>Поля для заповнення промарковано кольором.</v>
      </c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23" s="53" customFormat="1" ht="23.25" x14ac:dyDescent="0.2">
      <c r="A3" s="51" t="str">
        <f>Документація!$B$3</f>
        <v>Канцелярські товари</v>
      </c>
      <c r="B3" s="52"/>
      <c r="C3" s="49"/>
      <c r="L3" s="101"/>
      <c r="M3" s="101"/>
      <c r="N3" s="101"/>
      <c r="O3" s="102"/>
      <c r="P3" s="103"/>
    </row>
    <row r="4" spans="1:23" x14ac:dyDescent="0.25">
      <c r="A4" s="54"/>
      <c r="B4" s="54"/>
      <c r="C4" s="54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104" t="str">
        <f>IF($L$5=0,"Вказати/підтвердити вимоги","")</f>
        <v>Вказати/підтвердити вимоги</v>
      </c>
    </row>
    <row r="5" spans="1:23" x14ac:dyDescent="0.25">
      <c r="A5" s="130" t="s">
        <v>74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29"/>
      <c r="W5" s="129"/>
    </row>
    <row r="6" spans="1:23" outlineLevel="1" x14ac:dyDescent="0.25">
      <c r="A6" s="130" t="s">
        <v>40</v>
      </c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6"/>
      <c r="M6" s="136"/>
      <c r="N6" s="136"/>
      <c r="O6" s="136"/>
      <c r="P6" s="136"/>
      <c r="Q6" s="136"/>
      <c r="R6" s="136"/>
      <c r="S6" s="136"/>
      <c r="T6" s="136"/>
      <c r="U6" s="136"/>
      <c r="V6" s="136"/>
      <c r="W6" s="136"/>
    </row>
    <row r="7" spans="1:23" outlineLevel="1" x14ac:dyDescent="0.25">
      <c r="A7" s="130" t="s">
        <v>41</v>
      </c>
      <c r="B7" s="130"/>
      <c r="C7" s="130"/>
      <c r="D7" s="130"/>
      <c r="E7" s="130"/>
      <c r="F7" s="130"/>
      <c r="G7" s="130"/>
      <c r="H7" s="130"/>
      <c r="I7" s="130"/>
      <c r="J7" s="130"/>
      <c r="K7" s="130"/>
      <c r="L7" s="136"/>
      <c r="M7" s="136"/>
      <c r="N7" s="136"/>
      <c r="O7" s="136"/>
      <c r="P7" s="136"/>
      <c r="Q7" s="136"/>
      <c r="R7" s="136"/>
      <c r="S7" s="136"/>
      <c r="T7" s="136"/>
      <c r="U7" s="136"/>
      <c r="V7" s="136"/>
      <c r="W7" s="136"/>
    </row>
    <row r="8" spans="1:23" outlineLevel="1" x14ac:dyDescent="0.25">
      <c r="A8" s="130" t="s">
        <v>42</v>
      </c>
      <c r="B8" s="130"/>
      <c r="C8" s="130"/>
      <c r="D8" s="130"/>
      <c r="E8" s="130"/>
      <c r="F8" s="130"/>
      <c r="G8" s="130"/>
      <c r="H8" s="130"/>
      <c r="I8" s="130"/>
      <c r="J8" s="130"/>
      <c r="K8" s="130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</row>
    <row r="9" spans="1:23" outlineLevel="1" x14ac:dyDescent="0.25">
      <c r="A9" s="130" t="s">
        <v>43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6"/>
      <c r="M9" s="136"/>
      <c r="N9" s="136"/>
      <c r="O9" s="136"/>
      <c r="P9" s="136"/>
      <c r="Q9" s="136"/>
      <c r="R9" s="136"/>
      <c r="S9" s="136"/>
      <c r="T9" s="136"/>
      <c r="U9" s="136"/>
      <c r="V9" s="136"/>
      <c r="W9" s="136"/>
    </row>
    <row r="10" spans="1:23" outlineLevel="1" x14ac:dyDescent="0.25">
      <c r="A10" s="130" t="s">
        <v>44</v>
      </c>
      <c r="B10" s="130"/>
      <c r="C10" s="130"/>
      <c r="D10" s="130"/>
      <c r="E10" s="130"/>
      <c r="F10" s="130"/>
      <c r="G10" s="130"/>
      <c r="H10" s="130"/>
      <c r="I10" s="130"/>
      <c r="J10" s="130"/>
      <c r="K10" s="130"/>
      <c r="L10" s="136"/>
      <c r="M10" s="136"/>
      <c r="N10" s="136"/>
      <c r="O10" s="136"/>
      <c r="P10" s="136"/>
      <c r="Q10" s="136"/>
      <c r="R10" s="136"/>
      <c r="S10" s="136"/>
      <c r="T10" s="136"/>
      <c r="U10" s="136"/>
      <c r="V10" s="136"/>
      <c r="W10" s="136"/>
    </row>
    <row r="11" spans="1:23" outlineLevel="1" x14ac:dyDescent="0.25">
      <c r="A11" s="130" t="s">
        <v>75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</row>
    <row r="12" spans="1:23" outlineLevel="1" x14ac:dyDescent="0.25">
      <c r="A12" s="130" t="s">
        <v>76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</row>
    <row r="13" spans="1:23" outlineLevel="1" x14ac:dyDescent="0.25">
      <c r="A13" s="130" t="s">
        <v>77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</row>
    <row r="14" spans="1:23" outlineLevel="1" x14ac:dyDescent="0.25">
      <c r="A14" s="130" t="s">
        <v>78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</row>
    <row r="15" spans="1:23" outlineLevel="1" x14ac:dyDescent="0.25">
      <c r="A15" s="130" t="s">
        <v>79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</row>
    <row r="16" spans="1:23" outlineLevel="1" x14ac:dyDescent="0.25">
      <c r="A16" s="130" t="s">
        <v>45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</row>
    <row r="17" spans="1:25" outlineLevel="1" x14ac:dyDescent="0.25">
      <c r="A17" s="130" t="s">
        <v>50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</row>
    <row r="18" spans="1:25" outlineLevel="1" x14ac:dyDescent="0.25">
      <c r="A18" s="130" t="s">
        <v>46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</row>
    <row r="19" spans="1:25" outlineLevel="1" x14ac:dyDescent="0.25">
      <c r="A19" s="130" t="s">
        <v>47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</row>
    <row r="20" spans="1:25" outlineLevel="1" x14ac:dyDescent="0.25">
      <c r="A20" s="137" t="s">
        <v>80</v>
      </c>
      <c r="B20" s="137"/>
      <c r="C20" s="137"/>
      <c r="D20" s="137"/>
      <c r="E20" s="137"/>
      <c r="F20" s="137"/>
      <c r="G20" s="137"/>
      <c r="H20" s="137"/>
      <c r="I20" s="137"/>
      <c r="J20" s="137"/>
      <c r="K20" s="137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Y20" s="74"/>
    </row>
    <row r="21" spans="1:25" ht="15" customHeight="1" x14ac:dyDescent="0.25">
      <c r="A21" s="135" t="s">
        <v>81</v>
      </c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</row>
    <row r="22" spans="1:25" x14ac:dyDescent="0.25">
      <c r="A22" s="130" t="s">
        <v>165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Y22" s="74"/>
    </row>
    <row r="23" spans="1:25" x14ac:dyDescent="0.25">
      <c r="A23" s="130" t="s">
        <v>468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Y23" s="74"/>
    </row>
    <row r="24" spans="1:25" ht="37.5" customHeight="1" x14ac:dyDescent="0.25">
      <c r="A24" s="130" t="s">
        <v>616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Y24" s="74"/>
    </row>
    <row r="25" spans="1:25" ht="154.5" customHeight="1" x14ac:dyDescent="0.25">
      <c r="A25" s="130" t="s">
        <v>612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Y25" s="74"/>
    </row>
    <row r="26" spans="1:25" ht="42" customHeight="1" x14ac:dyDescent="0.25">
      <c r="A26" s="130" t="s">
        <v>469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Y26" s="74"/>
    </row>
    <row r="27" spans="1:25" x14ac:dyDescent="0.25">
      <c r="A27" s="130" t="s">
        <v>170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</row>
    <row r="28" spans="1:25" ht="27.75" customHeight="1" x14ac:dyDescent="0.25">
      <c r="A28" s="130" t="s">
        <v>609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</row>
    <row r="29" spans="1:25" ht="88.5" customHeight="1" x14ac:dyDescent="0.25">
      <c r="A29" s="130" t="s">
        <v>93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1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</row>
    <row r="30" spans="1:25" ht="33.75" x14ac:dyDescent="0.25">
      <c r="A30" s="132" t="s">
        <v>467</v>
      </c>
      <c r="B30" s="132"/>
      <c r="C30" s="132"/>
      <c r="D30" s="132"/>
      <c r="E30" s="57" t="s">
        <v>142</v>
      </c>
      <c r="F30" s="57" t="s">
        <v>100</v>
      </c>
      <c r="G30" s="57" t="s">
        <v>100</v>
      </c>
      <c r="H30" s="57" t="s">
        <v>138</v>
      </c>
      <c r="I30" s="58" t="s">
        <v>141</v>
      </c>
      <c r="J30" s="58" t="s">
        <v>141</v>
      </c>
      <c r="K30" s="58" t="s">
        <v>141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</row>
    <row r="31" spans="1:25" s="38" customFormat="1" ht="24.75" customHeight="1" x14ac:dyDescent="0.25">
      <c r="A31" s="128" t="s">
        <v>143</v>
      </c>
      <c r="B31" s="128" t="s">
        <v>84</v>
      </c>
      <c r="C31" s="128" t="s">
        <v>102</v>
      </c>
      <c r="D31" s="128" t="s">
        <v>144</v>
      </c>
      <c r="E31" s="128"/>
      <c r="F31" s="128"/>
      <c r="G31" s="128"/>
      <c r="H31" s="128"/>
      <c r="I31" s="128"/>
      <c r="J31" s="128"/>
      <c r="K31" s="128"/>
      <c r="L31" s="128" t="s">
        <v>172</v>
      </c>
      <c r="M31" s="128" t="s">
        <v>173</v>
      </c>
      <c r="N31" s="128" t="s">
        <v>140</v>
      </c>
      <c r="O31" s="128"/>
      <c r="P31" s="128"/>
      <c r="Q31" s="128"/>
      <c r="R31" s="128"/>
      <c r="S31" s="128"/>
      <c r="T31" s="128"/>
      <c r="U31" s="128"/>
      <c r="V31" s="128" t="s">
        <v>139</v>
      </c>
      <c r="W31" s="128" t="s">
        <v>164</v>
      </c>
    </row>
    <row r="32" spans="1:25" s="38" customFormat="1" ht="25.5" x14ac:dyDescent="0.25">
      <c r="A32" s="128"/>
      <c r="B32" s="128"/>
      <c r="C32" s="128"/>
      <c r="D32" s="65" t="s">
        <v>103</v>
      </c>
      <c r="E32" s="43" t="s">
        <v>104</v>
      </c>
      <c r="F32" s="43" t="s">
        <v>145</v>
      </c>
      <c r="G32" s="43" t="s">
        <v>146</v>
      </c>
      <c r="H32" s="43" t="s">
        <v>147</v>
      </c>
      <c r="I32" s="43" t="s">
        <v>148</v>
      </c>
      <c r="J32" s="43" t="s">
        <v>149</v>
      </c>
      <c r="K32" s="43" t="s">
        <v>150</v>
      </c>
      <c r="L32" s="128"/>
      <c r="M32" s="128"/>
      <c r="N32" s="46" t="s">
        <v>103</v>
      </c>
      <c r="O32" s="43" t="s">
        <v>104</v>
      </c>
      <c r="P32" s="43" t="s">
        <v>145</v>
      </c>
      <c r="Q32" s="43" t="s">
        <v>146</v>
      </c>
      <c r="R32" s="43" t="s">
        <v>147</v>
      </c>
      <c r="S32" s="43" t="s">
        <v>148</v>
      </c>
      <c r="T32" s="43" t="s">
        <v>149</v>
      </c>
      <c r="U32" s="43" t="s">
        <v>150</v>
      </c>
      <c r="V32" s="128"/>
      <c r="W32" s="128"/>
    </row>
    <row r="33" spans="1:23" outlineLevel="1" x14ac:dyDescent="0.25">
      <c r="A33" s="59">
        <v>1</v>
      </c>
      <c r="B33" s="66" t="s">
        <v>349</v>
      </c>
      <c r="C33" s="59" t="s">
        <v>395</v>
      </c>
      <c r="D33" s="60">
        <f>SUM(E33:K33)</f>
        <v>551</v>
      </c>
      <c r="E33" s="61">
        <v>500</v>
      </c>
      <c r="F33" s="61">
        <v>8</v>
      </c>
      <c r="G33" s="61">
        <v>5</v>
      </c>
      <c r="H33" s="61">
        <v>18</v>
      </c>
      <c r="I33" s="61">
        <v>20</v>
      </c>
      <c r="J33" s="61"/>
      <c r="K33" s="61"/>
      <c r="L33" s="75"/>
      <c r="M33" s="75"/>
      <c r="N33" s="75">
        <f>SUM(O33:U33)</f>
        <v>0</v>
      </c>
      <c r="O33" s="75">
        <f>$L33*E33</f>
        <v>0</v>
      </c>
      <c r="P33" s="75">
        <f>$L33*F33</f>
        <v>0</v>
      </c>
      <c r="Q33" s="75">
        <f>$L33*G33</f>
        <v>0</v>
      </c>
      <c r="R33" s="75">
        <f>$L33*H33</f>
        <v>0</v>
      </c>
      <c r="S33" s="75">
        <f>$M33*I33</f>
        <v>0</v>
      </c>
      <c r="T33" s="75">
        <f>$M33*J33</f>
        <v>0</v>
      </c>
      <c r="U33" s="75">
        <f>$M33*K33</f>
        <v>0</v>
      </c>
      <c r="V33" s="59"/>
      <c r="W33" s="59"/>
    </row>
    <row r="34" spans="1:23" outlineLevel="1" x14ac:dyDescent="0.25">
      <c r="A34" s="59">
        <v>2</v>
      </c>
      <c r="B34" s="66" t="s">
        <v>106</v>
      </c>
      <c r="C34" s="59" t="s">
        <v>395</v>
      </c>
      <c r="D34" s="60">
        <f t="shared" ref="D34:D97" si="0">SUM(E34:K34)</f>
        <v>1791</v>
      </c>
      <c r="E34" s="61">
        <v>1020</v>
      </c>
      <c r="F34" s="61">
        <v>521</v>
      </c>
      <c r="G34" s="61">
        <v>100</v>
      </c>
      <c r="H34" s="61">
        <v>50</v>
      </c>
      <c r="I34" s="61">
        <v>100</v>
      </c>
      <c r="J34" s="61"/>
      <c r="K34" s="61"/>
      <c r="L34" s="75"/>
      <c r="M34" s="75"/>
      <c r="N34" s="75">
        <f t="shared" ref="N34:N97" si="1">SUM(O34:U34)</f>
        <v>0</v>
      </c>
      <c r="O34" s="75">
        <f t="shared" ref="O34:O97" si="2">$L34*E34</f>
        <v>0</v>
      </c>
      <c r="P34" s="75">
        <f t="shared" ref="P34:P97" si="3">$L34*F34</f>
        <v>0</v>
      </c>
      <c r="Q34" s="75">
        <f t="shared" ref="Q34:Q97" si="4">$L34*G34</f>
        <v>0</v>
      </c>
      <c r="R34" s="75">
        <f t="shared" ref="R34:R97" si="5">$L34*H34</f>
        <v>0</v>
      </c>
      <c r="S34" s="75">
        <f t="shared" ref="S34:S97" si="6">$M34*I34</f>
        <v>0</v>
      </c>
      <c r="T34" s="75">
        <f t="shared" ref="T34:T97" si="7">$M34*J34</f>
        <v>0</v>
      </c>
      <c r="U34" s="75">
        <f t="shared" ref="U34:U97" si="8">$M34*K34</f>
        <v>0</v>
      </c>
      <c r="V34" s="59"/>
      <c r="W34" s="59"/>
    </row>
    <row r="35" spans="1:23" outlineLevel="1" x14ac:dyDescent="0.25">
      <c r="A35" s="59">
        <v>3</v>
      </c>
      <c r="B35" s="66" t="s">
        <v>107</v>
      </c>
      <c r="C35" s="59" t="s">
        <v>395</v>
      </c>
      <c r="D35" s="60">
        <f t="shared" si="0"/>
        <v>2136</v>
      </c>
      <c r="E35" s="61">
        <v>870</v>
      </c>
      <c r="F35" s="61">
        <v>516</v>
      </c>
      <c r="G35" s="61">
        <v>100</v>
      </c>
      <c r="H35" s="61">
        <v>50</v>
      </c>
      <c r="I35" s="61">
        <v>600</v>
      </c>
      <c r="J35" s="61"/>
      <c r="K35" s="61"/>
      <c r="L35" s="75"/>
      <c r="M35" s="75"/>
      <c r="N35" s="75">
        <f t="shared" si="1"/>
        <v>0</v>
      </c>
      <c r="O35" s="75">
        <f t="shared" si="2"/>
        <v>0</v>
      </c>
      <c r="P35" s="75">
        <f t="shared" si="3"/>
        <v>0</v>
      </c>
      <c r="Q35" s="75">
        <f t="shared" si="4"/>
        <v>0</v>
      </c>
      <c r="R35" s="75">
        <f t="shared" si="5"/>
        <v>0</v>
      </c>
      <c r="S35" s="75">
        <f t="shared" si="6"/>
        <v>0</v>
      </c>
      <c r="T35" s="75">
        <f t="shared" si="7"/>
        <v>0</v>
      </c>
      <c r="U35" s="75">
        <f t="shared" si="8"/>
        <v>0</v>
      </c>
      <c r="V35" s="59"/>
      <c r="W35" s="59"/>
    </row>
    <row r="36" spans="1:23" outlineLevel="1" x14ac:dyDescent="0.25">
      <c r="A36" s="59">
        <v>4</v>
      </c>
      <c r="B36" s="66" t="s">
        <v>108</v>
      </c>
      <c r="C36" s="59" t="s">
        <v>395</v>
      </c>
      <c r="D36" s="60">
        <f t="shared" si="0"/>
        <v>1248</v>
      </c>
      <c r="E36" s="61">
        <v>630</v>
      </c>
      <c r="F36" s="61">
        <v>518</v>
      </c>
      <c r="G36" s="61">
        <v>50</v>
      </c>
      <c r="H36" s="61">
        <v>50</v>
      </c>
      <c r="I36" s="61"/>
      <c r="J36" s="61"/>
      <c r="K36" s="61"/>
      <c r="L36" s="75"/>
      <c r="M36" s="75"/>
      <c r="N36" s="75">
        <f t="shared" si="1"/>
        <v>0</v>
      </c>
      <c r="O36" s="75">
        <f t="shared" si="2"/>
        <v>0</v>
      </c>
      <c r="P36" s="75">
        <f t="shared" si="3"/>
        <v>0</v>
      </c>
      <c r="Q36" s="75">
        <f t="shared" si="4"/>
        <v>0</v>
      </c>
      <c r="R36" s="75">
        <f t="shared" si="5"/>
        <v>0</v>
      </c>
      <c r="S36" s="75">
        <f t="shared" si="6"/>
        <v>0</v>
      </c>
      <c r="T36" s="75">
        <f t="shared" si="7"/>
        <v>0</v>
      </c>
      <c r="U36" s="75">
        <f t="shared" si="8"/>
        <v>0</v>
      </c>
      <c r="V36" s="59"/>
      <c r="W36" s="59"/>
    </row>
    <row r="37" spans="1:23" outlineLevel="1" x14ac:dyDescent="0.25">
      <c r="A37" s="59">
        <v>5</v>
      </c>
      <c r="B37" s="66" t="s">
        <v>109</v>
      </c>
      <c r="C37" s="59" t="s">
        <v>395</v>
      </c>
      <c r="D37" s="60">
        <f t="shared" si="0"/>
        <v>753</v>
      </c>
      <c r="E37" s="61">
        <v>140</v>
      </c>
      <c r="F37" s="61">
        <v>26</v>
      </c>
      <c r="G37" s="61">
        <v>7</v>
      </c>
      <c r="H37" s="61">
        <v>80</v>
      </c>
      <c r="I37" s="61">
        <v>500</v>
      </c>
      <c r="J37" s="61"/>
      <c r="K37" s="61"/>
      <c r="L37" s="75"/>
      <c r="M37" s="75"/>
      <c r="N37" s="75">
        <f t="shared" si="1"/>
        <v>0</v>
      </c>
      <c r="O37" s="75">
        <f t="shared" si="2"/>
        <v>0</v>
      </c>
      <c r="P37" s="75">
        <f t="shared" si="3"/>
        <v>0</v>
      </c>
      <c r="Q37" s="75">
        <f t="shared" si="4"/>
        <v>0</v>
      </c>
      <c r="R37" s="75">
        <f t="shared" si="5"/>
        <v>0</v>
      </c>
      <c r="S37" s="75">
        <f t="shared" si="6"/>
        <v>0</v>
      </c>
      <c r="T37" s="75">
        <f t="shared" si="7"/>
        <v>0</v>
      </c>
      <c r="U37" s="75">
        <f t="shared" si="8"/>
        <v>0</v>
      </c>
      <c r="V37" s="59"/>
      <c r="W37" s="59"/>
    </row>
    <row r="38" spans="1:23" outlineLevel="1" x14ac:dyDescent="0.25">
      <c r="A38" s="59">
        <v>6</v>
      </c>
      <c r="B38" s="66" t="s">
        <v>402</v>
      </c>
      <c r="C38" s="59" t="s">
        <v>395</v>
      </c>
      <c r="D38" s="60">
        <f t="shared" si="0"/>
        <v>35</v>
      </c>
      <c r="E38" s="61"/>
      <c r="F38" s="61"/>
      <c r="G38" s="61"/>
      <c r="H38" s="61">
        <v>35</v>
      </c>
      <c r="I38" s="61"/>
      <c r="J38" s="61"/>
      <c r="K38" s="61"/>
      <c r="L38" s="75"/>
      <c r="M38" s="75"/>
      <c r="N38" s="75">
        <f t="shared" si="1"/>
        <v>0</v>
      </c>
      <c r="O38" s="75">
        <f t="shared" si="2"/>
        <v>0</v>
      </c>
      <c r="P38" s="75">
        <f t="shared" si="3"/>
        <v>0</v>
      </c>
      <c r="Q38" s="75">
        <f t="shared" si="4"/>
        <v>0</v>
      </c>
      <c r="R38" s="75">
        <f t="shared" si="5"/>
        <v>0</v>
      </c>
      <c r="S38" s="75">
        <f t="shared" si="6"/>
        <v>0</v>
      </c>
      <c r="T38" s="75">
        <f t="shared" si="7"/>
        <v>0</v>
      </c>
      <c r="U38" s="75">
        <f t="shared" si="8"/>
        <v>0</v>
      </c>
      <c r="V38" s="59"/>
      <c r="W38" s="59"/>
    </row>
    <row r="39" spans="1:23" outlineLevel="1" x14ac:dyDescent="0.25">
      <c r="A39" s="59">
        <v>7</v>
      </c>
      <c r="B39" s="66" t="s">
        <v>110</v>
      </c>
      <c r="C39" s="59" t="s">
        <v>395</v>
      </c>
      <c r="D39" s="60">
        <f t="shared" si="0"/>
        <v>35</v>
      </c>
      <c r="E39" s="61">
        <v>15</v>
      </c>
      <c r="F39" s="61"/>
      <c r="G39" s="61"/>
      <c r="H39" s="61"/>
      <c r="I39" s="61">
        <v>20</v>
      </c>
      <c r="J39" s="61"/>
      <c r="K39" s="61"/>
      <c r="L39" s="75"/>
      <c r="M39" s="75"/>
      <c r="N39" s="75">
        <f t="shared" si="1"/>
        <v>0</v>
      </c>
      <c r="O39" s="75">
        <f t="shared" si="2"/>
        <v>0</v>
      </c>
      <c r="P39" s="75">
        <f t="shared" si="3"/>
        <v>0</v>
      </c>
      <c r="Q39" s="75">
        <f t="shared" si="4"/>
        <v>0</v>
      </c>
      <c r="R39" s="75">
        <f t="shared" si="5"/>
        <v>0</v>
      </c>
      <c r="S39" s="75">
        <f t="shared" si="6"/>
        <v>0</v>
      </c>
      <c r="T39" s="75">
        <f t="shared" si="7"/>
        <v>0</v>
      </c>
      <c r="U39" s="75">
        <f t="shared" si="8"/>
        <v>0</v>
      </c>
      <c r="V39" s="59"/>
      <c r="W39" s="59"/>
    </row>
    <row r="40" spans="1:23" outlineLevel="1" x14ac:dyDescent="0.25">
      <c r="A40" s="59">
        <v>8</v>
      </c>
      <c r="B40" s="66" t="s">
        <v>111</v>
      </c>
      <c r="C40" s="59" t="s">
        <v>395</v>
      </c>
      <c r="D40" s="60">
        <f t="shared" si="0"/>
        <v>1567</v>
      </c>
      <c r="E40" s="61">
        <v>1200</v>
      </c>
      <c r="F40" s="61">
        <v>56</v>
      </c>
      <c r="G40" s="61">
        <v>30</v>
      </c>
      <c r="H40" s="61">
        <v>45</v>
      </c>
      <c r="I40" s="61">
        <v>236</v>
      </c>
      <c r="J40" s="61"/>
      <c r="K40" s="61"/>
      <c r="L40" s="75"/>
      <c r="M40" s="75"/>
      <c r="N40" s="75">
        <f t="shared" si="1"/>
        <v>0</v>
      </c>
      <c r="O40" s="75">
        <f t="shared" si="2"/>
        <v>0</v>
      </c>
      <c r="P40" s="75">
        <f t="shared" si="3"/>
        <v>0</v>
      </c>
      <c r="Q40" s="75">
        <f t="shared" si="4"/>
        <v>0</v>
      </c>
      <c r="R40" s="75">
        <f t="shared" si="5"/>
        <v>0</v>
      </c>
      <c r="S40" s="75">
        <f t="shared" si="6"/>
        <v>0</v>
      </c>
      <c r="T40" s="75">
        <f t="shared" si="7"/>
        <v>0</v>
      </c>
      <c r="U40" s="75">
        <f t="shared" si="8"/>
        <v>0</v>
      </c>
      <c r="V40" s="59"/>
      <c r="W40" s="59"/>
    </row>
    <row r="41" spans="1:23" outlineLevel="1" x14ac:dyDescent="0.25">
      <c r="A41" s="59">
        <v>9</v>
      </c>
      <c r="B41" s="66" t="s">
        <v>350</v>
      </c>
      <c r="C41" s="59" t="s">
        <v>351</v>
      </c>
      <c r="D41" s="60">
        <f t="shared" si="0"/>
        <v>1120</v>
      </c>
      <c r="E41" s="61">
        <v>860</v>
      </c>
      <c r="F41" s="61">
        <v>27</v>
      </c>
      <c r="G41" s="61">
        <v>3</v>
      </c>
      <c r="H41" s="61">
        <v>50</v>
      </c>
      <c r="I41" s="61">
        <v>180</v>
      </c>
      <c r="J41" s="61"/>
      <c r="K41" s="61"/>
      <c r="L41" s="75"/>
      <c r="M41" s="75"/>
      <c r="N41" s="75">
        <f t="shared" si="1"/>
        <v>0</v>
      </c>
      <c r="O41" s="75">
        <f t="shared" si="2"/>
        <v>0</v>
      </c>
      <c r="P41" s="75">
        <f t="shared" si="3"/>
        <v>0</v>
      </c>
      <c r="Q41" s="75">
        <f t="shared" si="4"/>
        <v>0</v>
      </c>
      <c r="R41" s="75">
        <f t="shared" si="5"/>
        <v>0</v>
      </c>
      <c r="S41" s="75">
        <f t="shared" si="6"/>
        <v>0</v>
      </c>
      <c r="T41" s="75">
        <f t="shared" si="7"/>
        <v>0</v>
      </c>
      <c r="U41" s="75">
        <f t="shared" si="8"/>
        <v>0</v>
      </c>
      <c r="V41" s="59"/>
      <c r="W41" s="59"/>
    </row>
    <row r="42" spans="1:23" outlineLevel="1" x14ac:dyDescent="0.25">
      <c r="A42" s="59">
        <v>10</v>
      </c>
      <c r="B42" s="66" t="s">
        <v>113</v>
      </c>
      <c r="C42" s="59" t="s">
        <v>395</v>
      </c>
      <c r="D42" s="60">
        <f t="shared" si="0"/>
        <v>219</v>
      </c>
      <c r="E42" s="61">
        <v>200</v>
      </c>
      <c r="F42" s="61">
        <v>4</v>
      </c>
      <c r="G42" s="61">
        <v>3</v>
      </c>
      <c r="H42" s="61">
        <v>9</v>
      </c>
      <c r="I42" s="61">
        <v>3</v>
      </c>
      <c r="J42" s="61"/>
      <c r="K42" s="61"/>
      <c r="L42" s="75"/>
      <c r="M42" s="75"/>
      <c r="N42" s="75">
        <f t="shared" si="1"/>
        <v>0</v>
      </c>
      <c r="O42" s="75">
        <f t="shared" si="2"/>
        <v>0</v>
      </c>
      <c r="P42" s="75">
        <f t="shared" si="3"/>
        <v>0</v>
      </c>
      <c r="Q42" s="75">
        <f t="shared" si="4"/>
        <v>0</v>
      </c>
      <c r="R42" s="75">
        <f t="shared" si="5"/>
        <v>0</v>
      </c>
      <c r="S42" s="75">
        <f t="shared" si="6"/>
        <v>0</v>
      </c>
      <c r="T42" s="75">
        <f t="shared" si="7"/>
        <v>0</v>
      </c>
      <c r="U42" s="75">
        <f t="shared" si="8"/>
        <v>0</v>
      </c>
      <c r="V42" s="59"/>
      <c r="W42" s="59"/>
    </row>
    <row r="43" spans="1:23" outlineLevel="1" x14ac:dyDescent="0.25">
      <c r="A43" s="59">
        <v>11</v>
      </c>
      <c r="B43" s="66" t="s">
        <v>114</v>
      </c>
      <c r="C43" s="59" t="s">
        <v>395</v>
      </c>
      <c r="D43" s="60">
        <f t="shared" si="0"/>
        <v>24</v>
      </c>
      <c r="E43" s="61">
        <v>15</v>
      </c>
      <c r="F43" s="61"/>
      <c r="G43" s="61"/>
      <c r="H43" s="61">
        <v>7</v>
      </c>
      <c r="I43" s="61"/>
      <c r="J43" s="61">
        <v>2</v>
      </c>
      <c r="K43" s="61"/>
      <c r="L43" s="75"/>
      <c r="M43" s="75"/>
      <c r="N43" s="75">
        <f t="shared" si="1"/>
        <v>0</v>
      </c>
      <c r="O43" s="75">
        <f t="shared" si="2"/>
        <v>0</v>
      </c>
      <c r="P43" s="75">
        <f t="shared" si="3"/>
        <v>0</v>
      </c>
      <c r="Q43" s="75">
        <f t="shared" si="4"/>
        <v>0</v>
      </c>
      <c r="R43" s="75">
        <f t="shared" si="5"/>
        <v>0</v>
      </c>
      <c r="S43" s="75">
        <f t="shared" si="6"/>
        <v>0</v>
      </c>
      <c r="T43" s="75">
        <f t="shared" si="7"/>
        <v>0</v>
      </c>
      <c r="U43" s="75">
        <f t="shared" si="8"/>
        <v>0</v>
      </c>
      <c r="V43" s="59"/>
      <c r="W43" s="59"/>
    </row>
    <row r="44" spans="1:23" outlineLevel="1" x14ac:dyDescent="0.25">
      <c r="A44" s="59">
        <v>12</v>
      </c>
      <c r="B44" s="66" t="s">
        <v>611</v>
      </c>
      <c r="C44" s="59" t="s">
        <v>395</v>
      </c>
      <c r="D44" s="60">
        <f>SUM(E44:K44)</f>
        <v>6</v>
      </c>
      <c r="E44" s="61"/>
      <c r="F44" s="61">
        <v>6</v>
      </c>
      <c r="G44" s="61"/>
      <c r="H44" s="61"/>
      <c r="I44" s="61"/>
      <c r="J44" s="61"/>
      <c r="K44" s="61"/>
      <c r="L44" s="75"/>
      <c r="M44" s="75"/>
      <c r="N44" s="75">
        <f t="shared" si="1"/>
        <v>0</v>
      </c>
      <c r="O44" s="75">
        <f t="shared" si="2"/>
        <v>0</v>
      </c>
      <c r="P44" s="75">
        <f t="shared" si="3"/>
        <v>0</v>
      </c>
      <c r="Q44" s="75">
        <f t="shared" si="4"/>
        <v>0</v>
      </c>
      <c r="R44" s="75">
        <f t="shared" si="5"/>
        <v>0</v>
      </c>
      <c r="S44" s="75">
        <f t="shared" si="6"/>
        <v>0</v>
      </c>
      <c r="T44" s="75">
        <f t="shared" si="7"/>
        <v>0</v>
      </c>
      <c r="U44" s="75">
        <f t="shared" si="8"/>
        <v>0</v>
      </c>
      <c r="V44" s="59"/>
      <c r="W44" s="59"/>
    </row>
    <row r="45" spans="1:23" outlineLevel="1" x14ac:dyDescent="0.25">
      <c r="A45" s="59">
        <v>13</v>
      </c>
      <c r="B45" s="66" t="s">
        <v>352</v>
      </c>
      <c r="C45" s="59"/>
      <c r="D45" s="60">
        <f t="shared" si="0"/>
        <v>2540</v>
      </c>
      <c r="E45" s="61">
        <v>2400</v>
      </c>
      <c r="F45" s="61"/>
      <c r="G45" s="61"/>
      <c r="H45" s="61">
        <v>40</v>
      </c>
      <c r="I45" s="61">
        <v>100</v>
      </c>
      <c r="J45" s="61"/>
      <c r="K45" s="61"/>
      <c r="L45" s="75"/>
      <c r="M45" s="75"/>
      <c r="N45" s="75">
        <f t="shared" si="1"/>
        <v>0</v>
      </c>
      <c r="O45" s="75">
        <f t="shared" si="2"/>
        <v>0</v>
      </c>
      <c r="P45" s="75">
        <f t="shared" si="3"/>
        <v>0</v>
      </c>
      <c r="Q45" s="75">
        <f t="shared" si="4"/>
        <v>0</v>
      </c>
      <c r="R45" s="75">
        <f t="shared" si="5"/>
        <v>0</v>
      </c>
      <c r="S45" s="75">
        <f t="shared" si="6"/>
        <v>0</v>
      </c>
      <c r="T45" s="75">
        <f t="shared" si="7"/>
        <v>0</v>
      </c>
      <c r="U45" s="75">
        <f t="shared" si="8"/>
        <v>0</v>
      </c>
      <c r="V45" s="59"/>
      <c r="W45" s="59"/>
    </row>
    <row r="46" spans="1:23" outlineLevel="1" x14ac:dyDescent="0.25">
      <c r="A46" s="59">
        <v>14</v>
      </c>
      <c r="B46" s="66" t="s">
        <v>353</v>
      </c>
      <c r="C46" s="59" t="s">
        <v>354</v>
      </c>
      <c r="D46" s="60">
        <f t="shared" si="0"/>
        <v>73</v>
      </c>
      <c r="E46" s="61">
        <v>70</v>
      </c>
      <c r="F46" s="61">
        <v>3</v>
      </c>
      <c r="G46" s="61"/>
      <c r="H46" s="61"/>
      <c r="I46" s="61"/>
      <c r="J46" s="61"/>
      <c r="K46" s="61"/>
      <c r="L46" s="75"/>
      <c r="M46" s="75"/>
      <c r="N46" s="75">
        <f t="shared" si="1"/>
        <v>0</v>
      </c>
      <c r="O46" s="75">
        <f t="shared" si="2"/>
        <v>0</v>
      </c>
      <c r="P46" s="75">
        <f t="shared" si="3"/>
        <v>0</v>
      </c>
      <c r="Q46" s="75">
        <f t="shared" si="4"/>
        <v>0</v>
      </c>
      <c r="R46" s="75">
        <f t="shared" si="5"/>
        <v>0</v>
      </c>
      <c r="S46" s="75">
        <f t="shared" si="6"/>
        <v>0</v>
      </c>
      <c r="T46" s="75">
        <f t="shared" si="7"/>
        <v>0</v>
      </c>
      <c r="U46" s="75">
        <f t="shared" si="8"/>
        <v>0</v>
      </c>
      <c r="V46" s="59"/>
      <c r="W46" s="59"/>
    </row>
    <row r="47" spans="1:23" outlineLevel="1" x14ac:dyDescent="0.25">
      <c r="A47" s="59">
        <v>15</v>
      </c>
      <c r="B47" s="66" t="s">
        <v>115</v>
      </c>
      <c r="C47" s="59" t="s">
        <v>395</v>
      </c>
      <c r="D47" s="60">
        <f t="shared" si="0"/>
        <v>473</v>
      </c>
      <c r="E47" s="61">
        <v>100</v>
      </c>
      <c r="F47" s="61">
        <v>8</v>
      </c>
      <c r="G47" s="61">
        <v>5</v>
      </c>
      <c r="H47" s="61">
        <v>30</v>
      </c>
      <c r="I47" s="61">
        <v>100</v>
      </c>
      <c r="J47" s="61">
        <v>170</v>
      </c>
      <c r="K47" s="61">
        <v>60</v>
      </c>
      <c r="L47" s="75"/>
      <c r="M47" s="75"/>
      <c r="N47" s="75">
        <f t="shared" si="1"/>
        <v>0</v>
      </c>
      <c r="O47" s="75">
        <f t="shared" si="2"/>
        <v>0</v>
      </c>
      <c r="P47" s="75">
        <f t="shared" si="3"/>
        <v>0</v>
      </c>
      <c r="Q47" s="75">
        <f t="shared" si="4"/>
        <v>0</v>
      </c>
      <c r="R47" s="75">
        <f t="shared" si="5"/>
        <v>0</v>
      </c>
      <c r="S47" s="75">
        <f t="shared" si="6"/>
        <v>0</v>
      </c>
      <c r="T47" s="75">
        <f t="shared" si="7"/>
        <v>0</v>
      </c>
      <c r="U47" s="75">
        <f t="shared" si="8"/>
        <v>0</v>
      </c>
      <c r="V47" s="59"/>
      <c r="W47" s="59"/>
    </row>
    <row r="48" spans="1:23" outlineLevel="1" x14ac:dyDescent="0.25">
      <c r="A48" s="59">
        <v>16</v>
      </c>
      <c r="B48" s="66" t="s">
        <v>116</v>
      </c>
      <c r="C48" s="59" t="s">
        <v>395</v>
      </c>
      <c r="D48" s="60">
        <f t="shared" si="0"/>
        <v>7343</v>
      </c>
      <c r="E48" s="61">
        <v>6400</v>
      </c>
      <c r="F48" s="61">
        <v>98</v>
      </c>
      <c r="G48" s="61">
        <v>35</v>
      </c>
      <c r="H48" s="61">
        <v>500</v>
      </c>
      <c r="I48" s="61">
        <v>300</v>
      </c>
      <c r="J48" s="61">
        <v>10</v>
      </c>
      <c r="K48" s="61"/>
      <c r="L48" s="75"/>
      <c r="M48" s="75"/>
      <c r="N48" s="75">
        <f t="shared" si="1"/>
        <v>0</v>
      </c>
      <c r="O48" s="75">
        <f t="shared" si="2"/>
        <v>0</v>
      </c>
      <c r="P48" s="75">
        <f t="shared" si="3"/>
        <v>0</v>
      </c>
      <c r="Q48" s="75">
        <f t="shared" si="4"/>
        <v>0</v>
      </c>
      <c r="R48" s="75">
        <f t="shared" si="5"/>
        <v>0</v>
      </c>
      <c r="S48" s="75">
        <f t="shared" si="6"/>
        <v>0</v>
      </c>
      <c r="T48" s="75">
        <f t="shared" si="7"/>
        <v>0</v>
      </c>
      <c r="U48" s="75">
        <f t="shared" si="8"/>
        <v>0</v>
      </c>
      <c r="V48" s="59"/>
      <c r="W48" s="59"/>
    </row>
    <row r="49" spans="1:23" outlineLevel="1" x14ac:dyDescent="0.25">
      <c r="A49" s="59">
        <v>17</v>
      </c>
      <c r="B49" s="66" t="s">
        <v>117</v>
      </c>
      <c r="C49" s="59" t="s">
        <v>395</v>
      </c>
      <c r="D49" s="60">
        <f t="shared" si="0"/>
        <v>39862</v>
      </c>
      <c r="E49" s="61">
        <v>1100</v>
      </c>
      <c r="F49" s="61">
        <v>27</v>
      </c>
      <c r="G49" s="61">
        <v>10</v>
      </c>
      <c r="H49" s="61">
        <v>20</v>
      </c>
      <c r="I49" s="61">
        <v>100</v>
      </c>
      <c r="J49" s="61">
        <v>3605</v>
      </c>
      <c r="K49" s="61">
        <v>35000</v>
      </c>
      <c r="L49" s="75"/>
      <c r="M49" s="75"/>
      <c r="N49" s="75">
        <f t="shared" si="1"/>
        <v>0</v>
      </c>
      <c r="O49" s="75">
        <f t="shared" si="2"/>
        <v>0</v>
      </c>
      <c r="P49" s="75">
        <f t="shared" si="3"/>
        <v>0</v>
      </c>
      <c r="Q49" s="75">
        <f t="shared" si="4"/>
        <v>0</v>
      </c>
      <c r="R49" s="75">
        <f t="shared" si="5"/>
        <v>0</v>
      </c>
      <c r="S49" s="75">
        <f t="shared" si="6"/>
        <v>0</v>
      </c>
      <c r="T49" s="75">
        <f t="shared" si="7"/>
        <v>0</v>
      </c>
      <c r="U49" s="75">
        <f t="shared" si="8"/>
        <v>0</v>
      </c>
      <c r="V49" s="59"/>
      <c r="W49" s="59"/>
    </row>
    <row r="50" spans="1:23" outlineLevel="1" x14ac:dyDescent="0.25">
      <c r="A50" s="59">
        <v>18</v>
      </c>
      <c r="B50" s="66" t="s">
        <v>355</v>
      </c>
      <c r="C50" s="59" t="s">
        <v>395</v>
      </c>
      <c r="D50" s="60">
        <f t="shared" si="0"/>
        <v>68</v>
      </c>
      <c r="E50" s="61">
        <v>60</v>
      </c>
      <c r="F50" s="61">
        <v>8</v>
      </c>
      <c r="G50" s="61"/>
      <c r="H50" s="61"/>
      <c r="I50" s="61"/>
      <c r="J50" s="61"/>
      <c r="K50" s="61"/>
      <c r="L50" s="75"/>
      <c r="M50" s="75"/>
      <c r="N50" s="75">
        <f t="shared" si="1"/>
        <v>0</v>
      </c>
      <c r="O50" s="75">
        <f t="shared" si="2"/>
        <v>0</v>
      </c>
      <c r="P50" s="75">
        <f t="shared" si="3"/>
        <v>0</v>
      </c>
      <c r="Q50" s="75">
        <f t="shared" si="4"/>
        <v>0</v>
      </c>
      <c r="R50" s="75">
        <f t="shared" si="5"/>
        <v>0</v>
      </c>
      <c r="S50" s="75">
        <f t="shared" si="6"/>
        <v>0</v>
      </c>
      <c r="T50" s="75">
        <f t="shared" si="7"/>
        <v>0</v>
      </c>
      <c r="U50" s="75">
        <f t="shared" si="8"/>
        <v>0</v>
      </c>
      <c r="V50" s="59"/>
      <c r="W50" s="59"/>
    </row>
    <row r="51" spans="1:23" outlineLevel="1" x14ac:dyDescent="0.25">
      <c r="A51" s="59">
        <v>19</v>
      </c>
      <c r="B51" s="66" t="s">
        <v>168</v>
      </c>
      <c r="C51" s="59" t="s">
        <v>395</v>
      </c>
      <c r="D51" s="60">
        <f t="shared" si="0"/>
        <v>1557</v>
      </c>
      <c r="E51" s="61">
        <v>1500</v>
      </c>
      <c r="F51" s="61"/>
      <c r="G51" s="61"/>
      <c r="H51" s="61"/>
      <c r="I51" s="61">
        <v>57</v>
      </c>
      <c r="J51" s="61"/>
      <c r="K51" s="61"/>
      <c r="L51" s="75"/>
      <c r="M51" s="75"/>
      <c r="N51" s="75">
        <f t="shared" si="1"/>
        <v>0</v>
      </c>
      <c r="O51" s="75">
        <f t="shared" si="2"/>
        <v>0</v>
      </c>
      <c r="P51" s="75">
        <f t="shared" si="3"/>
        <v>0</v>
      </c>
      <c r="Q51" s="75">
        <f t="shared" si="4"/>
        <v>0</v>
      </c>
      <c r="R51" s="75">
        <f t="shared" si="5"/>
        <v>0</v>
      </c>
      <c r="S51" s="75">
        <f t="shared" si="6"/>
        <v>0</v>
      </c>
      <c r="T51" s="75">
        <f t="shared" si="7"/>
        <v>0</v>
      </c>
      <c r="U51" s="75">
        <f t="shared" si="8"/>
        <v>0</v>
      </c>
      <c r="V51" s="59"/>
      <c r="W51" s="59"/>
    </row>
    <row r="52" spans="1:23" outlineLevel="1" x14ac:dyDescent="0.25">
      <c r="A52" s="59">
        <v>20</v>
      </c>
      <c r="B52" s="66" t="s">
        <v>356</v>
      </c>
      <c r="C52" s="59" t="s">
        <v>395</v>
      </c>
      <c r="D52" s="60">
        <f t="shared" si="0"/>
        <v>174</v>
      </c>
      <c r="E52" s="61">
        <v>170</v>
      </c>
      <c r="F52" s="61"/>
      <c r="G52" s="61"/>
      <c r="H52" s="61"/>
      <c r="I52" s="61">
        <v>4</v>
      </c>
      <c r="J52" s="61"/>
      <c r="K52" s="61"/>
      <c r="L52" s="75"/>
      <c r="M52" s="75"/>
      <c r="N52" s="75">
        <f t="shared" si="1"/>
        <v>0</v>
      </c>
      <c r="O52" s="75">
        <f t="shared" si="2"/>
        <v>0</v>
      </c>
      <c r="P52" s="75">
        <f t="shared" si="3"/>
        <v>0</v>
      </c>
      <c r="Q52" s="75">
        <f t="shared" si="4"/>
        <v>0</v>
      </c>
      <c r="R52" s="75">
        <f t="shared" si="5"/>
        <v>0</v>
      </c>
      <c r="S52" s="75">
        <f t="shared" si="6"/>
        <v>0</v>
      </c>
      <c r="T52" s="75">
        <f t="shared" si="7"/>
        <v>0</v>
      </c>
      <c r="U52" s="75">
        <f>$M52*K52</f>
        <v>0</v>
      </c>
      <c r="V52" s="59"/>
      <c r="W52" s="59"/>
    </row>
    <row r="53" spans="1:23" outlineLevel="1" x14ac:dyDescent="0.25">
      <c r="A53" s="59">
        <v>21</v>
      </c>
      <c r="B53" s="66" t="s">
        <v>357</v>
      </c>
      <c r="C53" s="59" t="s">
        <v>354</v>
      </c>
      <c r="D53" s="60">
        <f t="shared" si="0"/>
        <v>718</v>
      </c>
      <c r="E53" s="61">
        <v>550</v>
      </c>
      <c r="F53" s="61">
        <v>8</v>
      </c>
      <c r="G53" s="61">
        <v>10</v>
      </c>
      <c r="H53" s="61">
        <v>30</v>
      </c>
      <c r="I53" s="61">
        <v>120</v>
      </c>
      <c r="J53" s="61"/>
      <c r="K53" s="61"/>
      <c r="L53" s="75"/>
      <c r="M53" s="75"/>
      <c r="N53" s="75">
        <f t="shared" si="1"/>
        <v>0</v>
      </c>
      <c r="O53" s="75">
        <f t="shared" si="2"/>
        <v>0</v>
      </c>
      <c r="P53" s="75">
        <f t="shared" si="3"/>
        <v>0</v>
      </c>
      <c r="Q53" s="75">
        <f t="shared" si="4"/>
        <v>0</v>
      </c>
      <c r="R53" s="75">
        <f t="shared" si="5"/>
        <v>0</v>
      </c>
      <c r="S53" s="75">
        <f t="shared" si="6"/>
        <v>0</v>
      </c>
      <c r="T53" s="75">
        <f t="shared" si="7"/>
        <v>0</v>
      </c>
      <c r="U53" s="75">
        <f t="shared" si="8"/>
        <v>0</v>
      </c>
      <c r="V53" s="59"/>
      <c r="W53" s="59"/>
    </row>
    <row r="54" spans="1:23" outlineLevel="1" x14ac:dyDescent="0.25">
      <c r="A54" s="59">
        <v>22</v>
      </c>
      <c r="B54" s="66" t="s">
        <v>403</v>
      </c>
      <c r="C54" s="59" t="s">
        <v>354</v>
      </c>
      <c r="D54" s="60">
        <f t="shared" si="0"/>
        <v>150</v>
      </c>
      <c r="E54" s="61"/>
      <c r="F54" s="61"/>
      <c r="G54" s="61"/>
      <c r="H54" s="61"/>
      <c r="I54" s="61">
        <v>150</v>
      </c>
      <c r="J54" s="61"/>
      <c r="K54" s="61"/>
      <c r="L54" s="75"/>
      <c r="M54" s="75"/>
      <c r="N54" s="75">
        <f t="shared" si="1"/>
        <v>0</v>
      </c>
      <c r="O54" s="75">
        <f t="shared" si="2"/>
        <v>0</v>
      </c>
      <c r="P54" s="75">
        <f t="shared" si="3"/>
        <v>0</v>
      </c>
      <c r="Q54" s="75">
        <f t="shared" si="4"/>
        <v>0</v>
      </c>
      <c r="R54" s="75">
        <f t="shared" si="5"/>
        <v>0</v>
      </c>
      <c r="S54" s="75">
        <f t="shared" si="6"/>
        <v>0</v>
      </c>
      <c r="T54" s="75">
        <f t="shared" si="7"/>
        <v>0</v>
      </c>
      <c r="U54" s="75">
        <f t="shared" si="8"/>
        <v>0</v>
      </c>
      <c r="V54" s="59"/>
      <c r="W54" s="59"/>
    </row>
    <row r="55" spans="1:23" outlineLevel="1" x14ac:dyDescent="0.25">
      <c r="A55" s="59">
        <v>23</v>
      </c>
      <c r="B55" s="66" t="s">
        <v>401</v>
      </c>
      <c r="C55" s="59" t="s">
        <v>354</v>
      </c>
      <c r="D55" s="60">
        <f t="shared" si="0"/>
        <v>15</v>
      </c>
      <c r="E55" s="61"/>
      <c r="F55" s="61"/>
      <c r="G55" s="61"/>
      <c r="H55" s="61"/>
      <c r="I55" s="61">
        <v>15</v>
      </c>
      <c r="J55" s="61"/>
      <c r="K55" s="61"/>
      <c r="L55" s="75"/>
      <c r="M55" s="75"/>
      <c r="N55" s="75">
        <f t="shared" si="1"/>
        <v>0</v>
      </c>
      <c r="O55" s="75">
        <f t="shared" si="2"/>
        <v>0</v>
      </c>
      <c r="P55" s="75">
        <f t="shared" si="3"/>
        <v>0</v>
      </c>
      <c r="Q55" s="75">
        <f t="shared" si="4"/>
        <v>0</v>
      </c>
      <c r="R55" s="75">
        <f t="shared" si="5"/>
        <v>0</v>
      </c>
      <c r="S55" s="75">
        <f t="shared" si="6"/>
        <v>0</v>
      </c>
      <c r="T55" s="75">
        <f t="shared" si="7"/>
        <v>0</v>
      </c>
      <c r="U55" s="75">
        <f t="shared" si="8"/>
        <v>0</v>
      </c>
      <c r="V55" s="59"/>
      <c r="W55" s="59"/>
    </row>
    <row r="56" spans="1:23" outlineLevel="1" x14ac:dyDescent="0.25">
      <c r="A56" s="59">
        <v>24</v>
      </c>
      <c r="B56" s="66" t="s">
        <v>358</v>
      </c>
      <c r="C56" s="59" t="s">
        <v>354</v>
      </c>
      <c r="D56" s="60">
        <f t="shared" si="0"/>
        <v>115</v>
      </c>
      <c r="E56" s="61">
        <v>90</v>
      </c>
      <c r="F56" s="61">
        <v>5</v>
      </c>
      <c r="G56" s="61">
        <v>10</v>
      </c>
      <c r="H56" s="61">
        <v>10</v>
      </c>
      <c r="I56" s="61"/>
      <c r="J56" s="61"/>
      <c r="K56" s="61"/>
      <c r="L56" s="75"/>
      <c r="M56" s="75"/>
      <c r="N56" s="75">
        <f t="shared" si="1"/>
        <v>0</v>
      </c>
      <c r="O56" s="75">
        <f t="shared" si="2"/>
        <v>0</v>
      </c>
      <c r="P56" s="75">
        <f t="shared" si="3"/>
        <v>0</v>
      </c>
      <c r="Q56" s="75">
        <f t="shared" si="4"/>
        <v>0</v>
      </c>
      <c r="R56" s="75">
        <f t="shared" si="5"/>
        <v>0</v>
      </c>
      <c r="S56" s="75">
        <f t="shared" si="6"/>
        <v>0</v>
      </c>
      <c r="T56" s="75">
        <f t="shared" si="7"/>
        <v>0</v>
      </c>
      <c r="U56" s="75">
        <f t="shared" si="8"/>
        <v>0</v>
      </c>
      <c r="V56" s="59"/>
      <c r="W56" s="59"/>
    </row>
    <row r="57" spans="1:23" outlineLevel="1" x14ac:dyDescent="0.25">
      <c r="A57" s="59">
        <v>25</v>
      </c>
      <c r="B57" s="66" t="s">
        <v>400</v>
      </c>
      <c r="C57" s="59" t="s">
        <v>354</v>
      </c>
      <c r="D57" s="60">
        <f t="shared" si="0"/>
        <v>10010</v>
      </c>
      <c r="E57" s="61"/>
      <c r="F57" s="61"/>
      <c r="G57" s="61"/>
      <c r="H57" s="61">
        <v>10</v>
      </c>
      <c r="I57" s="61"/>
      <c r="J57" s="61"/>
      <c r="K57" s="61">
        <v>10000</v>
      </c>
      <c r="L57" s="75"/>
      <c r="M57" s="75"/>
      <c r="N57" s="75">
        <f t="shared" si="1"/>
        <v>0</v>
      </c>
      <c r="O57" s="75">
        <f t="shared" si="2"/>
        <v>0</v>
      </c>
      <c r="P57" s="75">
        <f t="shared" si="3"/>
        <v>0</v>
      </c>
      <c r="Q57" s="75">
        <f t="shared" si="4"/>
        <v>0</v>
      </c>
      <c r="R57" s="75">
        <f t="shared" si="5"/>
        <v>0</v>
      </c>
      <c r="S57" s="75">
        <f t="shared" si="6"/>
        <v>0</v>
      </c>
      <c r="T57" s="75">
        <f t="shared" si="7"/>
        <v>0</v>
      </c>
      <c r="U57" s="75">
        <f t="shared" si="8"/>
        <v>0</v>
      </c>
      <c r="V57" s="59"/>
      <c r="W57" s="59"/>
    </row>
    <row r="58" spans="1:23" outlineLevel="1" x14ac:dyDescent="0.25">
      <c r="A58" s="59">
        <v>26</v>
      </c>
      <c r="B58" s="66" t="s">
        <v>359</v>
      </c>
      <c r="C58" s="59" t="s">
        <v>354</v>
      </c>
      <c r="D58" s="60">
        <f t="shared" si="0"/>
        <v>885</v>
      </c>
      <c r="E58" s="61">
        <v>130</v>
      </c>
      <c r="F58" s="61">
        <v>45</v>
      </c>
      <c r="G58" s="61">
        <v>30</v>
      </c>
      <c r="H58" s="61">
        <v>30</v>
      </c>
      <c r="I58" s="61">
        <v>650</v>
      </c>
      <c r="J58" s="61"/>
      <c r="K58" s="61"/>
      <c r="L58" s="75"/>
      <c r="M58" s="75"/>
      <c r="N58" s="75">
        <f t="shared" si="1"/>
        <v>0</v>
      </c>
      <c r="O58" s="75">
        <f t="shared" si="2"/>
        <v>0</v>
      </c>
      <c r="P58" s="75">
        <f t="shared" si="3"/>
        <v>0</v>
      </c>
      <c r="Q58" s="75">
        <f t="shared" si="4"/>
        <v>0</v>
      </c>
      <c r="R58" s="75">
        <f t="shared" si="5"/>
        <v>0</v>
      </c>
      <c r="S58" s="75">
        <f t="shared" si="6"/>
        <v>0</v>
      </c>
      <c r="T58" s="75">
        <f t="shared" si="7"/>
        <v>0</v>
      </c>
      <c r="U58" s="75">
        <f t="shared" si="8"/>
        <v>0</v>
      </c>
      <c r="V58" s="59"/>
      <c r="W58" s="59"/>
    </row>
    <row r="59" spans="1:23" outlineLevel="1" x14ac:dyDescent="0.25">
      <c r="A59" s="59">
        <v>27</v>
      </c>
      <c r="B59" s="66" t="s">
        <v>360</v>
      </c>
      <c r="C59" s="59" t="s">
        <v>354</v>
      </c>
      <c r="D59" s="60">
        <f t="shared" si="0"/>
        <v>136</v>
      </c>
      <c r="E59" s="61">
        <v>90</v>
      </c>
      <c r="F59" s="61">
        <v>32</v>
      </c>
      <c r="G59" s="61">
        <v>10</v>
      </c>
      <c r="H59" s="61"/>
      <c r="I59" s="61"/>
      <c r="J59" s="61">
        <v>4</v>
      </c>
      <c r="K59" s="61"/>
      <c r="L59" s="75"/>
      <c r="M59" s="75"/>
      <c r="N59" s="75">
        <f t="shared" si="1"/>
        <v>0</v>
      </c>
      <c r="O59" s="75">
        <f t="shared" si="2"/>
        <v>0</v>
      </c>
      <c r="P59" s="75">
        <f t="shared" si="3"/>
        <v>0</v>
      </c>
      <c r="Q59" s="75">
        <f t="shared" si="4"/>
        <v>0</v>
      </c>
      <c r="R59" s="75">
        <f t="shared" si="5"/>
        <v>0</v>
      </c>
      <c r="S59" s="75">
        <f t="shared" si="6"/>
        <v>0</v>
      </c>
      <c r="T59" s="75">
        <f t="shared" si="7"/>
        <v>0</v>
      </c>
      <c r="U59" s="75">
        <f t="shared" si="8"/>
        <v>0</v>
      </c>
      <c r="V59" s="59"/>
      <c r="W59" s="59"/>
    </row>
    <row r="60" spans="1:23" outlineLevel="1" x14ac:dyDescent="0.25">
      <c r="A60" s="59">
        <v>28</v>
      </c>
      <c r="B60" s="66" t="s">
        <v>399</v>
      </c>
      <c r="C60" s="59" t="s">
        <v>354</v>
      </c>
      <c r="D60" s="60">
        <f t="shared" si="0"/>
        <v>152</v>
      </c>
      <c r="E60" s="61"/>
      <c r="F60" s="61">
        <v>2</v>
      </c>
      <c r="G60" s="61"/>
      <c r="H60" s="61"/>
      <c r="I60" s="61">
        <v>150</v>
      </c>
      <c r="J60" s="61"/>
      <c r="K60" s="61"/>
      <c r="L60" s="75"/>
      <c r="M60" s="75"/>
      <c r="N60" s="75">
        <f t="shared" si="1"/>
        <v>0</v>
      </c>
      <c r="O60" s="75">
        <f t="shared" si="2"/>
        <v>0</v>
      </c>
      <c r="P60" s="75">
        <f t="shared" si="3"/>
        <v>0</v>
      </c>
      <c r="Q60" s="75">
        <f t="shared" si="4"/>
        <v>0</v>
      </c>
      <c r="R60" s="75">
        <f t="shared" si="5"/>
        <v>0</v>
      </c>
      <c r="S60" s="75">
        <f t="shared" si="6"/>
        <v>0</v>
      </c>
      <c r="T60" s="75">
        <f t="shared" si="7"/>
        <v>0</v>
      </c>
      <c r="U60" s="75">
        <f t="shared" si="8"/>
        <v>0</v>
      </c>
      <c r="V60" s="59"/>
      <c r="W60" s="59"/>
    </row>
    <row r="61" spans="1:23" outlineLevel="1" x14ac:dyDescent="0.25">
      <c r="A61" s="59">
        <v>29</v>
      </c>
      <c r="B61" s="66" t="s">
        <v>118</v>
      </c>
      <c r="C61" s="59" t="s">
        <v>395</v>
      </c>
      <c r="D61" s="60">
        <f t="shared" si="0"/>
        <v>1776</v>
      </c>
      <c r="E61" s="61">
        <v>1500</v>
      </c>
      <c r="F61" s="61">
        <v>50</v>
      </c>
      <c r="G61" s="61">
        <v>10</v>
      </c>
      <c r="H61" s="61">
        <v>80</v>
      </c>
      <c r="I61" s="61">
        <v>136</v>
      </c>
      <c r="J61" s="61"/>
      <c r="K61" s="61"/>
      <c r="L61" s="75"/>
      <c r="M61" s="75"/>
      <c r="N61" s="75">
        <f t="shared" si="1"/>
        <v>0</v>
      </c>
      <c r="O61" s="75">
        <f t="shared" si="2"/>
        <v>0</v>
      </c>
      <c r="P61" s="75">
        <f t="shared" si="3"/>
        <v>0</v>
      </c>
      <c r="Q61" s="75">
        <f t="shared" si="4"/>
        <v>0</v>
      </c>
      <c r="R61" s="75">
        <f t="shared" si="5"/>
        <v>0</v>
      </c>
      <c r="S61" s="75">
        <f t="shared" si="6"/>
        <v>0</v>
      </c>
      <c r="T61" s="75">
        <f t="shared" si="7"/>
        <v>0</v>
      </c>
      <c r="U61" s="75">
        <f t="shared" si="8"/>
        <v>0</v>
      </c>
      <c r="V61" s="59"/>
      <c r="W61" s="59"/>
    </row>
    <row r="62" spans="1:23" outlineLevel="1" x14ac:dyDescent="0.25">
      <c r="A62" s="59">
        <v>30</v>
      </c>
      <c r="B62" s="66" t="s">
        <v>119</v>
      </c>
      <c r="C62" s="59" t="s">
        <v>395</v>
      </c>
      <c r="D62" s="60">
        <f t="shared" si="0"/>
        <v>40</v>
      </c>
      <c r="E62" s="61"/>
      <c r="F62" s="61"/>
      <c r="G62" s="61"/>
      <c r="H62" s="61"/>
      <c r="I62" s="61">
        <v>40</v>
      </c>
      <c r="J62" s="61"/>
      <c r="K62" s="61"/>
      <c r="L62" s="75"/>
      <c r="M62" s="75"/>
      <c r="N62" s="75">
        <f t="shared" si="1"/>
        <v>0</v>
      </c>
      <c r="O62" s="75">
        <f t="shared" si="2"/>
        <v>0</v>
      </c>
      <c r="P62" s="75">
        <f t="shared" si="3"/>
        <v>0</v>
      </c>
      <c r="Q62" s="75">
        <f t="shared" si="4"/>
        <v>0</v>
      </c>
      <c r="R62" s="75">
        <f t="shared" si="5"/>
        <v>0</v>
      </c>
      <c r="S62" s="75">
        <f t="shared" si="6"/>
        <v>0</v>
      </c>
      <c r="T62" s="75">
        <f t="shared" si="7"/>
        <v>0</v>
      </c>
      <c r="U62" s="75">
        <f t="shared" si="8"/>
        <v>0</v>
      </c>
      <c r="V62" s="59"/>
      <c r="W62" s="59"/>
    </row>
    <row r="63" spans="1:23" outlineLevel="1" x14ac:dyDescent="0.25">
      <c r="A63" s="59">
        <v>31</v>
      </c>
      <c r="B63" s="66" t="s">
        <v>361</v>
      </c>
      <c r="C63" s="59" t="s">
        <v>362</v>
      </c>
      <c r="D63" s="60">
        <f t="shared" si="0"/>
        <v>2561</v>
      </c>
      <c r="E63" s="61">
        <v>1800</v>
      </c>
      <c r="F63" s="61">
        <v>2</v>
      </c>
      <c r="G63" s="61">
        <v>5</v>
      </c>
      <c r="H63" s="61">
        <v>55</v>
      </c>
      <c r="I63" s="61">
        <v>699</v>
      </c>
      <c r="J63" s="61"/>
      <c r="K63" s="61"/>
      <c r="L63" s="75"/>
      <c r="M63" s="75"/>
      <c r="N63" s="75">
        <f t="shared" si="1"/>
        <v>0</v>
      </c>
      <c r="O63" s="75">
        <f t="shared" si="2"/>
        <v>0</v>
      </c>
      <c r="P63" s="75">
        <f t="shared" si="3"/>
        <v>0</v>
      </c>
      <c r="Q63" s="75">
        <f t="shared" si="4"/>
        <v>0</v>
      </c>
      <c r="R63" s="75">
        <f t="shared" si="5"/>
        <v>0</v>
      </c>
      <c r="S63" s="75">
        <f t="shared" si="6"/>
        <v>0</v>
      </c>
      <c r="T63" s="75">
        <f t="shared" si="7"/>
        <v>0</v>
      </c>
      <c r="U63" s="75">
        <f t="shared" si="8"/>
        <v>0</v>
      </c>
      <c r="V63" s="59"/>
      <c r="W63" s="59"/>
    </row>
    <row r="64" spans="1:23" outlineLevel="1" x14ac:dyDescent="0.25">
      <c r="A64" s="59">
        <v>32</v>
      </c>
      <c r="B64" s="66" t="s">
        <v>398</v>
      </c>
      <c r="C64" s="59" t="s">
        <v>395</v>
      </c>
      <c r="D64" s="60">
        <f t="shared" si="0"/>
        <v>80</v>
      </c>
      <c r="E64" s="61"/>
      <c r="F64" s="61"/>
      <c r="G64" s="61"/>
      <c r="H64" s="61">
        <v>80</v>
      </c>
      <c r="I64" s="61"/>
      <c r="J64" s="61"/>
      <c r="K64" s="61"/>
      <c r="L64" s="75"/>
      <c r="M64" s="75"/>
      <c r="N64" s="75">
        <f t="shared" si="1"/>
        <v>0</v>
      </c>
      <c r="O64" s="75">
        <f t="shared" si="2"/>
        <v>0</v>
      </c>
      <c r="P64" s="75">
        <f t="shared" si="3"/>
        <v>0</v>
      </c>
      <c r="Q64" s="75">
        <f t="shared" si="4"/>
        <v>0</v>
      </c>
      <c r="R64" s="75">
        <f t="shared" si="5"/>
        <v>0</v>
      </c>
      <c r="S64" s="75">
        <f t="shared" si="6"/>
        <v>0</v>
      </c>
      <c r="T64" s="75">
        <f t="shared" si="7"/>
        <v>0</v>
      </c>
      <c r="U64" s="75">
        <f t="shared" si="8"/>
        <v>0</v>
      </c>
      <c r="V64" s="59"/>
      <c r="W64" s="59"/>
    </row>
    <row r="65" spans="1:23" outlineLevel="1" x14ac:dyDescent="0.25">
      <c r="A65" s="59">
        <v>33</v>
      </c>
      <c r="B65" s="66" t="s">
        <v>120</v>
      </c>
      <c r="C65" s="59" t="s">
        <v>395</v>
      </c>
      <c r="D65" s="60">
        <f t="shared" si="0"/>
        <v>1121</v>
      </c>
      <c r="E65" s="61">
        <v>870</v>
      </c>
      <c r="F65" s="61">
        <v>21</v>
      </c>
      <c r="G65" s="61">
        <v>5</v>
      </c>
      <c r="H65" s="61">
        <v>50</v>
      </c>
      <c r="I65" s="61">
        <v>175</v>
      </c>
      <c r="J65" s="61"/>
      <c r="K65" s="61"/>
      <c r="L65" s="75"/>
      <c r="M65" s="75"/>
      <c r="N65" s="75">
        <f t="shared" si="1"/>
        <v>0</v>
      </c>
      <c r="O65" s="75">
        <f t="shared" si="2"/>
        <v>0</v>
      </c>
      <c r="P65" s="75">
        <f t="shared" si="3"/>
        <v>0</v>
      </c>
      <c r="Q65" s="75">
        <f t="shared" si="4"/>
        <v>0</v>
      </c>
      <c r="R65" s="75">
        <f t="shared" si="5"/>
        <v>0</v>
      </c>
      <c r="S65" s="75">
        <f t="shared" si="6"/>
        <v>0</v>
      </c>
      <c r="T65" s="75">
        <f t="shared" si="7"/>
        <v>0</v>
      </c>
      <c r="U65" s="75">
        <f t="shared" si="8"/>
        <v>0</v>
      </c>
      <c r="V65" s="59"/>
      <c r="W65" s="59"/>
    </row>
    <row r="66" spans="1:23" outlineLevel="1" x14ac:dyDescent="0.25">
      <c r="A66" s="59">
        <v>34</v>
      </c>
      <c r="B66" s="66" t="s">
        <v>121</v>
      </c>
      <c r="C66" s="59" t="s">
        <v>395</v>
      </c>
      <c r="D66" s="60">
        <f t="shared" si="0"/>
        <v>1098</v>
      </c>
      <c r="E66" s="61">
        <v>970</v>
      </c>
      <c r="F66" s="61">
        <v>4</v>
      </c>
      <c r="G66" s="61">
        <v>10</v>
      </c>
      <c r="H66" s="61">
        <v>80</v>
      </c>
      <c r="I66" s="61">
        <v>34</v>
      </c>
      <c r="J66" s="61"/>
      <c r="K66" s="61"/>
      <c r="L66" s="75"/>
      <c r="M66" s="75"/>
      <c r="N66" s="75">
        <f t="shared" si="1"/>
        <v>0</v>
      </c>
      <c r="O66" s="75">
        <f t="shared" si="2"/>
        <v>0</v>
      </c>
      <c r="P66" s="75">
        <f t="shared" si="3"/>
        <v>0</v>
      </c>
      <c r="Q66" s="75">
        <f t="shared" si="4"/>
        <v>0</v>
      </c>
      <c r="R66" s="75">
        <f t="shared" si="5"/>
        <v>0</v>
      </c>
      <c r="S66" s="75">
        <f t="shared" si="6"/>
        <v>0</v>
      </c>
      <c r="T66" s="75">
        <f t="shared" si="7"/>
        <v>0</v>
      </c>
      <c r="U66" s="75">
        <f t="shared" si="8"/>
        <v>0</v>
      </c>
      <c r="V66" s="59"/>
      <c r="W66" s="59"/>
    </row>
    <row r="67" spans="1:23" outlineLevel="1" x14ac:dyDescent="0.25">
      <c r="A67" s="59">
        <v>35</v>
      </c>
      <c r="B67" s="66" t="s">
        <v>155</v>
      </c>
      <c r="C67" s="59" t="s">
        <v>395</v>
      </c>
      <c r="D67" s="60">
        <f t="shared" si="0"/>
        <v>9200</v>
      </c>
      <c r="E67" s="61">
        <v>5700</v>
      </c>
      <c r="F67" s="61">
        <v>5</v>
      </c>
      <c r="G67" s="61">
        <v>5</v>
      </c>
      <c r="H67" s="61">
        <v>90</v>
      </c>
      <c r="I67" s="61">
        <v>3400</v>
      </c>
      <c r="J67" s="61"/>
      <c r="K67" s="61"/>
      <c r="L67" s="75"/>
      <c r="M67" s="75"/>
      <c r="N67" s="75">
        <f t="shared" si="1"/>
        <v>0</v>
      </c>
      <c r="O67" s="75">
        <f t="shared" si="2"/>
        <v>0</v>
      </c>
      <c r="P67" s="75">
        <f t="shared" si="3"/>
        <v>0</v>
      </c>
      <c r="Q67" s="75">
        <f t="shared" si="4"/>
        <v>0</v>
      </c>
      <c r="R67" s="75">
        <f t="shared" si="5"/>
        <v>0</v>
      </c>
      <c r="S67" s="75">
        <f t="shared" si="6"/>
        <v>0</v>
      </c>
      <c r="T67" s="75">
        <f t="shared" si="7"/>
        <v>0</v>
      </c>
      <c r="U67" s="75">
        <f t="shared" si="8"/>
        <v>0</v>
      </c>
      <c r="V67" s="59"/>
      <c r="W67" s="59"/>
    </row>
    <row r="68" spans="1:23" outlineLevel="1" x14ac:dyDescent="0.25">
      <c r="A68" s="59">
        <v>36</v>
      </c>
      <c r="B68" s="66" t="s">
        <v>397</v>
      </c>
      <c r="C68" s="59" t="s">
        <v>395</v>
      </c>
      <c r="D68" s="60">
        <f t="shared" si="0"/>
        <v>225</v>
      </c>
      <c r="E68" s="61"/>
      <c r="F68" s="61">
        <v>5</v>
      </c>
      <c r="G68" s="61"/>
      <c r="H68" s="61">
        <v>180</v>
      </c>
      <c r="I68" s="61">
        <v>40</v>
      </c>
      <c r="J68" s="61"/>
      <c r="K68" s="61"/>
      <c r="L68" s="75"/>
      <c r="M68" s="75"/>
      <c r="N68" s="75">
        <f t="shared" si="1"/>
        <v>0</v>
      </c>
      <c r="O68" s="75">
        <f t="shared" si="2"/>
        <v>0</v>
      </c>
      <c r="P68" s="75">
        <f t="shared" si="3"/>
        <v>0</v>
      </c>
      <c r="Q68" s="75">
        <f t="shared" si="4"/>
        <v>0</v>
      </c>
      <c r="R68" s="75">
        <f t="shared" si="5"/>
        <v>0</v>
      </c>
      <c r="S68" s="75">
        <f t="shared" si="6"/>
        <v>0</v>
      </c>
      <c r="T68" s="75">
        <f t="shared" si="7"/>
        <v>0</v>
      </c>
      <c r="U68" s="75">
        <f t="shared" si="8"/>
        <v>0</v>
      </c>
      <c r="V68" s="59"/>
      <c r="W68" s="59"/>
    </row>
    <row r="69" spans="1:23" outlineLevel="1" x14ac:dyDescent="0.25">
      <c r="A69" s="59">
        <v>37</v>
      </c>
      <c r="B69" s="66" t="s">
        <v>122</v>
      </c>
      <c r="C69" s="59" t="s">
        <v>395</v>
      </c>
      <c r="D69" s="60">
        <f t="shared" si="0"/>
        <v>4867</v>
      </c>
      <c r="E69" s="61">
        <v>2100</v>
      </c>
      <c r="F69" s="61">
        <v>82</v>
      </c>
      <c r="G69" s="61">
        <v>5</v>
      </c>
      <c r="H69" s="61">
        <v>60</v>
      </c>
      <c r="I69" s="61">
        <v>800</v>
      </c>
      <c r="J69" s="61">
        <v>1820</v>
      </c>
      <c r="K69" s="61"/>
      <c r="L69" s="75"/>
      <c r="M69" s="75"/>
      <c r="N69" s="75">
        <f t="shared" si="1"/>
        <v>0</v>
      </c>
      <c r="O69" s="75">
        <f t="shared" si="2"/>
        <v>0</v>
      </c>
      <c r="P69" s="75">
        <f t="shared" si="3"/>
        <v>0</v>
      </c>
      <c r="Q69" s="75">
        <f t="shared" si="4"/>
        <v>0</v>
      </c>
      <c r="R69" s="75">
        <f t="shared" si="5"/>
        <v>0</v>
      </c>
      <c r="S69" s="75">
        <f t="shared" si="6"/>
        <v>0</v>
      </c>
      <c r="T69" s="75">
        <f t="shared" si="7"/>
        <v>0</v>
      </c>
      <c r="U69" s="75">
        <f t="shared" si="8"/>
        <v>0</v>
      </c>
      <c r="V69" s="59"/>
      <c r="W69" s="59"/>
    </row>
    <row r="70" spans="1:23" outlineLevel="1" x14ac:dyDescent="0.25">
      <c r="A70" s="59">
        <v>38</v>
      </c>
      <c r="B70" s="66" t="s">
        <v>396</v>
      </c>
      <c r="C70" s="59" t="s">
        <v>395</v>
      </c>
      <c r="D70" s="60">
        <f t="shared" si="0"/>
        <v>46</v>
      </c>
      <c r="E70" s="61">
        <v>20</v>
      </c>
      <c r="F70" s="61">
        <v>1</v>
      </c>
      <c r="G70" s="61">
        <v>5</v>
      </c>
      <c r="H70" s="61"/>
      <c r="I70" s="61">
        <v>20</v>
      </c>
      <c r="J70" s="61"/>
      <c r="K70" s="61"/>
      <c r="L70" s="75"/>
      <c r="M70" s="75"/>
      <c r="N70" s="75">
        <f t="shared" si="1"/>
        <v>0</v>
      </c>
      <c r="O70" s="75">
        <f t="shared" si="2"/>
        <v>0</v>
      </c>
      <c r="P70" s="75">
        <f t="shared" si="3"/>
        <v>0</v>
      </c>
      <c r="Q70" s="75">
        <f t="shared" si="4"/>
        <v>0</v>
      </c>
      <c r="R70" s="75">
        <f t="shared" si="5"/>
        <v>0</v>
      </c>
      <c r="S70" s="75">
        <f t="shared" si="6"/>
        <v>0</v>
      </c>
      <c r="T70" s="75">
        <f t="shared" si="7"/>
        <v>0</v>
      </c>
      <c r="U70" s="75">
        <f t="shared" si="8"/>
        <v>0</v>
      </c>
      <c r="V70" s="59"/>
      <c r="W70" s="59"/>
    </row>
    <row r="71" spans="1:23" outlineLevel="1" x14ac:dyDescent="0.25">
      <c r="A71" s="59">
        <v>39</v>
      </c>
      <c r="B71" s="66" t="s">
        <v>123</v>
      </c>
      <c r="C71" s="59" t="s">
        <v>395</v>
      </c>
      <c r="D71" s="60">
        <f t="shared" si="0"/>
        <v>40</v>
      </c>
      <c r="E71" s="61"/>
      <c r="F71" s="61"/>
      <c r="G71" s="61"/>
      <c r="H71" s="61"/>
      <c r="I71" s="61">
        <v>40</v>
      </c>
      <c r="J71" s="61"/>
      <c r="K71" s="61"/>
      <c r="L71" s="75"/>
      <c r="M71" s="75"/>
      <c r="N71" s="75">
        <f t="shared" si="1"/>
        <v>0</v>
      </c>
      <c r="O71" s="75">
        <f t="shared" si="2"/>
        <v>0</v>
      </c>
      <c r="P71" s="75">
        <f t="shared" si="3"/>
        <v>0</v>
      </c>
      <c r="Q71" s="75">
        <f t="shared" si="4"/>
        <v>0</v>
      </c>
      <c r="R71" s="75">
        <f t="shared" si="5"/>
        <v>0</v>
      </c>
      <c r="S71" s="75">
        <f t="shared" si="6"/>
        <v>0</v>
      </c>
      <c r="T71" s="75">
        <f t="shared" si="7"/>
        <v>0</v>
      </c>
      <c r="U71" s="75">
        <f t="shared" si="8"/>
        <v>0</v>
      </c>
      <c r="V71" s="59"/>
      <c r="W71" s="59"/>
    </row>
    <row r="72" spans="1:23" outlineLevel="1" x14ac:dyDescent="0.25">
      <c r="A72" s="59">
        <v>40</v>
      </c>
      <c r="B72" s="66" t="s">
        <v>124</v>
      </c>
      <c r="C72" s="59" t="s">
        <v>395</v>
      </c>
      <c r="D72" s="60">
        <f t="shared" si="0"/>
        <v>6399</v>
      </c>
      <c r="E72" s="61">
        <v>3400</v>
      </c>
      <c r="F72" s="61">
        <v>9</v>
      </c>
      <c r="G72" s="61"/>
      <c r="H72" s="61">
        <v>80</v>
      </c>
      <c r="I72" s="61">
        <v>2900</v>
      </c>
      <c r="J72" s="61">
        <v>10</v>
      </c>
      <c r="K72" s="61"/>
      <c r="L72" s="75"/>
      <c r="M72" s="75"/>
      <c r="N72" s="75">
        <f t="shared" si="1"/>
        <v>0</v>
      </c>
      <c r="O72" s="75">
        <f t="shared" si="2"/>
        <v>0</v>
      </c>
      <c r="P72" s="75">
        <f t="shared" si="3"/>
        <v>0</v>
      </c>
      <c r="Q72" s="75">
        <f t="shared" si="4"/>
        <v>0</v>
      </c>
      <c r="R72" s="75">
        <f t="shared" si="5"/>
        <v>0</v>
      </c>
      <c r="S72" s="75">
        <f t="shared" si="6"/>
        <v>0</v>
      </c>
      <c r="T72" s="75">
        <f t="shared" si="7"/>
        <v>0</v>
      </c>
      <c r="U72" s="75">
        <f t="shared" si="8"/>
        <v>0</v>
      </c>
      <c r="V72" s="59"/>
      <c r="W72" s="59"/>
    </row>
    <row r="73" spans="1:23" outlineLevel="1" x14ac:dyDescent="0.25">
      <c r="A73" s="59">
        <v>41</v>
      </c>
      <c r="B73" s="66" t="s">
        <v>125</v>
      </c>
      <c r="C73" s="59" t="s">
        <v>395</v>
      </c>
      <c r="D73" s="60">
        <f t="shared" si="0"/>
        <v>2788</v>
      </c>
      <c r="E73" s="61">
        <v>2200</v>
      </c>
      <c r="F73" s="61">
        <v>8</v>
      </c>
      <c r="G73" s="61">
        <v>5</v>
      </c>
      <c r="H73" s="61">
        <v>50</v>
      </c>
      <c r="I73" s="61">
        <v>200</v>
      </c>
      <c r="J73" s="61">
        <v>165</v>
      </c>
      <c r="K73" s="61">
        <v>160</v>
      </c>
      <c r="L73" s="75"/>
      <c r="M73" s="75"/>
      <c r="N73" s="75">
        <f t="shared" si="1"/>
        <v>0</v>
      </c>
      <c r="O73" s="75">
        <f t="shared" si="2"/>
        <v>0</v>
      </c>
      <c r="P73" s="75">
        <f t="shared" si="3"/>
        <v>0</v>
      </c>
      <c r="Q73" s="75">
        <f t="shared" si="4"/>
        <v>0</v>
      </c>
      <c r="R73" s="75">
        <f t="shared" si="5"/>
        <v>0</v>
      </c>
      <c r="S73" s="75">
        <f t="shared" si="6"/>
        <v>0</v>
      </c>
      <c r="T73" s="75">
        <f t="shared" si="7"/>
        <v>0</v>
      </c>
      <c r="U73" s="75">
        <f t="shared" si="8"/>
        <v>0</v>
      </c>
      <c r="V73" s="59"/>
      <c r="W73" s="59"/>
    </row>
    <row r="74" spans="1:23" outlineLevel="1" x14ac:dyDescent="0.25">
      <c r="A74" s="59">
        <v>42</v>
      </c>
      <c r="B74" s="66" t="s">
        <v>363</v>
      </c>
      <c r="C74" s="59" t="s">
        <v>395</v>
      </c>
      <c r="D74" s="60">
        <f t="shared" si="0"/>
        <v>6345</v>
      </c>
      <c r="E74" s="61">
        <v>4200</v>
      </c>
      <c r="F74" s="61">
        <v>205</v>
      </c>
      <c r="G74" s="61">
        <v>60</v>
      </c>
      <c r="H74" s="61">
        <v>160</v>
      </c>
      <c r="I74" s="61">
        <v>1700</v>
      </c>
      <c r="J74" s="61">
        <v>20</v>
      </c>
      <c r="K74" s="61"/>
      <c r="L74" s="75"/>
      <c r="M74" s="75"/>
      <c r="N74" s="75">
        <f t="shared" si="1"/>
        <v>0</v>
      </c>
      <c r="O74" s="75">
        <f t="shared" si="2"/>
        <v>0</v>
      </c>
      <c r="P74" s="75">
        <f t="shared" si="3"/>
        <v>0</v>
      </c>
      <c r="Q74" s="75">
        <f t="shared" si="4"/>
        <v>0</v>
      </c>
      <c r="R74" s="75">
        <f t="shared" si="5"/>
        <v>0</v>
      </c>
      <c r="S74" s="75">
        <f t="shared" si="6"/>
        <v>0</v>
      </c>
      <c r="T74" s="75">
        <f t="shared" si="7"/>
        <v>0</v>
      </c>
      <c r="U74" s="75">
        <f t="shared" si="8"/>
        <v>0</v>
      </c>
      <c r="V74" s="59"/>
      <c r="W74" s="59"/>
    </row>
    <row r="75" spans="1:23" outlineLevel="1" x14ac:dyDescent="0.25">
      <c r="A75" s="59">
        <v>43</v>
      </c>
      <c r="B75" s="66" t="s">
        <v>156</v>
      </c>
      <c r="C75" s="59" t="s">
        <v>395</v>
      </c>
      <c r="D75" s="60">
        <f t="shared" si="0"/>
        <v>180</v>
      </c>
      <c r="E75" s="61">
        <v>165</v>
      </c>
      <c r="F75" s="61"/>
      <c r="G75" s="61"/>
      <c r="H75" s="61">
        <v>15</v>
      </c>
      <c r="I75" s="61"/>
      <c r="J75" s="61"/>
      <c r="K75" s="61"/>
      <c r="L75" s="75"/>
      <c r="M75" s="75"/>
      <c r="N75" s="75">
        <f t="shared" si="1"/>
        <v>0</v>
      </c>
      <c r="O75" s="75">
        <f t="shared" si="2"/>
        <v>0</v>
      </c>
      <c r="P75" s="75">
        <f t="shared" si="3"/>
        <v>0</v>
      </c>
      <c r="Q75" s="75">
        <f t="shared" si="4"/>
        <v>0</v>
      </c>
      <c r="R75" s="75">
        <f t="shared" si="5"/>
        <v>0</v>
      </c>
      <c r="S75" s="75">
        <f t="shared" si="6"/>
        <v>0</v>
      </c>
      <c r="T75" s="75">
        <f t="shared" si="7"/>
        <v>0</v>
      </c>
      <c r="U75" s="75">
        <f t="shared" si="8"/>
        <v>0</v>
      </c>
      <c r="V75" s="59"/>
      <c r="W75" s="59"/>
    </row>
    <row r="76" spans="1:23" outlineLevel="1" x14ac:dyDescent="0.25">
      <c r="A76" s="59">
        <v>44</v>
      </c>
      <c r="B76" s="66" t="s">
        <v>157</v>
      </c>
      <c r="C76" s="59" t="s">
        <v>395</v>
      </c>
      <c r="D76" s="60">
        <f t="shared" si="0"/>
        <v>185</v>
      </c>
      <c r="E76" s="61">
        <v>165</v>
      </c>
      <c r="F76" s="61"/>
      <c r="G76" s="61"/>
      <c r="H76" s="61">
        <v>20</v>
      </c>
      <c r="I76" s="61"/>
      <c r="J76" s="61"/>
      <c r="K76" s="61"/>
      <c r="L76" s="75"/>
      <c r="M76" s="75"/>
      <c r="N76" s="75">
        <f t="shared" si="1"/>
        <v>0</v>
      </c>
      <c r="O76" s="75">
        <f t="shared" si="2"/>
        <v>0</v>
      </c>
      <c r="P76" s="75">
        <f t="shared" si="3"/>
        <v>0</v>
      </c>
      <c r="Q76" s="75">
        <f t="shared" si="4"/>
        <v>0</v>
      </c>
      <c r="R76" s="75">
        <f t="shared" si="5"/>
        <v>0</v>
      </c>
      <c r="S76" s="75">
        <f t="shared" si="6"/>
        <v>0</v>
      </c>
      <c r="T76" s="75">
        <f t="shared" si="7"/>
        <v>0</v>
      </c>
      <c r="U76" s="75">
        <f t="shared" si="8"/>
        <v>0</v>
      </c>
      <c r="V76" s="59"/>
      <c r="W76" s="59"/>
    </row>
    <row r="77" spans="1:23" outlineLevel="1" x14ac:dyDescent="0.25">
      <c r="A77" s="59">
        <v>45</v>
      </c>
      <c r="B77" s="66" t="s">
        <v>364</v>
      </c>
      <c r="C77" s="59" t="s">
        <v>395</v>
      </c>
      <c r="D77" s="60">
        <f t="shared" si="0"/>
        <v>2287</v>
      </c>
      <c r="E77" s="61">
        <v>1400</v>
      </c>
      <c r="F77" s="61">
        <v>117</v>
      </c>
      <c r="G77" s="61">
        <v>10</v>
      </c>
      <c r="H77" s="61">
        <v>90</v>
      </c>
      <c r="I77" s="61">
        <v>630</v>
      </c>
      <c r="J77" s="61">
        <v>40</v>
      </c>
      <c r="K77" s="61"/>
      <c r="L77" s="75"/>
      <c r="M77" s="75"/>
      <c r="N77" s="75">
        <f t="shared" si="1"/>
        <v>0</v>
      </c>
      <c r="O77" s="75">
        <f t="shared" si="2"/>
        <v>0</v>
      </c>
      <c r="P77" s="75">
        <f t="shared" si="3"/>
        <v>0</v>
      </c>
      <c r="Q77" s="75">
        <f t="shared" si="4"/>
        <v>0</v>
      </c>
      <c r="R77" s="75">
        <f t="shared" si="5"/>
        <v>0</v>
      </c>
      <c r="S77" s="75">
        <f t="shared" si="6"/>
        <v>0</v>
      </c>
      <c r="T77" s="75">
        <f t="shared" si="7"/>
        <v>0</v>
      </c>
      <c r="U77" s="75">
        <f t="shared" si="8"/>
        <v>0</v>
      </c>
      <c r="V77" s="59"/>
      <c r="W77" s="59"/>
    </row>
    <row r="78" spans="1:23" outlineLevel="1" x14ac:dyDescent="0.25">
      <c r="A78" s="59">
        <v>46</v>
      </c>
      <c r="B78" s="66" t="s">
        <v>365</v>
      </c>
      <c r="C78" s="59" t="s">
        <v>395</v>
      </c>
      <c r="D78" s="60">
        <f t="shared" si="0"/>
        <v>2014</v>
      </c>
      <c r="E78" s="61">
        <v>1100</v>
      </c>
      <c r="F78" s="61">
        <v>234</v>
      </c>
      <c r="G78" s="61">
        <v>20</v>
      </c>
      <c r="H78" s="61">
        <v>160</v>
      </c>
      <c r="I78" s="61">
        <v>500</v>
      </c>
      <c r="J78" s="61"/>
      <c r="K78" s="61"/>
      <c r="L78" s="75"/>
      <c r="M78" s="75"/>
      <c r="N78" s="75">
        <f t="shared" si="1"/>
        <v>0</v>
      </c>
      <c r="O78" s="75">
        <f t="shared" si="2"/>
        <v>0</v>
      </c>
      <c r="P78" s="75">
        <f t="shared" si="3"/>
        <v>0</v>
      </c>
      <c r="Q78" s="75">
        <f t="shared" si="4"/>
        <v>0</v>
      </c>
      <c r="R78" s="75">
        <f t="shared" si="5"/>
        <v>0</v>
      </c>
      <c r="S78" s="75">
        <f t="shared" si="6"/>
        <v>0</v>
      </c>
      <c r="T78" s="75">
        <f t="shared" si="7"/>
        <v>0</v>
      </c>
      <c r="U78" s="75">
        <f t="shared" si="8"/>
        <v>0</v>
      </c>
      <c r="V78" s="59"/>
      <c r="W78" s="59"/>
    </row>
    <row r="79" spans="1:23" outlineLevel="1" x14ac:dyDescent="0.25">
      <c r="A79" s="59">
        <v>47</v>
      </c>
      <c r="B79" s="66" t="s">
        <v>366</v>
      </c>
      <c r="C79" s="59" t="s">
        <v>404</v>
      </c>
      <c r="D79" s="60">
        <f t="shared" si="0"/>
        <v>551</v>
      </c>
      <c r="E79" s="61">
        <v>500</v>
      </c>
      <c r="F79" s="61">
        <v>1</v>
      </c>
      <c r="G79" s="61">
        <v>20</v>
      </c>
      <c r="H79" s="61"/>
      <c r="I79" s="61">
        <v>30</v>
      </c>
      <c r="J79" s="61"/>
      <c r="K79" s="61"/>
      <c r="L79" s="75"/>
      <c r="M79" s="75"/>
      <c r="N79" s="75">
        <f t="shared" si="1"/>
        <v>0</v>
      </c>
      <c r="O79" s="75">
        <f t="shared" si="2"/>
        <v>0</v>
      </c>
      <c r="P79" s="75">
        <f t="shared" si="3"/>
        <v>0</v>
      </c>
      <c r="Q79" s="75">
        <f t="shared" si="4"/>
        <v>0</v>
      </c>
      <c r="R79" s="75">
        <f t="shared" si="5"/>
        <v>0</v>
      </c>
      <c r="S79" s="75">
        <f t="shared" si="6"/>
        <v>0</v>
      </c>
      <c r="T79" s="75">
        <f t="shared" si="7"/>
        <v>0</v>
      </c>
      <c r="U79" s="75">
        <f t="shared" si="8"/>
        <v>0</v>
      </c>
      <c r="V79" s="59"/>
      <c r="W79" s="59"/>
    </row>
    <row r="80" spans="1:23" outlineLevel="1" x14ac:dyDescent="0.25">
      <c r="A80" s="59">
        <v>48</v>
      </c>
      <c r="B80" s="66" t="s">
        <v>126</v>
      </c>
      <c r="C80" s="59" t="s">
        <v>395</v>
      </c>
      <c r="D80" s="60">
        <f t="shared" si="0"/>
        <v>1219</v>
      </c>
      <c r="E80" s="61">
        <v>1100</v>
      </c>
      <c r="F80" s="61">
        <v>4</v>
      </c>
      <c r="G80" s="61"/>
      <c r="H80" s="61">
        <v>40</v>
      </c>
      <c r="I80" s="61">
        <v>75</v>
      </c>
      <c r="J80" s="61"/>
      <c r="K80" s="61"/>
      <c r="L80" s="75"/>
      <c r="M80" s="75"/>
      <c r="N80" s="75">
        <f t="shared" si="1"/>
        <v>0</v>
      </c>
      <c r="O80" s="75">
        <f t="shared" si="2"/>
        <v>0</v>
      </c>
      <c r="P80" s="75">
        <f t="shared" si="3"/>
        <v>0</v>
      </c>
      <c r="Q80" s="75">
        <f t="shared" si="4"/>
        <v>0</v>
      </c>
      <c r="R80" s="75">
        <f t="shared" si="5"/>
        <v>0</v>
      </c>
      <c r="S80" s="75">
        <f t="shared" si="6"/>
        <v>0</v>
      </c>
      <c r="T80" s="75">
        <f t="shared" si="7"/>
        <v>0</v>
      </c>
      <c r="U80" s="75">
        <f t="shared" si="8"/>
        <v>0</v>
      </c>
      <c r="V80" s="59"/>
      <c r="W80" s="59"/>
    </row>
    <row r="81" spans="1:23" outlineLevel="1" x14ac:dyDescent="0.25">
      <c r="A81" s="59">
        <v>49</v>
      </c>
      <c r="B81" s="66" t="s">
        <v>367</v>
      </c>
      <c r="C81" s="59" t="s">
        <v>368</v>
      </c>
      <c r="D81" s="60">
        <f t="shared" si="0"/>
        <v>385</v>
      </c>
      <c r="E81" s="61">
        <v>150</v>
      </c>
      <c r="F81" s="61">
        <v>120</v>
      </c>
      <c r="G81" s="61">
        <v>20</v>
      </c>
      <c r="H81" s="61">
        <v>65</v>
      </c>
      <c r="I81" s="61">
        <v>30</v>
      </c>
      <c r="J81" s="61"/>
      <c r="K81" s="61"/>
      <c r="L81" s="75"/>
      <c r="M81" s="75"/>
      <c r="N81" s="75">
        <f t="shared" si="1"/>
        <v>0</v>
      </c>
      <c r="O81" s="75">
        <f t="shared" si="2"/>
        <v>0</v>
      </c>
      <c r="P81" s="75">
        <f t="shared" si="3"/>
        <v>0</v>
      </c>
      <c r="Q81" s="75">
        <f t="shared" si="4"/>
        <v>0</v>
      </c>
      <c r="R81" s="75">
        <f t="shared" si="5"/>
        <v>0</v>
      </c>
      <c r="S81" s="75">
        <f t="shared" si="6"/>
        <v>0</v>
      </c>
      <c r="T81" s="75">
        <f t="shared" si="7"/>
        <v>0</v>
      </c>
      <c r="U81" s="75">
        <f t="shared" si="8"/>
        <v>0</v>
      </c>
      <c r="V81" s="59"/>
      <c r="W81" s="59"/>
    </row>
    <row r="82" spans="1:23" outlineLevel="1" x14ac:dyDescent="0.25">
      <c r="A82" s="59">
        <v>50</v>
      </c>
      <c r="B82" s="67" t="s">
        <v>127</v>
      </c>
      <c r="C82" s="59" t="s">
        <v>395</v>
      </c>
      <c r="D82" s="60">
        <f t="shared" si="0"/>
        <v>631</v>
      </c>
      <c r="E82" s="61">
        <v>320</v>
      </c>
      <c r="F82" s="61">
        <v>73</v>
      </c>
      <c r="G82" s="61">
        <v>20</v>
      </c>
      <c r="H82" s="61">
        <v>105</v>
      </c>
      <c r="I82" s="61">
        <v>113</v>
      </c>
      <c r="J82" s="61"/>
      <c r="K82" s="61"/>
      <c r="L82" s="75"/>
      <c r="M82" s="75"/>
      <c r="N82" s="75">
        <f t="shared" si="1"/>
        <v>0</v>
      </c>
      <c r="O82" s="75">
        <f t="shared" si="2"/>
        <v>0</v>
      </c>
      <c r="P82" s="75">
        <f t="shared" si="3"/>
        <v>0</v>
      </c>
      <c r="Q82" s="75">
        <f t="shared" si="4"/>
        <v>0</v>
      </c>
      <c r="R82" s="75">
        <f t="shared" si="5"/>
        <v>0</v>
      </c>
      <c r="S82" s="75">
        <f t="shared" si="6"/>
        <v>0</v>
      </c>
      <c r="T82" s="75">
        <f t="shared" si="7"/>
        <v>0</v>
      </c>
      <c r="U82" s="75">
        <f t="shared" si="8"/>
        <v>0</v>
      </c>
      <c r="V82" s="59"/>
      <c r="W82" s="59"/>
    </row>
    <row r="83" spans="1:23" outlineLevel="1" x14ac:dyDescent="0.25">
      <c r="A83" s="59">
        <v>51</v>
      </c>
      <c r="B83" s="66" t="s">
        <v>128</v>
      </c>
      <c r="C83" s="59" t="s">
        <v>395</v>
      </c>
      <c r="D83" s="60">
        <f t="shared" si="0"/>
        <v>1045</v>
      </c>
      <c r="E83" s="61">
        <v>760</v>
      </c>
      <c r="F83" s="61">
        <v>130</v>
      </c>
      <c r="G83" s="61">
        <v>20</v>
      </c>
      <c r="H83" s="61">
        <v>90</v>
      </c>
      <c r="I83" s="61">
        <v>20</v>
      </c>
      <c r="J83" s="61">
        <v>25</v>
      </c>
      <c r="K83" s="61"/>
      <c r="L83" s="75"/>
      <c r="M83" s="75"/>
      <c r="N83" s="75">
        <f t="shared" si="1"/>
        <v>0</v>
      </c>
      <c r="O83" s="75">
        <f t="shared" si="2"/>
        <v>0</v>
      </c>
      <c r="P83" s="75">
        <f t="shared" si="3"/>
        <v>0</v>
      </c>
      <c r="Q83" s="75">
        <f t="shared" si="4"/>
        <v>0</v>
      </c>
      <c r="R83" s="75">
        <f t="shared" si="5"/>
        <v>0</v>
      </c>
      <c r="S83" s="75">
        <f t="shared" si="6"/>
        <v>0</v>
      </c>
      <c r="T83" s="75">
        <f t="shared" si="7"/>
        <v>0</v>
      </c>
      <c r="U83" s="75">
        <f t="shared" si="8"/>
        <v>0</v>
      </c>
      <c r="V83" s="59"/>
      <c r="W83" s="59"/>
    </row>
    <row r="84" spans="1:23" outlineLevel="1" x14ac:dyDescent="0.25">
      <c r="A84" s="59">
        <v>52</v>
      </c>
      <c r="B84" s="66" t="s">
        <v>369</v>
      </c>
      <c r="C84" s="59" t="s">
        <v>354</v>
      </c>
      <c r="D84" s="60">
        <f t="shared" si="0"/>
        <v>235</v>
      </c>
      <c r="E84" s="61">
        <v>210</v>
      </c>
      <c r="F84" s="61">
        <v>20</v>
      </c>
      <c r="G84" s="61">
        <v>5</v>
      </c>
      <c r="H84" s="61"/>
      <c r="I84" s="61"/>
      <c r="J84" s="61"/>
      <c r="K84" s="61"/>
      <c r="L84" s="75"/>
      <c r="M84" s="75"/>
      <c r="N84" s="75">
        <f t="shared" si="1"/>
        <v>0</v>
      </c>
      <c r="O84" s="75">
        <f t="shared" si="2"/>
        <v>0</v>
      </c>
      <c r="P84" s="75">
        <f t="shared" si="3"/>
        <v>0</v>
      </c>
      <c r="Q84" s="75">
        <f t="shared" si="4"/>
        <v>0</v>
      </c>
      <c r="R84" s="75">
        <f t="shared" si="5"/>
        <v>0</v>
      </c>
      <c r="S84" s="75">
        <f t="shared" si="6"/>
        <v>0</v>
      </c>
      <c r="T84" s="75">
        <f t="shared" si="7"/>
        <v>0</v>
      </c>
      <c r="U84" s="75">
        <f t="shared" si="8"/>
        <v>0</v>
      </c>
      <c r="V84" s="59"/>
      <c r="W84" s="59"/>
    </row>
    <row r="85" spans="1:23" outlineLevel="1" x14ac:dyDescent="0.25">
      <c r="A85" s="59">
        <v>53</v>
      </c>
      <c r="B85" s="66" t="s">
        <v>129</v>
      </c>
      <c r="C85" s="59" t="s">
        <v>395</v>
      </c>
      <c r="D85" s="60">
        <f t="shared" si="0"/>
        <v>955</v>
      </c>
      <c r="E85" s="61">
        <v>550</v>
      </c>
      <c r="F85" s="61">
        <v>90</v>
      </c>
      <c r="G85" s="61">
        <v>40</v>
      </c>
      <c r="H85" s="61">
        <v>95</v>
      </c>
      <c r="I85" s="61">
        <v>170</v>
      </c>
      <c r="J85" s="61">
        <v>10</v>
      </c>
      <c r="K85" s="61"/>
      <c r="L85" s="75"/>
      <c r="M85" s="75"/>
      <c r="N85" s="75">
        <f t="shared" si="1"/>
        <v>0</v>
      </c>
      <c r="O85" s="75">
        <f t="shared" si="2"/>
        <v>0</v>
      </c>
      <c r="P85" s="75">
        <f t="shared" si="3"/>
        <v>0</v>
      </c>
      <c r="Q85" s="75">
        <f t="shared" si="4"/>
        <v>0</v>
      </c>
      <c r="R85" s="75">
        <f t="shared" si="5"/>
        <v>0</v>
      </c>
      <c r="S85" s="75">
        <f t="shared" si="6"/>
        <v>0</v>
      </c>
      <c r="T85" s="75">
        <f t="shared" si="7"/>
        <v>0</v>
      </c>
      <c r="U85" s="75">
        <f t="shared" si="8"/>
        <v>0</v>
      </c>
      <c r="V85" s="59"/>
      <c r="W85" s="59"/>
    </row>
    <row r="86" spans="1:23" outlineLevel="1" x14ac:dyDescent="0.25">
      <c r="A86" s="59">
        <v>54</v>
      </c>
      <c r="B86" s="66" t="s">
        <v>174</v>
      </c>
      <c r="C86" s="59" t="s">
        <v>395</v>
      </c>
      <c r="D86" s="60">
        <f t="shared" si="0"/>
        <v>2013</v>
      </c>
      <c r="E86" s="61">
        <v>1600</v>
      </c>
      <c r="F86" s="61">
        <v>108</v>
      </c>
      <c r="G86" s="61">
        <v>20</v>
      </c>
      <c r="H86" s="61">
        <v>35</v>
      </c>
      <c r="I86" s="61">
        <v>230</v>
      </c>
      <c r="J86" s="61">
        <v>20</v>
      </c>
      <c r="K86" s="61"/>
      <c r="L86" s="75"/>
      <c r="M86" s="75"/>
      <c r="N86" s="75">
        <f t="shared" si="1"/>
        <v>0</v>
      </c>
      <c r="O86" s="75">
        <f t="shared" si="2"/>
        <v>0</v>
      </c>
      <c r="P86" s="75">
        <f t="shared" si="3"/>
        <v>0</v>
      </c>
      <c r="Q86" s="75">
        <f t="shared" si="4"/>
        <v>0</v>
      </c>
      <c r="R86" s="75">
        <f t="shared" si="5"/>
        <v>0</v>
      </c>
      <c r="S86" s="75">
        <f t="shared" si="6"/>
        <v>0</v>
      </c>
      <c r="T86" s="75">
        <f t="shared" si="7"/>
        <v>0</v>
      </c>
      <c r="U86" s="75">
        <f t="shared" si="8"/>
        <v>0</v>
      </c>
      <c r="V86" s="59"/>
      <c r="W86" s="59"/>
    </row>
    <row r="87" spans="1:23" outlineLevel="1" x14ac:dyDescent="0.25">
      <c r="A87" s="59">
        <v>55</v>
      </c>
      <c r="B87" s="66" t="s">
        <v>370</v>
      </c>
      <c r="C87" s="59" t="s">
        <v>371</v>
      </c>
      <c r="D87" s="60">
        <f t="shared" si="0"/>
        <v>202</v>
      </c>
      <c r="E87" s="61">
        <v>200</v>
      </c>
      <c r="F87" s="61"/>
      <c r="G87" s="61"/>
      <c r="H87" s="61"/>
      <c r="I87" s="61">
        <v>2</v>
      </c>
      <c r="J87" s="61"/>
      <c r="K87" s="61"/>
      <c r="L87" s="75"/>
      <c r="M87" s="75"/>
      <c r="N87" s="75">
        <f t="shared" si="1"/>
        <v>0</v>
      </c>
      <c r="O87" s="75">
        <f t="shared" si="2"/>
        <v>0</v>
      </c>
      <c r="P87" s="75">
        <f t="shared" si="3"/>
        <v>0</v>
      </c>
      <c r="Q87" s="75">
        <f t="shared" si="4"/>
        <v>0</v>
      </c>
      <c r="R87" s="75">
        <f t="shared" si="5"/>
        <v>0</v>
      </c>
      <c r="S87" s="75">
        <f t="shared" si="6"/>
        <v>0</v>
      </c>
      <c r="T87" s="75">
        <f t="shared" si="7"/>
        <v>0</v>
      </c>
      <c r="U87" s="75">
        <f t="shared" si="8"/>
        <v>0</v>
      </c>
      <c r="V87" s="59"/>
      <c r="W87" s="59"/>
    </row>
    <row r="88" spans="1:23" outlineLevel="1" x14ac:dyDescent="0.25">
      <c r="A88" s="59">
        <v>56</v>
      </c>
      <c r="B88" s="66" t="s">
        <v>394</v>
      </c>
      <c r="C88" s="59" t="s">
        <v>371</v>
      </c>
      <c r="D88" s="60">
        <f t="shared" si="0"/>
        <v>12</v>
      </c>
      <c r="E88" s="61">
        <v>10</v>
      </c>
      <c r="F88" s="61"/>
      <c r="G88" s="61"/>
      <c r="H88" s="61"/>
      <c r="I88" s="61">
        <v>2</v>
      </c>
      <c r="J88" s="61"/>
      <c r="K88" s="61"/>
      <c r="L88" s="75"/>
      <c r="M88" s="75"/>
      <c r="N88" s="75">
        <f t="shared" si="1"/>
        <v>0</v>
      </c>
      <c r="O88" s="75">
        <f t="shared" si="2"/>
        <v>0</v>
      </c>
      <c r="P88" s="75">
        <f t="shared" si="3"/>
        <v>0</v>
      </c>
      <c r="Q88" s="75">
        <f t="shared" si="4"/>
        <v>0</v>
      </c>
      <c r="R88" s="75">
        <f t="shared" si="5"/>
        <v>0</v>
      </c>
      <c r="S88" s="75">
        <f t="shared" si="6"/>
        <v>0</v>
      </c>
      <c r="T88" s="75">
        <f t="shared" si="7"/>
        <v>0</v>
      </c>
      <c r="U88" s="75">
        <f t="shared" si="8"/>
        <v>0</v>
      </c>
      <c r="V88" s="59"/>
      <c r="W88" s="59"/>
    </row>
    <row r="89" spans="1:23" outlineLevel="1" x14ac:dyDescent="0.25">
      <c r="A89" s="59">
        <v>57</v>
      </c>
      <c r="B89" s="66" t="s">
        <v>372</v>
      </c>
      <c r="C89" s="59" t="s">
        <v>395</v>
      </c>
      <c r="D89" s="60">
        <f t="shared" si="0"/>
        <v>190</v>
      </c>
      <c r="E89" s="61">
        <v>165</v>
      </c>
      <c r="F89" s="61">
        <v>5</v>
      </c>
      <c r="G89" s="61"/>
      <c r="H89" s="61">
        <v>10</v>
      </c>
      <c r="I89" s="61">
        <v>10</v>
      </c>
      <c r="J89" s="61"/>
      <c r="K89" s="61"/>
      <c r="L89" s="75"/>
      <c r="M89" s="75"/>
      <c r="N89" s="75">
        <f t="shared" si="1"/>
        <v>0</v>
      </c>
      <c r="O89" s="75">
        <f t="shared" si="2"/>
        <v>0</v>
      </c>
      <c r="P89" s="75">
        <f t="shared" si="3"/>
        <v>0</v>
      </c>
      <c r="Q89" s="75">
        <f t="shared" si="4"/>
        <v>0</v>
      </c>
      <c r="R89" s="75">
        <f t="shared" si="5"/>
        <v>0</v>
      </c>
      <c r="S89" s="75">
        <f t="shared" si="6"/>
        <v>0</v>
      </c>
      <c r="T89" s="75">
        <f t="shared" si="7"/>
        <v>0</v>
      </c>
      <c r="U89" s="75">
        <f t="shared" si="8"/>
        <v>0</v>
      </c>
      <c r="V89" s="59"/>
      <c r="W89" s="59"/>
    </row>
    <row r="90" spans="1:23" outlineLevel="1" x14ac:dyDescent="0.25">
      <c r="A90" s="59">
        <v>58</v>
      </c>
      <c r="B90" s="66" t="s">
        <v>373</v>
      </c>
      <c r="C90" s="59" t="s">
        <v>395</v>
      </c>
      <c r="D90" s="60">
        <f t="shared" si="0"/>
        <v>101</v>
      </c>
      <c r="E90" s="61">
        <v>100</v>
      </c>
      <c r="F90" s="61"/>
      <c r="G90" s="61"/>
      <c r="H90" s="61"/>
      <c r="I90" s="61">
        <v>1</v>
      </c>
      <c r="J90" s="61"/>
      <c r="K90" s="61"/>
      <c r="L90" s="75"/>
      <c r="M90" s="75"/>
      <c r="N90" s="75">
        <f t="shared" si="1"/>
        <v>0</v>
      </c>
      <c r="O90" s="75">
        <f t="shared" si="2"/>
        <v>0</v>
      </c>
      <c r="P90" s="75">
        <f t="shared" si="3"/>
        <v>0</v>
      </c>
      <c r="Q90" s="75">
        <f t="shared" si="4"/>
        <v>0</v>
      </c>
      <c r="R90" s="75">
        <f t="shared" si="5"/>
        <v>0</v>
      </c>
      <c r="S90" s="75">
        <f t="shared" si="6"/>
        <v>0</v>
      </c>
      <c r="T90" s="75">
        <f t="shared" si="7"/>
        <v>0</v>
      </c>
      <c r="U90" s="75">
        <f t="shared" si="8"/>
        <v>0</v>
      </c>
      <c r="V90" s="59"/>
      <c r="W90" s="59"/>
    </row>
    <row r="91" spans="1:23" outlineLevel="1" x14ac:dyDescent="0.25">
      <c r="A91" s="59">
        <v>59</v>
      </c>
      <c r="B91" s="66" t="s">
        <v>130</v>
      </c>
      <c r="C91" s="59" t="s">
        <v>395</v>
      </c>
      <c r="D91" s="60">
        <f t="shared" si="0"/>
        <v>57609</v>
      </c>
      <c r="E91" s="61">
        <v>36500</v>
      </c>
      <c r="F91" s="61">
        <v>349</v>
      </c>
      <c r="G91" s="61">
        <v>250</v>
      </c>
      <c r="H91" s="61">
        <v>1200</v>
      </c>
      <c r="I91" s="61">
        <v>7050</v>
      </c>
      <c r="J91" s="61">
        <v>7260</v>
      </c>
      <c r="K91" s="61">
        <v>5000</v>
      </c>
      <c r="L91" s="75"/>
      <c r="M91" s="75"/>
      <c r="N91" s="75">
        <f t="shared" si="1"/>
        <v>0</v>
      </c>
      <c r="O91" s="75">
        <f t="shared" si="2"/>
        <v>0</v>
      </c>
      <c r="P91" s="75">
        <f t="shared" si="3"/>
        <v>0</v>
      </c>
      <c r="Q91" s="75">
        <f t="shared" si="4"/>
        <v>0</v>
      </c>
      <c r="R91" s="75">
        <f t="shared" si="5"/>
        <v>0</v>
      </c>
      <c r="S91" s="75">
        <f t="shared" si="6"/>
        <v>0</v>
      </c>
      <c r="T91" s="75">
        <f t="shared" si="7"/>
        <v>0</v>
      </c>
      <c r="U91" s="75">
        <f t="shared" si="8"/>
        <v>0</v>
      </c>
      <c r="V91" s="59"/>
      <c r="W91" s="59"/>
    </row>
    <row r="92" spans="1:23" outlineLevel="1" x14ac:dyDescent="0.25">
      <c r="A92" s="59">
        <v>60</v>
      </c>
      <c r="B92" s="66" t="s">
        <v>392</v>
      </c>
      <c r="C92" s="59" t="s">
        <v>395</v>
      </c>
      <c r="D92" s="60">
        <f t="shared" si="0"/>
        <v>13</v>
      </c>
      <c r="E92" s="61"/>
      <c r="F92" s="61">
        <v>13</v>
      </c>
      <c r="G92" s="61"/>
      <c r="H92" s="61"/>
      <c r="I92" s="61"/>
      <c r="J92" s="61"/>
      <c r="K92" s="61"/>
      <c r="L92" s="75"/>
      <c r="M92" s="75"/>
      <c r="N92" s="75">
        <f t="shared" si="1"/>
        <v>0</v>
      </c>
      <c r="O92" s="75">
        <f t="shared" si="2"/>
        <v>0</v>
      </c>
      <c r="P92" s="75">
        <f t="shared" si="3"/>
        <v>0</v>
      </c>
      <c r="Q92" s="75">
        <f t="shared" si="4"/>
        <v>0</v>
      </c>
      <c r="R92" s="75">
        <f t="shared" si="5"/>
        <v>0</v>
      </c>
      <c r="S92" s="75">
        <f t="shared" si="6"/>
        <v>0</v>
      </c>
      <c r="T92" s="75">
        <f t="shared" si="7"/>
        <v>0</v>
      </c>
      <c r="U92" s="75">
        <f t="shared" si="8"/>
        <v>0</v>
      </c>
      <c r="V92" s="59"/>
      <c r="W92" s="59"/>
    </row>
    <row r="93" spans="1:23" outlineLevel="1" x14ac:dyDescent="0.25">
      <c r="A93" s="59">
        <v>61</v>
      </c>
      <c r="B93" s="66" t="s">
        <v>131</v>
      </c>
      <c r="C93" s="59" t="s">
        <v>395</v>
      </c>
      <c r="D93" s="60">
        <f t="shared" si="0"/>
        <v>2940</v>
      </c>
      <c r="E93" s="61">
        <v>1600</v>
      </c>
      <c r="F93" s="61">
        <v>50</v>
      </c>
      <c r="G93" s="61">
        <v>25</v>
      </c>
      <c r="H93" s="61">
        <v>45</v>
      </c>
      <c r="I93" s="61">
        <v>1200</v>
      </c>
      <c r="J93" s="61">
        <v>20</v>
      </c>
      <c r="K93" s="61"/>
      <c r="L93" s="75"/>
      <c r="M93" s="75"/>
      <c r="N93" s="75">
        <f t="shared" si="1"/>
        <v>0</v>
      </c>
      <c r="O93" s="75">
        <f t="shared" si="2"/>
        <v>0</v>
      </c>
      <c r="P93" s="75">
        <f t="shared" si="3"/>
        <v>0</v>
      </c>
      <c r="Q93" s="75">
        <f t="shared" si="4"/>
        <v>0</v>
      </c>
      <c r="R93" s="75">
        <f t="shared" si="5"/>
        <v>0</v>
      </c>
      <c r="S93" s="75">
        <f t="shared" si="6"/>
        <v>0</v>
      </c>
      <c r="T93" s="75">
        <f t="shared" si="7"/>
        <v>0</v>
      </c>
      <c r="U93" s="75">
        <f t="shared" si="8"/>
        <v>0</v>
      </c>
      <c r="V93" s="59"/>
      <c r="W93" s="59"/>
    </row>
    <row r="94" spans="1:23" outlineLevel="1" x14ac:dyDescent="0.25">
      <c r="A94" s="59">
        <v>62</v>
      </c>
      <c r="B94" s="66" t="s">
        <v>374</v>
      </c>
      <c r="C94" s="59" t="s">
        <v>375</v>
      </c>
      <c r="D94" s="60">
        <f t="shared" si="0"/>
        <v>1767</v>
      </c>
      <c r="E94" s="61">
        <v>1600</v>
      </c>
      <c r="F94" s="61">
        <v>62</v>
      </c>
      <c r="G94" s="61"/>
      <c r="H94" s="61">
        <v>55</v>
      </c>
      <c r="I94" s="61">
        <v>50</v>
      </c>
      <c r="J94" s="61"/>
      <c r="K94" s="61"/>
      <c r="L94" s="75"/>
      <c r="M94" s="75"/>
      <c r="N94" s="75">
        <f t="shared" si="1"/>
        <v>0</v>
      </c>
      <c r="O94" s="75">
        <f t="shared" si="2"/>
        <v>0</v>
      </c>
      <c r="P94" s="75">
        <f t="shared" si="3"/>
        <v>0</v>
      </c>
      <c r="Q94" s="75">
        <f t="shared" si="4"/>
        <v>0</v>
      </c>
      <c r="R94" s="75">
        <f t="shared" si="5"/>
        <v>0</v>
      </c>
      <c r="S94" s="75">
        <f t="shared" si="6"/>
        <v>0</v>
      </c>
      <c r="T94" s="75">
        <f t="shared" si="7"/>
        <v>0</v>
      </c>
      <c r="U94" s="75">
        <f t="shared" si="8"/>
        <v>0</v>
      </c>
      <c r="V94" s="59"/>
      <c r="W94" s="59"/>
    </row>
    <row r="95" spans="1:23" outlineLevel="1" x14ac:dyDescent="0.25">
      <c r="A95" s="59">
        <v>63</v>
      </c>
      <c r="B95" s="66" t="s">
        <v>376</v>
      </c>
      <c r="C95" s="59" t="s">
        <v>375</v>
      </c>
      <c r="D95" s="60">
        <f t="shared" si="0"/>
        <v>8846</v>
      </c>
      <c r="E95" s="61">
        <v>4200</v>
      </c>
      <c r="F95" s="61">
        <v>126</v>
      </c>
      <c r="G95" s="61">
        <v>60</v>
      </c>
      <c r="H95" s="61">
        <v>450</v>
      </c>
      <c r="I95" s="61">
        <v>1000</v>
      </c>
      <c r="J95" s="61">
        <v>1810</v>
      </c>
      <c r="K95" s="61">
        <v>1200</v>
      </c>
      <c r="L95" s="75"/>
      <c r="M95" s="75"/>
      <c r="N95" s="75">
        <f t="shared" si="1"/>
        <v>0</v>
      </c>
      <c r="O95" s="75">
        <f t="shared" si="2"/>
        <v>0</v>
      </c>
      <c r="P95" s="75">
        <f t="shared" si="3"/>
        <v>0</v>
      </c>
      <c r="Q95" s="75">
        <f t="shared" si="4"/>
        <v>0</v>
      </c>
      <c r="R95" s="75">
        <f t="shared" si="5"/>
        <v>0</v>
      </c>
      <c r="S95" s="75">
        <f t="shared" si="6"/>
        <v>0</v>
      </c>
      <c r="T95" s="75">
        <f t="shared" si="7"/>
        <v>0</v>
      </c>
      <c r="U95" s="75">
        <f t="shared" si="8"/>
        <v>0</v>
      </c>
      <c r="V95" s="59"/>
      <c r="W95" s="59"/>
    </row>
    <row r="96" spans="1:23" outlineLevel="1" x14ac:dyDescent="0.25">
      <c r="A96" s="59">
        <v>64</v>
      </c>
      <c r="B96" s="66" t="s">
        <v>132</v>
      </c>
      <c r="C96" s="59" t="s">
        <v>395</v>
      </c>
      <c r="D96" s="60">
        <f t="shared" si="0"/>
        <v>3197</v>
      </c>
      <c r="E96" s="61">
        <v>1900</v>
      </c>
      <c r="F96" s="61">
        <v>37</v>
      </c>
      <c r="G96" s="61">
        <v>30</v>
      </c>
      <c r="H96" s="61">
        <v>600</v>
      </c>
      <c r="I96" s="61">
        <v>610</v>
      </c>
      <c r="J96" s="61">
        <v>20</v>
      </c>
      <c r="K96" s="61"/>
      <c r="L96" s="75"/>
      <c r="M96" s="75"/>
      <c r="N96" s="75">
        <f t="shared" si="1"/>
        <v>0</v>
      </c>
      <c r="O96" s="75">
        <f t="shared" si="2"/>
        <v>0</v>
      </c>
      <c r="P96" s="75">
        <f t="shared" si="3"/>
        <v>0</v>
      </c>
      <c r="Q96" s="75">
        <f t="shared" si="4"/>
        <v>0</v>
      </c>
      <c r="R96" s="75">
        <f t="shared" si="5"/>
        <v>0</v>
      </c>
      <c r="S96" s="75">
        <f t="shared" si="6"/>
        <v>0</v>
      </c>
      <c r="T96" s="75">
        <f t="shared" si="7"/>
        <v>0</v>
      </c>
      <c r="U96" s="75">
        <f t="shared" si="8"/>
        <v>0</v>
      </c>
      <c r="V96" s="59"/>
      <c r="W96" s="59"/>
    </row>
    <row r="97" spans="1:23" outlineLevel="1" x14ac:dyDescent="0.25">
      <c r="A97" s="59">
        <v>65</v>
      </c>
      <c r="B97" s="66" t="s">
        <v>133</v>
      </c>
      <c r="C97" s="59" t="s">
        <v>395</v>
      </c>
      <c r="D97" s="60">
        <f t="shared" si="0"/>
        <v>1786</v>
      </c>
      <c r="E97" s="61">
        <v>1500</v>
      </c>
      <c r="F97" s="61">
        <v>11</v>
      </c>
      <c r="G97" s="61">
        <v>5</v>
      </c>
      <c r="H97" s="61">
        <v>50</v>
      </c>
      <c r="I97" s="61">
        <v>210</v>
      </c>
      <c r="J97" s="61">
        <v>10</v>
      </c>
      <c r="K97" s="61"/>
      <c r="L97" s="75"/>
      <c r="M97" s="75"/>
      <c r="N97" s="75">
        <f t="shared" si="1"/>
        <v>0</v>
      </c>
      <c r="O97" s="75">
        <f t="shared" si="2"/>
        <v>0</v>
      </c>
      <c r="P97" s="75">
        <f t="shared" si="3"/>
        <v>0</v>
      </c>
      <c r="Q97" s="75">
        <f t="shared" si="4"/>
        <v>0</v>
      </c>
      <c r="R97" s="75">
        <f t="shared" si="5"/>
        <v>0</v>
      </c>
      <c r="S97" s="75">
        <f t="shared" si="6"/>
        <v>0</v>
      </c>
      <c r="T97" s="75">
        <f t="shared" si="7"/>
        <v>0</v>
      </c>
      <c r="U97" s="75">
        <f t="shared" si="8"/>
        <v>0</v>
      </c>
      <c r="V97" s="59"/>
      <c r="W97" s="59"/>
    </row>
    <row r="98" spans="1:23" outlineLevel="1" x14ac:dyDescent="0.25">
      <c r="A98" s="59">
        <v>66</v>
      </c>
      <c r="B98" s="66" t="s">
        <v>391</v>
      </c>
      <c r="C98" s="59" t="s">
        <v>395</v>
      </c>
      <c r="D98" s="60">
        <f t="shared" ref="D98:D106" si="9">SUM(E98:K98)</f>
        <v>12941</v>
      </c>
      <c r="E98" s="61"/>
      <c r="F98" s="61">
        <v>1</v>
      </c>
      <c r="G98" s="61"/>
      <c r="H98" s="61">
        <v>900</v>
      </c>
      <c r="I98" s="61"/>
      <c r="J98" s="61">
        <v>40</v>
      </c>
      <c r="K98" s="61">
        <v>12000</v>
      </c>
      <c r="L98" s="75"/>
      <c r="M98" s="75"/>
      <c r="N98" s="75">
        <f t="shared" ref="N98:N109" si="10">SUM(O98:U98)</f>
        <v>0</v>
      </c>
      <c r="O98" s="75">
        <f t="shared" ref="O98:O109" si="11">$L98*E98</f>
        <v>0</v>
      </c>
      <c r="P98" s="75">
        <f t="shared" ref="P98:P109" si="12">$L98*F98</f>
        <v>0</v>
      </c>
      <c r="Q98" s="75">
        <f t="shared" ref="Q98:Q109" si="13">$L98*G98</f>
        <v>0</v>
      </c>
      <c r="R98" s="75">
        <f t="shared" ref="R98:R109" si="14">$L98*H98</f>
        <v>0</v>
      </c>
      <c r="S98" s="75">
        <f t="shared" ref="S98:S109" si="15">$M98*I98</f>
        <v>0</v>
      </c>
      <c r="T98" s="75">
        <f t="shared" ref="T98:T109" si="16">$M98*J98</f>
        <v>0</v>
      </c>
      <c r="U98" s="75">
        <f t="shared" ref="U98:U109" si="17">$M98*K98</f>
        <v>0</v>
      </c>
      <c r="V98" s="59"/>
      <c r="W98" s="59"/>
    </row>
    <row r="99" spans="1:23" outlineLevel="1" x14ac:dyDescent="0.25">
      <c r="A99" s="59">
        <v>67</v>
      </c>
      <c r="B99" s="66" t="s">
        <v>377</v>
      </c>
      <c r="C99" s="59" t="s">
        <v>371</v>
      </c>
      <c r="D99" s="60">
        <f t="shared" si="9"/>
        <v>5702</v>
      </c>
      <c r="E99" s="61">
        <v>1700</v>
      </c>
      <c r="F99" s="61">
        <v>137</v>
      </c>
      <c r="G99" s="61">
        <v>20</v>
      </c>
      <c r="H99" s="61">
        <v>180</v>
      </c>
      <c r="I99" s="61">
        <v>660</v>
      </c>
      <c r="J99" s="61">
        <v>1805</v>
      </c>
      <c r="K99" s="61">
        <v>1200</v>
      </c>
      <c r="L99" s="75"/>
      <c r="M99" s="75"/>
      <c r="N99" s="75">
        <f t="shared" si="10"/>
        <v>0</v>
      </c>
      <c r="O99" s="75">
        <f t="shared" si="11"/>
        <v>0</v>
      </c>
      <c r="P99" s="75">
        <f t="shared" si="12"/>
        <v>0</v>
      </c>
      <c r="Q99" s="75">
        <f t="shared" si="13"/>
        <v>0</v>
      </c>
      <c r="R99" s="75">
        <f t="shared" si="14"/>
        <v>0</v>
      </c>
      <c r="S99" s="75">
        <f t="shared" si="15"/>
        <v>0</v>
      </c>
      <c r="T99" s="75">
        <f t="shared" si="16"/>
        <v>0</v>
      </c>
      <c r="U99" s="75">
        <f t="shared" si="17"/>
        <v>0</v>
      </c>
      <c r="V99" s="59"/>
      <c r="W99" s="59"/>
    </row>
    <row r="100" spans="1:23" outlineLevel="1" x14ac:dyDescent="0.25">
      <c r="A100" s="59">
        <v>68</v>
      </c>
      <c r="B100" s="66" t="s">
        <v>134</v>
      </c>
      <c r="C100" s="59" t="s">
        <v>395</v>
      </c>
      <c r="D100" s="60">
        <f t="shared" si="9"/>
        <v>1737</v>
      </c>
      <c r="E100" s="61">
        <v>1200</v>
      </c>
      <c r="F100" s="61">
        <v>22</v>
      </c>
      <c r="G100" s="61"/>
      <c r="H100" s="61">
        <v>30</v>
      </c>
      <c r="I100" s="61">
        <v>170</v>
      </c>
      <c r="J100" s="61">
        <v>165</v>
      </c>
      <c r="K100" s="61">
        <v>150</v>
      </c>
      <c r="L100" s="75"/>
      <c r="M100" s="75"/>
      <c r="N100" s="75">
        <f t="shared" si="10"/>
        <v>0</v>
      </c>
      <c r="O100" s="75">
        <f t="shared" si="11"/>
        <v>0</v>
      </c>
      <c r="P100" s="75">
        <f t="shared" si="12"/>
        <v>0</v>
      </c>
      <c r="Q100" s="75">
        <f t="shared" si="13"/>
        <v>0</v>
      </c>
      <c r="R100" s="75">
        <f t="shared" si="14"/>
        <v>0</v>
      </c>
      <c r="S100" s="75">
        <f t="shared" si="15"/>
        <v>0</v>
      </c>
      <c r="T100" s="75">
        <f t="shared" si="16"/>
        <v>0</v>
      </c>
      <c r="U100" s="75">
        <f t="shared" si="17"/>
        <v>0</v>
      </c>
      <c r="V100" s="59"/>
      <c r="W100" s="59"/>
    </row>
    <row r="101" spans="1:23" outlineLevel="1" x14ac:dyDescent="0.25">
      <c r="A101" s="59">
        <v>69</v>
      </c>
      <c r="B101" s="66" t="s">
        <v>390</v>
      </c>
      <c r="C101" s="59" t="s">
        <v>395</v>
      </c>
      <c r="D101" s="60">
        <f t="shared" si="9"/>
        <v>16</v>
      </c>
      <c r="E101" s="61"/>
      <c r="F101" s="61">
        <v>16</v>
      </c>
      <c r="G101" s="61"/>
      <c r="H101" s="61"/>
      <c r="I101" s="61"/>
      <c r="J101" s="61"/>
      <c r="K101" s="61"/>
      <c r="L101" s="75"/>
      <c r="M101" s="75"/>
      <c r="N101" s="75">
        <f t="shared" si="10"/>
        <v>0</v>
      </c>
      <c r="O101" s="75">
        <f t="shared" si="11"/>
        <v>0</v>
      </c>
      <c r="P101" s="75">
        <f t="shared" si="12"/>
        <v>0</v>
      </c>
      <c r="Q101" s="75">
        <f t="shared" si="13"/>
        <v>0</v>
      </c>
      <c r="R101" s="75">
        <f t="shared" si="14"/>
        <v>0</v>
      </c>
      <c r="S101" s="75">
        <f t="shared" si="15"/>
        <v>0</v>
      </c>
      <c r="T101" s="75">
        <f t="shared" si="16"/>
        <v>0</v>
      </c>
      <c r="U101" s="75">
        <f t="shared" si="17"/>
        <v>0</v>
      </c>
      <c r="V101" s="59"/>
      <c r="W101" s="59"/>
    </row>
    <row r="102" spans="1:23" outlineLevel="1" x14ac:dyDescent="0.25">
      <c r="A102" s="59">
        <v>70</v>
      </c>
      <c r="B102" s="66" t="s">
        <v>389</v>
      </c>
      <c r="C102" s="59" t="s">
        <v>388</v>
      </c>
      <c r="D102" s="60">
        <f t="shared" si="9"/>
        <v>4</v>
      </c>
      <c r="E102" s="61"/>
      <c r="F102" s="61">
        <v>4</v>
      </c>
      <c r="G102" s="61"/>
      <c r="H102" s="61"/>
      <c r="I102" s="61"/>
      <c r="J102" s="61"/>
      <c r="K102" s="61"/>
      <c r="L102" s="75"/>
      <c r="M102" s="75"/>
      <c r="N102" s="75">
        <f t="shared" si="10"/>
        <v>0</v>
      </c>
      <c r="O102" s="75">
        <f t="shared" si="11"/>
        <v>0</v>
      </c>
      <c r="P102" s="75">
        <f t="shared" si="12"/>
        <v>0</v>
      </c>
      <c r="Q102" s="75">
        <f t="shared" si="13"/>
        <v>0</v>
      </c>
      <c r="R102" s="75">
        <f t="shared" si="14"/>
        <v>0</v>
      </c>
      <c r="S102" s="75">
        <f t="shared" si="15"/>
        <v>0</v>
      </c>
      <c r="T102" s="75">
        <f t="shared" si="16"/>
        <v>0</v>
      </c>
      <c r="U102" s="75">
        <f t="shared" si="17"/>
        <v>0</v>
      </c>
      <c r="V102" s="59"/>
      <c r="W102" s="59"/>
    </row>
    <row r="103" spans="1:23" outlineLevel="1" x14ac:dyDescent="0.25">
      <c r="A103" s="59">
        <v>71</v>
      </c>
      <c r="B103" s="66" t="s">
        <v>135</v>
      </c>
      <c r="C103" s="59" t="s">
        <v>395</v>
      </c>
      <c r="D103" s="60">
        <f t="shared" si="9"/>
        <v>728</v>
      </c>
      <c r="E103" s="61">
        <v>430</v>
      </c>
      <c r="F103" s="61">
        <v>41</v>
      </c>
      <c r="G103" s="61">
        <v>10</v>
      </c>
      <c r="H103" s="61">
        <v>45</v>
      </c>
      <c r="I103" s="61">
        <v>202</v>
      </c>
      <c r="J103" s="61"/>
      <c r="K103" s="61"/>
      <c r="L103" s="75"/>
      <c r="M103" s="75"/>
      <c r="N103" s="75">
        <f t="shared" si="10"/>
        <v>0</v>
      </c>
      <c r="O103" s="75">
        <f t="shared" si="11"/>
        <v>0</v>
      </c>
      <c r="P103" s="75">
        <f t="shared" si="12"/>
        <v>0</v>
      </c>
      <c r="Q103" s="75">
        <f t="shared" si="13"/>
        <v>0</v>
      </c>
      <c r="R103" s="75">
        <f t="shared" si="14"/>
        <v>0</v>
      </c>
      <c r="S103" s="75">
        <f t="shared" si="15"/>
        <v>0</v>
      </c>
      <c r="T103" s="75">
        <f t="shared" si="16"/>
        <v>0</v>
      </c>
      <c r="U103" s="75">
        <f t="shared" si="17"/>
        <v>0</v>
      </c>
      <c r="V103" s="59"/>
      <c r="W103" s="59"/>
    </row>
    <row r="104" spans="1:23" outlineLevel="1" x14ac:dyDescent="0.25">
      <c r="A104" s="59">
        <v>72</v>
      </c>
      <c r="B104" s="66" t="s">
        <v>378</v>
      </c>
      <c r="C104" s="59" t="s">
        <v>371</v>
      </c>
      <c r="D104" s="60">
        <f t="shared" si="9"/>
        <v>11685</v>
      </c>
      <c r="E104" s="61">
        <v>1850</v>
      </c>
      <c r="F104" s="61">
        <v>300</v>
      </c>
      <c r="G104" s="61">
        <v>20</v>
      </c>
      <c r="H104" s="61">
        <v>185</v>
      </c>
      <c r="I104" s="61">
        <v>410</v>
      </c>
      <c r="J104" s="61">
        <v>8020</v>
      </c>
      <c r="K104" s="61">
        <v>900</v>
      </c>
      <c r="L104" s="75"/>
      <c r="M104" s="75"/>
      <c r="N104" s="75">
        <f t="shared" si="10"/>
        <v>0</v>
      </c>
      <c r="O104" s="75">
        <f t="shared" si="11"/>
        <v>0</v>
      </c>
      <c r="P104" s="75">
        <f t="shared" si="12"/>
        <v>0</v>
      </c>
      <c r="Q104" s="75">
        <f t="shared" si="13"/>
        <v>0</v>
      </c>
      <c r="R104" s="75">
        <f t="shared" si="14"/>
        <v>0</v>
      </c>
      <c r="S104" s="75">
        <f t="shared" si="15"/>
        <v>0</v>
      </c>
      <c r="T104" s="75">
        <f t="shared" si="16"/>
        <v>0</v>
      </c>
      <c r="U104" s="75">
        <f t="shared" si="17"/>
        <v>0</v>
      </c>
      <c r="V104" s="59"/>
      <c r="W104" s="59"/>
    </row>
    <row r="105" spans="1:23" outlineLevel="1" x14ac:dyDescent="0.25">
      <c r="A105" s="59">
        <v>73</v>
      </c>
      <c r="B105" s="66" t="s">
        <v>387</v>
      </c>
      <c r="C105" s="59" t="s">
        <v>371</v>
      </c>
      <c r="D105" s="60">
        <f t="shared" si="9"/>
        <v>30</v>
      </c>
      <c r="E105" s="61"/>
      <c r="F105" s="61"/>
      <c r="G105" s="61"/>
      <c r="H105" s="61">
        <v>30</v>
      </c>
      <c r="I105" s="61"/>
      <c r="J105" s="61"/>
      <c r="K105" s="61"/>
      <c r="L105" s="75"/>
      <c r="M105" s="75"/>
      <c r="N105" s="75">
        <f t="shared" si="10"/>
        <v>0</v>
      </c>
      <c r="O105" s="75">
        <f t="shared" si="11"/>
        <v>0</v>
      </c>
      <c r="P105" s="75">
        <f t="shared" si="12"/>
        <v>0</v>
      </c>
      <c r="Q105" s="75">
        <f t="shared" si="13"/>
        <v>0</v>
      </c>
      <c r="R105" s="75">
        <f t="shared" si="14"/>
        <v>0</v>
      </c>
      <c r="S105" s="75">
        <f t="shared" si="15"/>
        <v>0</v>
      </c>
      <c r="T105" s="75">
        <f t="shared" si="16"/>
        <v>0</v>
      </c>
      <c r="U105" s="75">
        <f t="shared" si="17"/>
        <v>0</v>
      </c>
      <c r="V105" s="59"/>
      <c r="W105" s="59"/>
    </row>
    <row r="106" spans="1:23" outlineLevel="1" x14ac:dyDescent="0.25">
      <c r="A106" s="59">
        <v>74</v>
      </c>
      <c r="B106" s="66" t="s">
        <v>136</v>
      </c>
      <c r="C106" s="59" t="s">
        <v>395</v>
      </c>
      <c r="D106" s="60">
        <f t="shared" si="9"/>
        <v>606</v>
      </c>
      <c r="E106" s="61">
        <v>250</v>
      </c>
      <c r="F106" s="61">
        <v>11</v>
      </c>
      <c r="G106" s="61"/>
      <c r="H106" s="61">
        <v>68</v>
      </c>
      <c r="I106" s="61">
        <v>77</v>
      </c>
      <c r="J106" s="61">
        <v>200</v>
      </c>
      <c r="K106" s="61"/>
      <c r="L106" s="75"/>
      <c r="M106" s="75"/>
      <c r="N106" s="75">
        <f t="shared" si="10"/>
        <v>0</v>
      </c>
      <c r="O106" s="75">
        <f t="shared" si="11"/>
        <v>0</v>
      </c>
      <c r="P106" s="75">
        <f t="shared" si="12"/>
        <v>0</v>
      </c>
      <c r="Q106" s="75">
        <f t="shared" si="13"/>
        <v>0</v>
      </c>
      <c r="R106" s="75">
        <f t="shared" si="14"/>
        <v>0</v>
      </c>
      <c r="S106" s="75">
        <f t="shared" si="15"/>
        <v>0</v>
      </c>
      <c r="T106" s="75">
        <f t="shared" si="16"/>
        <v>0</v>
      </c>
      <c r="U106" s="75">
        <f t="shared" si="17"/>
        <v>0</v>
      </c>
      <c r="V106" s="59"/>
      <c r="W106" s="59"/>
    </row>
    <row r="107" spans="1:23" outlineLevel="1" x14ac:dyDescent="0.25">
      <c r="A107" s="59">
        <v>75</v>
      </c>
      <c r="B107" s="66" t="s">
        <v>137</v>
      </c>
      <c r="C107" s="59" t="s">
        <v>395</v>
      </c>
      <c r="D107" s="60">
        <f t="shared" ref="D107:D109" si="18">SUM(E107:K107)</f>
        <v>194</v>
      </c>
      <c r="E107" s="61">
        <v>190</v>
      </c>
      <c r="F107" s="61"/>
      <c r="G107" s="61"/>
      <c r="H107" s="61">
        <v>4</v>
      </c>
      <c r="I107" s="61"/>
      <c r="J107" s="61"/>
      <c r="K107" s="61"/>
      <c r="L107" s="75"/>
      <c r="M107" s="75"/>
      <c r="N107" s="75">
        <f t="shared" si="10"/>
        <v>0</v>
      </c>
      <c r="O107" s="75">
        <f t="shared" si="11"/>
        <v>0</v>
      </c>
      <c r="P107" s="75">
        <f t="shared" si="12"/>
        <v>0</v>
      </c>
      <c r="Q107" s="75">
        <f t="shared" si="13"/>
        <v>0</v>
      </c>
      <c r="R107" s="75">
        <f t="shared" si="14"/>
        <v>0</v>
      </c>
      <c r="S107" s="75">
        <f t="shared" si="15"/>
        <v>0</v>
      </c>
      <c r="T107" s="75">
        <f t="shared" si="16"/>
        <v>0</v>
      </c>
      <c r="U107" s="75">
        <f t="shared" si="17"/>
        <v>0</v>
      </c>
      <c r="V107" s="59"/>
      <c r="W107" s="59"/>
    </row>
    <row r="108" spans="1:23" outlineLevel="1" x14ac:dyDescent="0.25">
      <c r="A108" s="59">
        <v>76</v>
      </c>
      <c r="B108" s="66" t="s">
        <v>158</v>
      </c>
      <c r="C108" s="59" t="s">
        <v>395</v>
      </c>
      <c r="D108" s="60">
        <f t="shared" si="18"/>
        <v>170</v>
      </c>
      <c r="E108" s="61">
        <v>165</v>
      </c>
      <c r="F108" s="61"/>
      <c r="G108" s="61"/>
      <c r="H108" s="61">
        <v>5</v>
      </c>
      <c r="I108" s="61"/>
      <c r="J108" s="61"/>
      <c r="K108" s="61"/>
      <c r="L108" s="75"/>
      <c r="M108" s="75"/>
      <c r="N108" s="75">
        <f t="shared" si="10"/>
        <v>0</v>
      </c>
      <c r="O108" s="75">
        <f t="shared" si="11"/>
        <v>0</v>
      </c>
      <c r="P108" s="75">
        <f t="shared" si="12"/>
        <v>0</v>
      </c>
      <c r="Q108" s="75">
        <f t="shared" si="13"/>
        <v>0</v>
      </c>
      <c r="R108" s="75">
        <f t="shared" si="14"/>
        <v>0</v>
      </c>
      <c r="S108" s="75">
        <f t="shared" si="15"/>
        <v>0</v>
      </c>
      <c r="T108" s="75">
        <f t="shared" si="16"/>
        <v>0</v>
      </c>
      <c r="U108" s="75">
        <f t="shared" si="17"/>
        <v>0</v>
      </c>
      <c r="V108" s="59"/>
      <c r="W108" s="59"/>
    </row>
    <row r="109" spans="1:23" outlineLevel="1" x14ac:dyDescent="0.25">
      <c r="A109" s="59">
        <v>77</v>
      </c>
      <c r="B109" s="66" t="s">
        <v>386</v>
      </c>
      <c r="C109" s="59" t="s">
        <v>395</v>
      </c>
      <c r="D109" s="60">
        <f t="shared" si="18"/>
        <v>50</v>
      </c>
      <c r="E109" s="61"/>
      <c r="F109" s="61">
        <v>50</v>
      </c>
      <c r="G109" s="61"/>
      <c r="H109" s="61"/>
      <c r="I109" s="61"/>
      <c r="J109" s="61"/>
      <c r="K109" s="61"/>
      <c r="L109" s="75"/>
      <c r="M109" s="75"/>
      <c r="N109" s="75">
        <f t="shared" si="10"/>
        <v>0</v>
      </c>
      <c r="O109" s="75">
        <f t="shared" si="11"/>
        <v>0</v>
      </c>
      <c r="P109" s="75">
        <f t="shared" si="12"/>
        <v>0</v>
      </c>
      <c r="Q109" s="75">
        <f t="shared" si="13"/>
        <v>0</v>
      </c>
      <c r="R109" s="75">
        <f t="shared" si="14"/>
        <v>0</v>
      </c>
      <c r="S109" s="75">
        <f t="shared" si="15"/>
        <v>0</v>
      </c>
      <c r="T109" s="75">
        <f t="shared" si="16"/>
        <v>0</v>
      </c>
      <c r="U109" s="75">
        <f t="shared" si="17"/>
        <v>0</v>
      </c>
      <c r="V109" s="59"/>
      <c r="W109" s="59"/>
    </row>
    <row r="110" spans="1:23" s="73" customFormat="1" ht="35.25" customHeight="1" x14ac:dyDescent="0.25">
      <c r="A110" s="127" t="s">
        <v>98</v>
      </c>
      <c r="B110" s="127"/>
      <c r="C110" s="127"/>
      <c r="D110" s="127"/>
      <c r="E110" s="127"/>
      <c r="F110" s="127"/>
      <c r="G110" s="127"/>
      <c r="H110" s="127"/>
      <c r="I110" s="127"/>
      <c r="J110" s="127"/>
      <c r="K110" s="127"/>
      <c r="L110" s="126">
        <f>SUM(O110:U110)</f>
        <v>0</v>
      </c>
      <c r="M110" s="126"/>
      <c r="N110" s="126"/>
      <c r="O110" s="100">
        <f t="shared" ref="O110:U110" si="19">SUM(O33:O109)</f>
        <v>0</v>
      </c>
      <c r="P110" s="100">
        <f t="shared" si="19"/>
        <v>0</v>
      </c>
      <c r="Q110" s="100">
        <f t="shared" si="19"/>
        <v>0</v>
      </c>
      <c r="R110" s="100">
        <f t="shared" si="19"/>
        <v>0</v>
      </c>
      <c r="S110" s="100">
        <f t="shared" si="19"/>
        <v>0</v>
      </c>
      <c r="T110" s="100">
        <f t="shared" si="19"/>
        <v>0</v>
      </c>
      <c r="U110" s="100">
        <f t="shared" si="19"/>
        <v>0</v>
      </c>
      <c r="V110" s="72"/>
      <c r="W110" s="72"/>
    </row>
    <row r="111" spans="1:23" x14ac:dyDescent="0.25">
      <c r="D111" s="62"/>
      <c r="E111" s="62"/>
      <c r="F111" s="62"/>
      <c r="G111" s="62"/>
      <c r="H111" s="62"/>
      <c r="I111" s="62"/>
      <c r="J111" s="62"/>
      <c r="K111" s="62"/>
    </row>
    <row r="112" spans="1:23" x14ac:dyDescent="0.25">
      <c r="B112" s="63" t="s">
        <v>82</v>
      </c>
    </row>
    <row r="113" spans="2:2" x14ac:dyDescent="0.25">
      <c r="B113" s="55" t="s">
        <v>151</v>
      </c>
    </row>
    <row r="114" spans="2:2" x14ac:dyDescent="0.25">
      <c r="B114" s="64" t="s">
        <v>152</v>
      </c>
    </row>
    <row r="115" spans="2:2" x14ac:dyDescent="0.25">
      <c r="B115" s="64"/>
    </row>
  </sheetData>
  <sheetProtection algorithmName="SHA-512" hashValue="EQRM+qiOY6Fo0zwE57YL0TUBvlJzv93hmz+8lX9g7Thtf+M5Vpa0riCPbDZmF1CZmEqs4kTbloXPuDr1RrJ+Yg==" saltValue="eggvegJczFqzfddjxBwWpw==" spinCount="100000" sheet="1" formatCells="0" formatColumns="0" formatRows="0" insertColumns="0" autoFilter="0"/>
  <protectedRanges>
    <protectedRange sqref="V33:W109" name="Диапазон3"/>
    <protectedRange sqref="L33:M109" name="Диапазон2"/>
    <protectedRange sqref="L5:W30" name="Диапазон1"/>
  </protectedRanges>
  <mergeCells count="65">
    <mergeCell ref="L12:W12"/>
    <mergeCell ref="L13:W13"/>
    <mergeCell ref="L14:W14"/>
    <mergeCell ref="L5:W5"/>
    <mergeCell ref="L6:W6"/>
    <mergeCell ref="L7:W7"/>
    <mergeCell ref="L8:W8"/>
    <mergeCell ref="L9:W9"/>
    <mergeCell ref="L10:W10"/>
    <mergeCell ref="L11:W11"/>
    <mergeCell ref="L26:W26"/>
    <mergeCell ref="A22:K22"/>
    <mergeCell ref="L15:W15"/>
    <mergeCell ref="L16:W16"/>
    <mergeCell ref="L17:W17"/>
    <mergeCell ref="A15:K15"/>
    <mergeCell ref="A16:K16"/>
    <mergeCell ref="A17:K17"/>
    <mergeCell ref="A20:K20"/>
    <mergeCell ref="A23:K23"/>
    <mergeCell ref="A24:K24"/>
    <mergeCell ref="L24:W24"/>
    <mergeCell ref="L25:W25"/>
    <mergeCell ref="A5:K5"/>
    <mergeCell ref="A6:K6"/>
    <mergeCell ref="A7:K7"/>
    <mergeCell ref="A8:K8"/>
    <mergeCell ref="A9:K9"/>
    <mergeCell ref="A28:K28"/>
    <mergeCell ref="L28:W28"/>
    <mergeCell ref="A10:K10"/>
    <mergeCell ref="A11:K11"/>
    <mergeCell ref="A12:K12"/>
    <mergeCell ref="A13:K13"/>
    <mergeCell ref="A14:K14"/>
    <mergeCell ref="L21:W21"/>
    <mergeCell ref="L27:W27"/>
    <mergeCell ref="A21:K21"/>
    <mergeCell ref="A27:K27"/>
    <mergeCell ref="L18:W18"/>
    <mergeCell ref="L19:W19"/>
    <mergeCell ref="L20:W20"/>
    <mergeCell ref="A18:K18"/>
    <mergeCell ref="A19:K19"/>
    <mergeCell ref="L30:W30"/>
    <mergeCell ref="L29:W29"/>
    <mergeCell ref="A29:K29"/>
    <mergeCell ref="W31:W32"/>
    <mergeCell ref="A30:D30"/>
    <mergeCell ref="L1:W1"/>
    <mergeCell ref="L2:W2"/>
    <mergeCell ref="L110:N110"/>
    <mergeCell ref="A110:K110"/>
    <mergeCell ref="L31:L32"/>
    <mergeCell ref="M31:M32"/>
    <mergeCell ref="V31:V32"/>
    <mergeCell ref="N31:U31"/>
    <mergeCell ref="B31:B32"/>
    <mergeCell ref="A31:A32"/>
    <mergeCell ref="D31:K31"/>
    <mergeCell ref="L22:W22"/>
    <mergeCell ref="A25:K25"/>
    <mergeCell ref="A26:K26"/>
    <mergeCell ref="L23:W23"/>
    <mergeCell ref="C31:C32"/>
  </mergeCells>
  <conditionalFormatting sqref="L33:U110">
    <cfRule type="cellIs" dxfId="0" priority="3" operator="equal">
      <formula>0</formula>
    </cfRule>
  </conditionalFormatting>
  <dataValidations count="1">
    <dataValidation allowBlank="1" showInputMessage="1" showErrorMessage="1" promptTitle="Оригінал документації" prompt="за посиланням:_x000a_http://foxtrotgroup.com.ua/uk/tender.html" sqref="A1 A2 B1:C2"/>
  </dataValidations>
  <hyperlinks>
    <hyperlink ref="I30" location="'Додаток 2'!A1" display="Додаток 2"/>
    <hyperlink ref="J30" location="'Додаток 2'!A1" display="Додаток 2"/>
    <hyperlink ref="K30" location="'Додаток 2'!A1" display="Додаток 2"/>
  </hyperlinks>
  <pageMargins left="0.39370078740157483" right="0.39370078740157483" top="0.39370078740157483" bottom="0.39370078740157483" header="0.11811023622047245" footer="0.11811023622047245"/>
  <pageSetup paperSize="9" scale="34" fitToHeight="0" orientation="landscape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71"/>
  <sheetViews>
    <sheetView zoomScaleNormal="100" workbookViewId="0">
      <selection activeCell="F1" activeCellId="1" sqref="I1:I1048576 F1:F1048576"/>
    </sheetView>
  </sheetViews>
  <sheetFormatPr defaultRowHeight="15" x14ac:dyDescent="0.25"/>
  <cols>
    <col min="1" max="1" width="4" style="79" bestFit="1" customWidth="1"/>
    <col min="2" max="2" width="90.140625" style="76" customWidth="1"/>
    <col min="3" max="3" width="1.85546875" style="82" customWidth="1"/>
    <col min="4" max="4" width="3" style="76" bestFit="1" customWidth="1"/>
    <col min="5" max="5" width="90.5703125" style="76" customWidth="1"/>
    <col min="6" max="6" width="9.140625" style="82"/>
    <col min="7" max="7" width="4" style="76" bestFit="1" customWidth="1"/>
    <col min="8" max="8" width="92.5703125" style="76" customWidth="1"/>
    <col min="9" max="9" width="9.140625" style="82"/>
    <col min="10" max="10" width="3" style="76" bestFit="1" customWidth="1"/>
    <col min="11" max="11" width="84.5703125" style="76" bestFit="1" customWidth="1"/>
    <col min="12" max="12" width="9.42578125" style="76" bestFit="1" customWidth="1"/>
    <col min="13" max="13" width="9.140625" style="76"/>
    <col min="14" max="20" width="9.140625" style="82"/>
    <col min="21" max="16384" width="9.140625" style="76"/>
  </cols>
  <sheetData>
    <row r="1" spans="1:20" ht="15.75" x14ac:dyDescent="0.25">
      <c r="B1" s="68" t="s">
        <v>94</v>
      </c>
      <c r="C1" s="76"/>
      <c r="F1" s="76"/>
      <c r="I1" s="76"/>
      <c r="K1" s="77"/>
      <c r="N1" s="76"/>
      <c r="O1" s="76"/>
      <c r="P1" s="76"/>
      <c r="Q1" s="76"/>
      <c r="R1" s="76"/>
      <c r="S1" s="76"/>
      <c r="T1" s="76"/>
    </row>
    <row r="2" spans="1:20" ht="12.75" x14ac:dyDescent="0.25">
      <c r="B2" s="77"/>
      <c r="C2" s="76"/>
      <c r="F2" s="76"/>
      <c r="I2" s="76"/>
      <c r="K2" s="77"/>
      <c r="N2" s="76"/>
      <c r="O2" s="76"/>
      <c r="P2" s="76"/>
      <c r="Q2" s="76"/>
      <c r="R2" s="76"/>
      <c r="S2" s="76"/>
      <c r="T2" s="76"/>
    </row>
    <row r="3" spans="1:20" ht="12.75" x14ac:dyDescent="0.25">
      <c r="B3" s="78" t="str">
        <f>Документація!$B$3</f>
        <v>Канцелярські товари</v>
      </c>
      <c r="C3" s="76"/>
      <c r="F3" s="76"/>
      <c r="I3" s="76"/>
      <c r="K3" s="77"/>
      <c r="N3" s="76"/>
      <c r="O3" s="76"/>
      <c r="P3" s="76"/>
      <c r="Q3" s="76"/>
      <c r="R3" s="76"/>
      <c r="S3" s="76"/>
      <c r="T3" s="76"/>
    </row>
    <row r="4" spans="1:20" ht="12.75" x14ac:dyDescent="0.25">
      <c r="C4" s="76"/>
      <c r="F4" s="76"/>
      <c r="I4" s="76"/>
      <c r="N4" s="76"/>
      <c r="O4" s="76"/>
      <c r="P4" s="76"/>
      <c r="Q4" s="76"/>
      <c r="R4" s="76"/>
      <c r="S4" s="76"/>
      <c r="T4" s="76"/>
    </row>
    <row r="5" spans="1:20" ht="183" x14ac:dyDescent="0.25">
      <c r="B5" s="76" t="s">
        <v>620</v>
      </c>
      <c r="C5" s="76"/>
      <c r="D5" s="138" t="s">
        <v>613</v>
      </c>
      <c r="E5" s="138"/>
      <c r="F5" s="80"/>
      <c r="G5" s="138" t="s">
        <v>613</v>
      </c>
      <c r="H5" s="138"/>
      <c r="I5" s="80"/>
      <c r="J5" s="138" t="s">
        <v>613</v>
      </c>
      <c r="K5" s="138"/>
      <c r="L5" s="138"/>
      <c r="N5" s="76"/>
      <c r="O5" s="76"/>
      <c r="P5" s="76"/>
      <c r="Q5" s="76"/>
      <c r="R5" s="76"/>
      <c r="S5" s="76"/>
      <c r="T5" s="76"/>
    </row>
    <row r="6" spans="1:20" ht="12.75" x14ac:dyDescent="0.25">
      <c r="A6" s="138" t="s">
        <v>346</v>
      </c>
      <c r="B6" s="138"/>
      <c r="C6" s="76"/>
      <c r="D6" s="138" t="s">
        <v>89</v>
      </c>
      <c r="E6" s="138"/>
      <c r="F6" s="76"/>
      <c r="G6" s="138" t="s">
        <v>90</v>
      </c>
      <c r="H6" s="138"/>
      <c r="I6" s="76"/>
      <c r="J6" s="138" t="s">
        <v>91</v>
      </c>
      <c r="K6" s="138"/>
      <c r="L6" s="138"/>
      <c r="N6" s="76"/>
      <c r="O6" s="76"/>
      <c r="P6" s="76"/>
      <c r="Q6" s="76"/>
      <c r="R6" s="76"/>
      <c r="S6" s="76"/>
      <c r="T6" s="76"/>
    </row>
    <row r="7" spans="1:20" s="80" customFormat="1" ht="25.5" x14ac:dyDescent="0.25">
      <c r="A7" s="138" t="s">
        <v>347</v>
      </c>
      <c r="B7" s="138"/>
      <c r="D7" s="138" t="s">
        <v>88</v>
      </c>
      <c r="E7" s="138"/>
      <c r="G7" s="138" t="s">
        <v>92</v>
      </c>
      <c r="H7" s="138"/>
      <c r="J7" s="138" t="s">
        <v>453</v>
      </c>
      <c r="K7" s="138"/>
      <c r="L7" s="76" t="s">
        <v>162</v>
      </c>
    </row>
    <row r="8" spans="1:20" ht="12.75" x14ac:dyDescent="0.25">
      <c r="A8" s="79">
        <v>1</v>
      </c>
      <c r="B8" s="76" t="s">
        <v>192</v>
      </c>
      <c r="C8" s="76"/>
      <c r="D8" s="76">
        <v>1</v>
      </c>
      <c r="E8" s="76" t="s">
        <v>470</v>
      </c>
      <c r="F8" s="76"/>
      <c r="G8" s="76">
        <v>1</v>
      </c>
      <c r="H8" s="76" t="s">
        <v>529</v>
      </c>
      <c r="I8" s="76"/>
      <c r="J8" s="76">
        <v>1</v>
      </c>
      <c r="K8" s="81" t="s">
        <v>163</v>
      </c>
      <c r="L8" s="81">
        <v>1</v>
      </c>
      <c r="N8" s="76"/>
      <c r="O8" s="76"/>
      <c r="P8" s="76"/>
      <c r="Q8" s="76"/>
      <c r="R8" s="76"/>
      <c r="S8" s="76"/>
      <c r="T8" s="76"/>
    </row>
    <row r="9" spans="1:20" ht="12.75" x14ac:dyDescent="0.25">
      <c r="A9" s="79">
        <v>2</v>
      </c>
      <c r="B9" s="76" t="s">
        <v>193</v>
      </c>
      <c r="C9" s="76"/>
      <c r="D9" s="76">
        <v>2</v>
      </c>
      <c r="E9" s="76" t="s">
        <v>471</v>
      </c>
      <c r="F9" s="76"/>
      <c r="G9" s="76">
        <v>2</v>
      </c>
      <c r="H9" s="76" t="s">
        <v>604</v>
      </c>
      <c r="I9" s="76"/>
      <c r="J9" s="76">
        <v>2</v>
      </c>
      <c r="K9" s="81" t="s">
        <v>488</v>
      </c>
      <c r="L9" s="81">
        <v>1</v>
      </c>
      <c r="N9" s="76"/>
      <c r="O9" s="76"/>
      <c r="P9" s="76"/>
      <c r="Q9" s="76"/>
      <c r="R9" s="76"/>
      <c r="S9" s="76"/>
      <c r="T9" s="76"/>
    </row>
    <row r="10" spans="1:20" ht="12.75" x14ac:dyDescent="0.25">
      <c r="A10" s="79">
        <v>3</v>
      </c>
      <c r="B10" s="76" t="s">
        <v>194</v>
      </c>
      <c r="C10" s="76"/>
      <c r="D10" s="76">
        <v>3</v>
      </c>
      <c r="E10" s="76" t="s">
        <v>472</v>
      </c>
      <c r="F10" s="76"/>
      <c r="G10" s="76">
        <v>3</v>
      </c>
      <c r="H10" s="76" t="s">
        <v>605</v>
      </c>
      <c r="I10" s="76"/>
      <c r="J10" s="76">
        <v>3</v>
      </c>
      <c r="K10" s="81" t="s">
        <v>454</v>
      </c>
      <c r="L10" s="81">
        <v>1</v>
      </c>
      <c r="N10" s="76"/>
      <c r="O10" s="76"/>
      <c r="P10" s="76"/>
      <c r="Q10" s="76"/>
      <c r="R10" s="76"/>
      <c r="S10" s="76"/>
      <c r="T10" s="76"/>
    </row>
    <row r="11" spans="1:20" ht="12.75" x14ac:dyDescent="0.25">
      <c r="A11" s="79">
        <v>4</v>
      </c>
      <c r="B11" s="76" t="s">
        <v>195</v>
      </c>
      <c r="C11" s="76"/>
      <c r="D11" s="76">
        <v>4</v>
      </c>
      <c r="E11" s="76" t="s">
        <v>473</v>
      </c>
      <c r="F11" s="76"/>
      <c r="G11" s="76">
        <v>4</v>
      </c>
      <c r="H11" s="76" t="s">
        <v>530</v>
      </c>
      <c r="I11" s="76"/>
      <c r="J11" s="76">
        <v>4</v>
      </c>
      <c r="K11" s="81" t="s">
        <v>489</v>
      </c>
      <c r="L11" s="81">
        <v>1</v>
      </c>
      <c r="N11" s="76"/>
      <c r="O11" s="76"/>
      <c r="P11" s="76"/>
      <c r="Q11" s="76"/>
      <c r="R11" s="76"/>
      <c r="S11" s="76"/>
      <c r="T11" s="76"/>
    </row>
    <row r="12" spans="1:20" ht="12.75" x14ac:dyDescent="0.25">
      <c r="A12" s="79">
        <v>5</v>
      </c>
      <c r="B12" s="76" t="s">
        <v>196</v>
      </c>
      <c r="C12" s="76"/>
      <c r="D12" s="76">
        <v>5</v>
      </c>
      <c r="E12" s="76" t="s">
        <v>474</v>
      </c>
      <c r="F12" s="76"/>
      <c r="G12" s="76">
        <v>5</v>
      </c>
      <c r="H12" s="76" t="s">
        <v>531</v>
      </c>
      <c r="I12" s="76"/>
      <c r="J12" s="76">
        <v>5</v>
      </c>
      <c r="K12" s="81" t="s">
        <v>490</v>
      </c>
      <c r="L12" s="81">
        <v>4</v>
      </c>
      <c r="N12" s="76"/>
      <c r="O12" s="76"/>
      <c r="P12" s="76"/>
      <c r="Q12" s="76"/>
      <c r="R12" s="76"/>
      <c r="S12" s="76"/>
      <c r="T12" s="76"/>
    </row>
    <row r="13" spans="1:20" ht="12.75" x14ac:dyDescent="0.25">
      <c r="A13" s="79">
        <v>6</v>
      </c>
      <c r="B13" s="76" t="s">
        <v>197</v>
      </c>
      <c r="C13" s="76"/>
      <c r="D13" s="76">
        <v>6</v>
      </c>
      <c r="E13" s="76" t="s">
        <v>475</v>
      </c>
      <c r="F13" s="76"/>
      <c r="G13" s="76">
        <v>6</v>
      </c>
      <c r="H13" s="76" t="s">
        <v>532</v>
      </c>
      <c r="I13" s="76"/>
      <c r="J13" s="76">
        <v>6</v>
      </c>
      <c r="K13" s="81" t="s">
        <v>455</v>
      </c>
      <c r="L13" s="81">
        <v>2</v>
      </c>
      <c r="N13" s="76"/>
      <c r="O13" s="76"/>
      <c r="P13" s="76"/>
      <c r="Q13" s="76"/>
      <c r="R13" s="76"/>
      <c r="S13" s="76"/>
      <c r="T13" s="76"/>
    </row>
    <row r="14" spans="1:20" ht="12.75" x14ac:dyDescent="0.25">
      <c r="A14" s="79">
        <v>7</v>
      </c>
      <c r="B14" s="76" t="s">
        <v>198</v>
      </c>
      <c r="C14" s="76"/>
      <c r="D14" s="76">
        <v>7</v>
      </c>
      <c r="E14" s="76" t="s">
        <v>476</v>
      </c>
      <c r="F14" s="76"/>
      <c r="G14" s="76">
        <v>7</v>
      </c>
      <c r="H14" s="76" t="s">
        <v>405</v>
      </c>
      <c r="I14" s="76"/>
      <c r="J14" s="76">
        <v>7</v>
      </c>
      <c r="K14" s="81" t="s">
        <v>456</v>
      </c>
      <c r="L14" s="81">
        <v>4</v>
      </c>
      <c r="N14" s="76"/>
      <c r="O14" s="76"/>
      <c r="P14" s="76"/>
      <c r="Q14" s="76"/>
      <c r="R14" s="76"/>
      <c r="S14" s="76"/>
      <c r="T14" s="76"/>
    </row>
    <row r="15" spans="1:20" ht="12.75" x14ac:dyDescent="0.25">
      <c r="A15" s="79">
        <v>8</v>
      </c>
      <c r="B15" s="76" t="s">
        <v>199</v>
      </c>
      <c r="C15" s="76"/>
      <c r="D15" s="76">
        <v>8</v>
      </c>
      <c r="E15" s="76" t="s">
        <v>161</v>
      </c>
      <c r="F15" s="76"/>
      <c r="G15" s="76">
        <v>8</v>
      </c>
      <c r="H15" s="76" t="s">
        <v>406</v>
      </c>
      <c r="I15" s="76"/>
      <c r="J15" s="76">
        <v>8</v>
      </c>
      <c r="K15" s="81" t="s">
        <v>457</v>
      </c>
      <c r="L15" s="81">
        <v>7</v>
      </c>
      <c r="N15" s="76"/>
      <c r="O15" s="76"/>
      <c r="P15" s="76"/>
      <c r="Q15" s="76"/>
      <c r="R15" s="76"/>
      <c r="S15" s="76"/>
      <c r="T15" s="76"/>
    </row>
    <row r="16" spans="1:20" ht="12.75" x14ac:dyDescent="0.25">
      <c r="A16" s="79">
        <v>9</v>
      </c>
      <c r="B16" s="76" t="s">
        <v>200</v>
      </c>
      <c r="C16" s="76"/>
      <c r="D16" s="76">
        <v>9</v>
      </c>
      <c r="E16" s="76" t="s">
        <v>159</v>
      </c>
      <c r="F16" s="76"/>
      <c r="G16" s="76">
        <v>9</v>
      </c>
      <c r="H16" s="76" t="s">
        <v>407</v>
      </c>
      <c r="I16" s="76"/>
      <c r="J16" s="76">
        <v>9</v>
      </c>
      <c r="K16" s="81" t="s">
        <v>458</v>
      </c>
      <c r="L16" s="81">
        <v>8</v>
      </c>
      <c r="N16" s="76"/>
      <c r="O16" s="76"/>
      <c r="P16" s="76"/>
      <c r="Q16" s="76"/>
      <c r="R16" s="76"/>
      <c r="S16" s="76"/>
      <c r="T16" s="76"/>
    </row>
    <row r="17" spans="1:20" ht="12.75" x14ac:dyDescent="0.25">
      <c r="A17" s="79">
        <v>10</v>
      </c>
      <c r="B17" s="76" t="s">
        <v>201</v>
      </c>
      <c r="C17" s="76"/>
      <c r="D17" s="76">
        <v>10</v>
      </c>
      <c r="E17" s="76" t="s">
        <v>160</v>
      </c>
      <c r="F17" s="76"/>
      <c r="G17" s="76">
        <v>10</v>
      </c>
      <c r="H17" s="76" t="s">
        <v>408</v>
      </c>
      <c r="I17" s="76"/>
      <c r="J17" s="76">
        <v>10</v>
      </c>
      <c r="K17" s="81" t="s">
        <v>459</v>
      </c>
      <c r="L17" s="81">
        <v>3</v>
      </c>
      <c r="N17" s="76"/>
      <c r="O17" s="76"/>
      <c r="P17" s="76"/>
      <c r="Q17" s="76"/>
      <c r="R17" s="76"/>
      <c r="S17" s="76"/>
      <c r="T17" s="76"/>
    </row>
    <row r="18" spans="1:20" ht="12.75" x14ac:dyDescent="0.25">
      <c r="A18" s="79">
        <v>11</v>
      </c>
      <c r="B18" s="76" t="s">
        <v>379</v>
      </c>
      <c r="C18" s="76"/>
      <c r="D18" s="76">
        <v>11</v>
      </c>
      <c r="E18" s="76" t="s">
        <v>477</v>
      </c>
      <c r="F18" s="76"/>
      <c r="G18" s="76">
        <v>11</v>
      </c>
      <c r="H18" s="76" t="s">
        <v>409</v>
      </c>
      <c r="I18" s="76"/>
      <c r="J18" s="76">
        <v>11</v>
      </c>
      <c r="K18" s="81" t="s">
        <v>460</v>
      </c>
      <c r="L18" s="81">
        <v>1</v>
      </c>
      <c r="N18" s="76"/>
      <c r="O18" s="76"/>
      <c r="P18" s="76"/>
      <c r="Q18" s="76"/>
      <c r="R18" s="76"/>
      <c r="S18" s="76"/>
      <c r="T18" s="76"/>
    </row>
    <row r="19" spans="1:20" ht="12.75" x14ac:dyDescent="0.25">
      <c r="A19" s="79">
        <v>12</v>
      </c>
      <c r="B19" s="76" t="s">
        <v>202</v>
      </c>
      <c r="C19" s="76"/>
      <c r="D19" s="76">
        <v>12</v>
      </c>
      <c r="E19" s="76" t="s">
        <v>478</v>
      </c>
      <c r="F19" s="76"/>
      <c r="G19" s="76">
        <v>12</v>
      </c>
      <c r="H19" s="76" t="s">
        <v>410</v>
      </c>
      <c r="I19" s="76"/>
      <c r="J19" s="76">
        <v>12</v>
      </c>
      <c r="K19" s="81" t="s">
        <v>491</v>
      </c>
      <c r="L19" s="81">
        <v>1</v>
      </c>
      <c r="N19" s="76"/>
      <c r="O19" s="76"/>
      <c r="P19" s="76"/>
      <c r="Q19" s="76"/>
      <c r="R19" s="76"/>
      <c r="S19" s="76"/>
      <c r="T19" s="76"/>
    </row>
    <row r="20" spans="1:20" ht="12.75" x14ac:dyDescent="0.25">
      <c r="A20" s="79">
        <v>13</v>
      </c>
      <c r="B20" s="76" t="s">
        <v>203</v>
      </c>
      <c r="C20" s="76"/>
      <c r="D20" s="76">
        <v>13</v>
      </c>
      <c r="E20" s="76" t="s">
        <v>479</v>
      </c>
      <c r="F20" s="76"/>
      <c r="G20" s="76">
        <v>13</v>
      </c>
      <c r="H20" s="76" t="s">
        <v>411</v>
      </c>
      <c r="I20" s="76"/>
      <c r="J20" s="76">
        <v>13</v>
      </c>
      <c r="K20" s="81" t="s">
        <v>461</v>
      </c>
      <c r="L20" s="81">
        <v>1</v>
      </c>
      <c r="N20" s="76"/>
      <c r="O20" s="76"/>
      <c r="P20" s="76"/>
      <c r="Q20" s="76"/>
      <c r="R20" s="76"/>
      <c r="S20" s="76"/>
      <c r="T20" s="76"/>
    </row>
    <row r="21" spans="1:20" ht="12.75" x14ac:dyDescent="0.25">
      <c r="A21" s="79">
        <v>14</v>
      </c>
      <c r="B21" s="76" t="s">
        <v>204</v>
      </c>
      <c r="C21" s="76"/>
      <c r="D21" s="76">
        <v>14</v>
      </c>
      <c r="E21" s="76" t="s">
        <v>480</v>
      </c>
      <c r="F21" s="76"/>
      <c r="G21" s="76">
        <v>14</v>
      </c>
      <c r="H21" s="76" t="s">
        <v>412</v>
      </c>
      <c r="I21" s="76"/>
      <c r="J21" s="76">
        <v>14</v>
      </c>
      <c r="K21" s="81" t="s">
        <v>462</v>
      </c>
      <c r="L21" s="81">
        <v>2</v>
      </c>
      <c r="N21" s="76"/>
      <c r="O21" s="76"/>
      <c r="P21" s="76"/>
      <c r="Q21" s="76"/>
      <c r="R21" s="76"/>
      <c r="S21" s="76"/>
      <c r="T21" s="76"/>
    </row>
    <row r="22" spans="1:20" ht="12.75" x14ac:dyDescent="0.25">
      <c r="A22" s="79">
        <v>15</v>
      </c>
      <c r="B22" s="76" t="s">
        <v>205</v>
      </c>
      <c r="C22" s="76"/>
      <c r="D22" s="76">
        <v>15</v>
      </c>
      <c r="E22" s="76" t="s">
        <v>481</v>
      </c>
      <c r="F22" s="76"/>
      <c r="G22" s="76">
        <v>15</v>
      </c>
      <c r="H22" s="76" t="s">
        <v>533</v>
      </c>
      <c r="I22" s="76"/>
      <c r="J22" s="76">
        <v>15</v>
      </c>
      <c r="K22" s="81" t="s">
        <v>492</v>
      </c>
      <c r="L22" s="81">
        <v>1</v>
      </c>
      <c r="N22" s="76"/>
      <c r="O22" s="76"/>
      <c r="P22" s="76"/>
      <c r="Q22" s="76"/>
      <c r="R22" s="76"/>
      <c r="S22" s="76"/>
      <c r="T22" s="76"/>
    </row>
    <row r="23" spans="1:20" ht="12.75" x14ac:dyDescent="0.25">
      <c r="A23" s="79">
        <v>16</v>
      </c>
      <c r="B23" s="76" t="s">
        <v>206</v>
      </c>
      <c r="C23" s="76"/>
      <c r="D23" s="76">
        <v>16</v>
      </c>
      <c r="E23" s="76" t="s">
        <v>482</v>
      </c>
      <c r="F23" s="76"/>
      <c r="G23" s="76">
        <v>16</v>
      </c>
      <c r="H23" s="76" t="s">
        <v>534</v>
      </c>
      <c r="I23" s="76"/>
      <c r="J23" s="76">
        <v>16</v>
      </c>
      <c r="K23" s="81" t="s">
        <v>463</v>
      </c>
      <c r="L23" s="81">
        <v>1</v>
      </c>
      <c r="N23" s="76"/>
      <c r="O23" s="76"/>
      <c r="P23" s="76"/>
      <c r="Q23" s="76"/>
      <c r="R23" s="76"/>
      <c r="S23" s="76"/>
      <c r="T23" s="76"/>
    </row>
    <row r="24" spans="1:20" ht="12.75" x14ac:dyDescent="0.25">
      <c r="A24" s="79">
        <v>17</v>
      </c>
      <c r="B24" s="76" t="s">
        <v>207</v>
      </c>
      <c r="C24" s="76"/>
      <c r="D24" s="76">
        <v>17</v>
      </c>
      <c r="E24" s="76" t="s">
        <v>483</v>
      </c>
      <c r="F24" s="76"/>
      <c r="G24" s="76">
        <v>17</v>
      </c>
      <c r="H24" s="76" t="s">
        <v>535</v>
      </c>
      <c r="I24" s="76"/>
      <c r="J24" s="76">
        <v>17</v>
      </c>
      <c r="K24" s="81" t="s">
        <v>464</v>
      </c>
      <c r="L24" s="81">
        <v>9</v>
      </c>
      <c r="N24" s="76"/>
      <c r="O24" s="76"/>
      <c r="P24" s="76"/>
      <c r="Q24" s="76"/>
      <c r="R24" s="76"/>
      <c r="S24" s="76"/>
      <c r="T24" s="76"/>
    </row>
    <row r="25" spans="1:20" ht="12.75" x14ac:dyDescent="0.25">
      <c r="A25" s="79">
        <v>18</v>
      </c>
      <c r="B25" s="76" t="s">
        <v>208</v>
      </c>
      <c r="C25" s="76"/>
      <c r="D25" s="76">
        <v>18</v>
      </c>
      <c r="E25" s="76" t="s">
        <v>484</v>
      </c>
      <c r="F25" s="76"/>
      <c r="G25" s="76">
        <v>18</v>
      </c>
      <c r="H25" s="76" t="s">
        <v>536</v>
      </c>
      <c r="I25" s="76"/>
      <c r="J25" s="76">
        <v>18</v>
      </c>
      <c r="K25" s="81" t="s">
        <v>493</v>
      </c>
      <c r="L25" s="81">
        <v>2</v>
      </c>
      <c r="N25" s="76"/>
      <c r="O25" s="76"/>
      <c r="P25" s="76"/>
      <c r="Q25" s="76"/>
      <c r="R25" s="76"/>
      <c r="S25" s="76"/>
      <c r="T25" s="76"/>
    </row>
    <row r="26" spans="1:20" ht="12.75" x14ac:dyDescent="0.25">
      <c r="A26" s="79">
        <v>19</v>
      </c>
      <c r="B26" s="76" t="s">
        <v>209</v>
      </c>
      <c r="C26" s="76"/>
      <c r="D26" s="76">
        <v>19</v>
      </c>
      <c r="E26" s="76" t="s">
        <v>485</v>
      </c>
      <c r="F26" s="76"/>
      <c r="G26" s="76">
        <v>19</v>
      </c>
      <c r="H26" s="76" t="s">
        <v>537</v>
      </c>
      <c r="I26" s="76"/>
      <c r="J26" s="76">
        <v>19</v>
      </c>
      <c r="K26" s="81" t="s">
        <v>465</v>
      </c>
      <c r="L26" s="81">
        <v>1</v>
      </c>
      <c r="N26" s="76"/>
      <c r="O26" s="76"/>
      <c r="P26" s="76"/>
      <c r="Q26" s="76"/>
      <c r="R26" s="76"/>
      <c r="S26" s="76"/>
      <c r="T26" s="76"/>
    </row>
    <row r="27" spans="1:20" ht="12.75" x14ac:dyDescent="0.25">
      <c r="A27" s="79">
        <v>20</v>
      </c>
      <c r="B27" s="76" t="s">
        <v>210</v>
      </c>
      <c r="C27" s="76"/>
      <c r="D27" s="76">
        <v>20</v>
      </c>
      <c r="E27" s="76" t="s">
        <v>486</v>
      </c>
      <c r="F27" s="76"/>
      <c r="G27" s="76">
        <v>20</v>
      </c>
      <c r="H27" s="76" t="s">
        <v>538</v>
      </c>
      <c r="I27" s="76"/>
      <c r="J27" s="76">
        <v>20</v>
      </c>
      <c r="K27" s="81" t="s">
        <v>494</v>
      </c>
      <c r="L27" s="81">
        <v>1</v>
      </c>
      <c r="N27" s="76"/>
      <c r="O27" s="76"/>
      <c r="P27" s="76"/>
      <c r="Q27" s="76"/>
      <c r="R27" s="76"/>
      <c r="S27" s="76"/>
      <c r="T27" s="76"/>
    </row>
    <row r="28" spans="1:20" ht="12.75" x14ac:dyDescent="0.25">
      <c r="A28" s="79">
        <v>21</v>
      </c>
      <c r="B28" s="76" t="s">
        <v>211</v>
      </c>
      <c r="C28" s="76"/>
      <c r="D28" s="76">
        <v>21</v>
      </c>
      <c r="E28" s="76" t="s">
        <v>487</v>
      </c>
      <c r="F28" s="76"/>
      <c r="G28" s="76">
        <v>21</v>
      </c>
      <c r="H28" s="76" t="s">
        <v>539</v>
      </c>
      <c r="I28" s="76"/>
      <c r="J28" s="76">
        <v>21</v>
      </c>
      <c r="K28" s="81" t="s">
        <v>466</v>
      </c>
      <c r="L28" s="81">
        <v>1</v>
      </c>
      <c r="N28" s="76"/>
      <c r="O28" s="76"/>
      <c r="P28" s="76"/>
      <c r="Q28" s="76"/>
      <c r="R28" s="76"/>
      <c r="S28" s="76"/>
      <c r="T28" s="76"/>
    </row>
    <row r="29" spans="1:20" ht="12.75" x14ac:dyDescent="0.25">
      <c r="A29" s="79">
        <v>22</v>
      </c>
      <c r="B29" s="76" t="s">
        <v>212</v>
      </c>
      <c r="C29" s="76"/>
      <c r="F29" s="76"/>
      <c r="G29" s="76">
        <v>22</v>
      </c>
      <c r="H29" s="76" t="s">
        <v>540</v>
      </c>
      <c r="I29" s="76"/>
      <c r="N29" s="76"/>
      <c r="O29" s="76"/>
      <c r="P29" s="76"/>
      <c r="Q29" s="76"/>
      <c r="R29" s="76"/>
      <c r="S29" s="76"/>
      <c r="T29" s="76"/>
    </row>
    <row r="30" spans="1:20" ht="12.75" x14ac:dyDescent="0.25">
      <c r="A30" s="79">
        <v>23</v>
      </c>
      <c r="B30" s="76" t="s">
        <v>213</v>
      </c>
      <c r="C30" s="76"/>
      <c r="F30" s="76"/>
      <c r="G30" s="76">
        <v>23</v>
      </c>
      <c r="H30" s="76" t="s">
        <v>413</v>
      </c>
      <c r="I30" s="76"/>
      <c r="N30" s="76"/>
      <c r="O30" s="76"/>
      <c r="P30" s="76"/>
      <c r="Q30" s="76"/>
      <c r="R30" s="76"/>
      <c r="S30" s="76"/>
      <c r="T30" s="76"/>
    </row>
    <row r="31" spans="1:20" ht="12.75" x14ac:dyDescent="0.25">
      <c r="A31" s="79">
        <v>24</v>
      </c>
      <c r="B31" s="76" t="s">
        <v>214</v>
      </c>
      <c r="C31" s="76"/>
      <c r="F31" s="76"/>
      <c r="G31" s="76">
        <v>24</v>
      </c>
      <c r="H31" s="76" t="s">
        <v>541</v>
      </c>
      <c r="I31" s="76"/>
      <c r="N31" s="76"/>
      <c r="O31" s="76"/>
      <c r="P31" s="76"/>
      <c r="Q31" s="76"/>
      <c r="R31" s="76"/>
      <c r="S31" s="76"/>
      <c r="T31" s="76"/>
    </row>
    <row r="32" spans="1:20" ht="12.75" x14ac:dyDescent="0.25">
      <c r="A32" s="79">
        <v>25</v>
      </c>
      <c r="B32" s="76" t="s">
        <v>215</v>
      </c>
      <c r="C32" s="76"/>
      <c r="F32" s="76"/>
      <c r="G32" s="76">
        <v>25</v>
      </c>
      <c r="H32" s="76" t="s">
        <v>542</v>
      </c>
      <c r="I32" s="76"/>
      <c r="N32" s="76"/>
      <c r="O32" s="76"/>
      <c r="P32" s="76"/>
      <c r="Q32" s="76"/>
      <c r="R32" s="76"/>
      <c r="S32" s="76"/>
      <c r="T32" s="76"/>
    </row>
    <row r="33" spans="1:20" ht="12.75" x14ac:dyDescent="0.25">
      <c r="A33" s="79">
        <v>26</v>
      </c>
      <c r="B33" s="76" t="s">
        <v>216</v>
      </c>
      <c r="C33" s="76"/>
      <c r="F33" s="76"/>
      <c r="G33" s="76">
        <v>26</v>
      </c>
      <c r="H33" s="76" t="s">
        <v>543</v>
      </c>
      <c r="I33" s="76"/>
      <c r="N33" s="76"/>
      <c r="O33" s="76"/>
      <c r="P33" s="76"/>
      <c r="Q33" s="76"/>
      <c r="R33" s="76"/>
      <c r="S33" s="76"/>
      <c r="T33" s="76"/>
    </row>
    <row r="34" spans="1:20" ht="12.75" x14ac:dyDescent="0.25">
      <c r="A34" s="79">
        <v>27</v>
      </c>
      <c r="B34" s="76" t="s">
        <v>217</v>
      </c>
      <c r="C34" s="76"/>
      <c r="F34" s="76"/>
      <c r="G34" s="76">
        <v>27</v>
      </c>
      <c r="H34" s="76" t="s">
        <v>544</v>
      </c>
      <c r="I34" s="76"/>
      <c r="N34" s="76"/>
      <c r="O34" s="76"/>
      <c r="P34" s="76"/>
      <c r="Q34" s="76"/>
      <c r="R34" s="76"/>
      <c r="S34" s="76"/>
      <c r="T34" s="76"/>
    </row>
    <row r="35" spans="1:20" ht="12.75" x14ac:dyDescent="0.25">
      <c r="A35" s="79">
        <v>28</v>
      </c>
      <c r="B35" s="76" t="s">
        <v>218</v>
      </c>
      <c r="C35" s="76"/>
      <c r="F35" s="76"/>
      <c r="G35" s="76">
        <v>28</v>
      </c>
      <c r="H35" s="76" t="s">
        <v>545</v>
      </c>
      <c r="I35" s="76"/>
      <c r="N35" s="76"/>
      <c r="O35" s="76"/>
      <c r="P35" s="76"/>
      <c r="Q35" s="76"/>
      <c r="R35" s="76"/>
      <c r="S35" s="76"/>
      <c r="T35" s="76"/>
    </row>
    <row r="36" spans="1:20" ht="12.75" x14ac:dyDescent="0.25">
      <c r="A36" s="79">
        <v>29</v>
      </c>
      <c r="B36" s="76" t="s">
        <v>219</v>
      </c>
      <c r="C36" s="76"/>
      <c r="F36" s="76"/>
      <c r="G36" s="76">
        <v>29</v>
      </c>
      <c r="H36" s="76" t="s">
        <v>546</v>
      </c>
      <c r="I36" s="76"/>
      <c r="N36" s="76"/>
      <c r="O36" s="76"/>
      <c r="P36" s="76"/>
      <c r="Q36" s="76"/>
      <c r="R36" s="76"/>
      <c r="S36" s="76"/>
      <c r="T36" s="76"/>
    </row>
    <row r="37" spans="1:20" ht="12.75" x14ac:dyDescent="0.25">
      <c r="A37" s="79">
        <v>30</v>
      </c>
      <c r="B37" s="76" t="s">
        <v>220</v>
      </c>
      <c r="C37" s="76"/>
      <c r="F37" s="76"/>
      <c r="G37" s="76">
        <v>30</v>
      </c>
      <c r="H37" s="76" t="s">
        <v>414</v>
      </c>
      <c r="I37" s="76"/>
      <c r="N37" s="76"/>
      <c r="O37" s="76"/>
      <c r="P37" s="76"/>
      <c r="Q37" s="76"/>
      <c r="R37" s="76"/>
      <c r="S37" s="76"/>
      <c r="T37" s="76"/>
    </row>
    <row r="38" spans="1:20" ht="12.75" x14ac:dyDescent="0.25">
      <c r="A38" s="79">
        <v>31</v>
      </c>
      <c r="B38" s="76" t="s">
        <v>221</v>
      </c>
      <c r="C38" s="76"/>
      <c r="F38" s="76"/>
      <c r="G38" s="76">
        <v>31</v>
      </c>
      <c r="H38" s="76" t="s">
        <v>415</v>
      </c>
      <c r="I38" s="76"/>
      <c r="N38" s="76"/>
      <c r="O38" s="76"/>
      <c r="P38" s="76"/>
      <c r="Q38" s="76"/>
      <c r="R38" s="76"/>
      <c r="S38" s="76"/>
      <c r="T38" s="76"/>
    </row>
    <row r="39" spans="1:20" ht="12.75" x14ac:dyDescent="0.25">
      <c r="A39" s="79">
        <v>32</v>
      </c>
      <c r="B39" s="76" t="s">
        <v>222</v>
      </c>
      <c r="C39" s="76"/>
      <c r="F39" s="76"/>
      <c r="G39" s="76">
        <v>32</v>
      </c>
      <c r="H39" s="76" t="s">
        <v>416</v>
      </c>
      <c r="I39" s="76"/>
      <c r="N39" s="76"/>
      <c r="O39" s="76"/>
      <c r="P39" s="76"/>
      <c r="Q39" s="76"/>
      <c r="R39" s="76"/>
      <c r="S39" s="76"/>
      <c r="T39" s="76"/>
    </row>
    <row r="40" spans="1:20" ht="12.75" x14ac:dyDescent="0.25">
      <c r="A40" s="79">
        <v>33</v>
      </c>
      <c r="B40" s="76" t="s">
        <v>223</v>
      </c>
      <c r="C40" s="76"/>
      <c r="F40" s="76"/>
      <c r="G40" s="76">
        <v>33</v>
      </c>
      <c r="H40" s="76" t="s">
        <v>547</v>
      </c>
      <c r="I40" s="76"/>
      <c r="N40" s="76"/>
      <c r="O40" s="76"/>
      <c r="P40" s="76"/>
      <c r="Q40" s="76"/>
      <c r="R40" s="76"/>
      <c r="S40" s="76"/>
      <c r="T40" s="76"/>
    </row>
    <row r="41" spans="1:20" ht="12.75" x14ac:dyDescent="0.25">
      <c r="A41" s="79">
        <v>34</v>
      </c>
      <c r="B41" s="76" t="s">
        <v>224</v>
      </c>
      <c r="C41" s="76"/>
      <c r="F41" s="76"/>
      <c r="G41" s="76">
        <v>34</v>
      </c>
      <c r="H41" s="76" t="s">
        <v>417</v>
      </c>
      <c r="I41" s="76"/>
      <c r="N41" s="76"/>
      <c r="O41" s="76"/>
      <c r="P41" s="76"/>
      <c r="Q41" s="76"/>
      <c r="R41" s="76"/>
      <c r="S41" s="76"/>
      <c r="T41" s="76"/>
    </row>
    <row r="42" spans="1:20" ht="12.75" x14ac:dyDescent="0.25">
      <c r="A42" s="79">
        <v>35</v>
      </c>
      <c r="B42" s="76" t="s">
        <v>225</v>
      </c>
      <c r="C42" s="76"/>
      <c r="F42" s="76"/>
      <c r="G42" s="76">
        <v>35</v>
      </c>
      <c r="H42" s="76" t="s">
        <v>548</v>
      </c>
      <c r="I42" s="76"/>
      <c r="N42" s="76"/>
      <c r="O42" s="76"/>
      <c r="P42" s="76"/>
      <c r="Q42" s="76"/>
      <c r="R42" s="76"/>
      <c r="S42" s="76"/>
      <c r="T42" s="76"/>
    </row>
    <row r="43" spans="1:20" ht="12.75" x14ac:dyDescent="0.25">
      <c r="A43" s="79">
        <v>36</v>
      </c>
      <c r="B43" s="76" t="s">
        <v>226</v>
      </c>
      <c r="C43" s="76"/>
      <c r="F43" s="76"/>
      <c r="G43" s="76">
        <v>36</v>
      </c>
      <c r="H43" s="76" t="s">
        <v>495</v>
      </c>
      <c r="I43" s="76"/>
      <c r="N43" s="76"/>
      <c r="O43" s="76"/>
      <c r="P43" s="76"/>
      <c r="Q43" s="76"/>
      <c r="R43" s="76"/>
      <c r="S43" s="76"/>
      <c r="T43" s="76"/>
    </row>
    <row r="44" spans="1:20" ht="12.75" x14ac:dyDescent="0.25">
      <c r="A44" s="79">
        <v>37</v>
      </c>
      <c r="B44" s="76" t="s">
        <v>227</v>
      </c>
      <c r="C44" s="76"/>
      <c r="F44" s="76"/>
      <c r="G44" s="76">
        <v>37</v>
      </c>
      <c r="H44" s="76" t="s">
        <v>549</v>
      </c>
      <c r="I44" s="76"/>
      <c r="N44" s="76"/>
      <c r="O44" s="76"/>
      <c r="P44" s="76"/>
      <c r="Q44" s="76"/>
      <c r="R44" s="76"/>
      <c r="S44" s="76"/>
      <c r="T44" s="76"/>
    </row>
    <row r="45" spans="1:20" ht="12.75" x14ac:dyDescent="0.25">
      <c r="A45" s="79">
        <v>38</v>
      </c>
      <c r="B45" s="76" t="s">
        <v>228</v>
      </c>
      <c r="C45" s="76"/>
      <c r="F45" s="76"/>
      <c r="G45" s="76">
        <v>38</v>
      </c>
      <c r="H45" s="76" t="s">
        <v>550</v>
      </c>
      <c r="I45" s="76"/>
      <c r="N45" s="76"/>
      <c r="O45" s="76"/>
      <c r="P45" s="76"/>
      <c r="Q45" s="76"/>
      <c r="R45" s="76"/>
      <c r="S45" s="76"/>
      <c r="T45" s="76"/>
    </row>
    <row r="46" spans="1:20" ht="12.75" x14ac:dyDescent="0.25">
      <c r="A46" s="79">
        <v>39</v>
      </c>
      <c r="B46" s="76" t="s">
        <v>229</v>
      </c>
      <c r="C46" s="76"/>
      <c r="F46" s="76"/>
      <c r="G46" s="76">
        <v>39</v>
      </c>
      <c r="H46" s="76" t="s">
        <v>551</v>
      </c>
      <c r="I46" s="76"/>
      <c r="N46" s="76"/>
      <c r="O46" s="76"/>
      <c r="P46" s="76"/>
      <c r="Q46" s="76"/>
      <c r="R46" s="76"/>
      <c r="S46" s="76"/>
      <c r="T46" s="76"/>
    </row>
    <row r="47" spans="1:20" ht="12.75" x14ac:dyDescent="0.25">
      <c r="A47" s="79">
        <v>40</v>
      </c>
      <c r="B47" s="76" t="s">
        <v>230</v>
      </c>
      <c r="C47" s="76"/>
      <c r="F47" s="76"/>
      <c r="G47" s="76">
        <v>40</v>
      </c>
      <c r="H47" s="76" t="s">
        <v>552</v>
      </c>
      <c r="I47" s="76"/>
      <c r="N47" s="76"/>
      <c r="O47" s="76"/>
      <c r="P47" s="76"/>
      <c r="Q47" s="76"/>
      <c r="R47" s="76"/>
      <c r="S47" s="76"/>
      <c r="T47" s="76"/>
    </row>
    <row r="48" spans="1:20" ht="12.75" x14ac:dyDescent="0.25">
      <c r="A48" s="79">
        <v>41</v>
      </c>
      <c r="B48" s="76" t="s">
        <v>231</v>
      </c>
      <c r="C48" s="76"/>
      <c r="F48" s="76"/>
      <c r="G48" s="76">
        <v>41</v>
      </c>
      <c r="H48" s="76" t="s">
        <v>418</v>
      </c>
      <c r="I48" s="76"/>
      <c r="N48" s="76"/>
      <c r="O48" s="76"/>
      <c r="P48" s="76"/>
      <c r="Q48" s="76"/>
      <c r="R48" s="76"/>
      <c r="S48" s="76"/>
      <c r="T48" s="76"/>
    </row>
    <row r="49" spans="1:20" ht="12.75" x14ac:dyDescent="0.25">
      <c r="A49" s="79">
        <v>42</v>
      </c>
      <c r="B49" s="76" t="s">
        <v>232</v>
      </c>
      <c r="C49" s="76"/>
      <c r="F49" s="76"/>
      <c r="G49" s="76">
        <v>42</v>
      </c>
      <c r="H49" s="76" t="s">
        <v>419</v>
      </c>
      <c r="I49" s="76"/>
      <c r="N49" s="76"/>
      <c r="O49" s="76"/>
      <c r="P49" s="76"/>
      <c r="Q49" s="76"/>
      <c r="R49" s="76"/>
      <c r="S49" s="76"/>
      <c r="T49" s="76"/>
    </row>
    <row r="50" spans="1:20" ht="12.75" x14ac:dyDescent="0.25">
      <c r="A50" s="79">
        <v>43</v>
      </c>
      <c r="B50" s="76" t="s">
        <v>233</v>
      </c>
      <c r="C50" s="76"/>
      <c r="F50" s="76"/>
      <c r="G50" s="76">
        <v>43</v>
      </c>
      <c r="H50" s="76" t="s">
        <v>553</v>
      </c>
      <c r="I50" s="76"/>
      <c r="N50" s="76"/>
      <c r="O50" s="76"/>
      <c r="P50" s="76"/>
      <c r="Q50" s="76"/>
      <c r="R50" s="76"/>
      <c r="S50" s="76"/>
      <c r="T50" s="76"/>
    </row>
    <row r="51" spans="1:20" ht="12.75" x14ac:dyDescent="0.25">
      <c r="A51" s="79">
        <v>44</v>
      </c>
      <c r="B51" s="76" t="s">
        <v>234</v>
      </c>
      <c r="C51" s="76"/>
      <c r="F51" s="76"/>
      <c r="G51" s="76">
        <v>44</v>
      </c>
      <c r="H51" s="76" t="s">
        <v>554</v>
      </c>
      <c r="I51" s="76"/>
      <c r="N51" s="76"/>
      <c r="O51" s="76"/>
      <c r="P51" s="76"/>
      <c r="Q51" s="76"/>
      <c r="R51" s="76"/>
      <c r="S51" s="76"/>
      <c r="T51" s="76"/>
    </row>
    <row r="52" spans="1:20" ht="12.75" x14ac:dyDescent="0.25">
      <c r="A52" s="79">
        <v>45</v>
      </c>
      <c r="B52" s="76" t="s">
        <v>235</v>
      </c>
      <c r="C52" s="76"/>
      <c r="F52" s="76"/>
      <c r="G52" s="76">
        <v>45</v>
      </c>
      <c r="H52" s="76" t="s">
        <v>420</v>
      </c>
      <c r="I52" s="76"/>
      <c r="N52" s="76"/>
      <c r="O52" s="76"/>
      <c r="P52" s="76"/>
      <c r="Q52" s="76"/>
      <c r="R52" s="76"/>
      <c r="S52" s="76"/>
      <c r="T52" s="76"/>
    </row>
    <row r="53" spans="1:20" ht="12.75" x14ac:dyDescent="0.25">
      <c r="A53" s="79">
        <v>46</v>
      </c>
      <c r="B53" s="76" t="s">
        <v>236</v>
      </c>
      <c r="C53" s="76"/>
      <c r="F53" s="76"/>
      <c r="G53" s="76">
        <v>46</v>
      </c>
      <c r="H53" s="76" t="s">
        <v>555</v>
      </c>
      <c r="I53" s="76"/>
      <c r="N53" s="76"/>
      <c r="O53" s="76"/>
      <c r="P53" s="76"/>
      <c r="Q53" s="76"/>
      <c r="R53" s="76"/>
      <c r="S53" s="76"/>
      <c r="T53" s="76"/>
    </row>
    <row r="54" spans="1:20" ht="12.75" x14ac:dyDescent="0.25">
      <c r="A54" s="79">
        <v>47</v>
      </c>
      <c r="B54" s="76" t="s">
        <v>237</v>
      </c>
      <c r="C54" s="76"/>
      <c r="F54" s="76"/>
      <c r="G54" s="76">
        <v>47</v>
      </c>
      <c r="H54" s="76" t="s">
        <v>556</v>
      </c>
      <c r="I54" s="76"/>
      <c r="N54" s="76"/>
      <c r="O54" s="76"/>
      <c r="P54" s="76"/>
      <c r="Q54" s="76"/>
      <c r="R54" s="76"/>
      <c r="S54" s="76"/>
      <c r="T54" s="76"/>
    </row>
    <row r="55" spans="1:20" ht="12.75" x14ac:dyDescent="0.25">
      <c r="A55" s="79">
        <v>48</v>
      </c>
      <c r="B55" s="76" t="s">
        <v>238</v>
      </c>
      <c r="C55" s="76"/>
      <c r="F55" s="76"/>
      <c r="G55" s="76">
        <v>48</v>
      </c>
      <c r="H55" s="76" t="s">
        <v>496</v>
      </c>
      <c r="I55" s="76"/>
      <c r="N55" s="76"/>
      <c r="O55" s="76"/>
      <c r="P55" s="76"/>
      <c r="Q55" s="76"/>
      <c r="R55" s="76"/>
      <c r="S55" s="76"/>
      <c r="T55" s="76"/>
    </row>
    <row r="56" spans="1:20" ht="12.75" x14ac:dyDescent="0.25">
      <c r="A56" s="79">
        <v>49</v>
      </c>
      <c r="B56" s="76" t="s">
        <v>239</v>
      </c>
      <c r="C56" s="76"/>
      <c r="F56" s="76"/>
      <c r="G56" s="76">
        <v>49</v>
      </c>
      <c r="H56" s="76" t="s">
        <v>557</v>
      </c>
      <c r="I56" s="76"/>
      <c r="N56" s="76"/>
      <c r="O56" s="76"/>
      <c r="P56" s="76"/>
      <c r="Q56" s="76"/>
      <c r="R56" s="76"/>
      <c r="S56" s="76"/>
      <c r="T56" s="76"/>
    </row>
    <row r="57" spans="1:20" ht="12.75" x14ac:dyDescent="0.25">
      <c r="A57" s="79">
        <v>50</v>
      </c>
      <c r="B57" s="76" t="s">
        <v>240</v>
      </c>
      <c r="C57" s="76"/>
      <c r="F57" s="76"/>
      <c r="G57" s="76">
        <v>50</v>
      </c>
      <c r="H57" s="76" t="s">
        <v>558</v>
      </c>
      <c r="I57" s="76"/>
      <c r="N57" s="76"/>
      <c r="O57" s="76"/>
      <c r="P57" s="76"/>
      <c r="Q57" s="76"/>
      <c r="R57" s="76"/>
      <c r="S57" s="76"/>
      <c r="T57" s="76"/>
    </row>
    <row r="58" spans="1:20" ht="12.75" x14ac:dyDescent="0.25">
      <c r="A58" s="79">
        <v>51</v>
      </c>
      <c r="B58" s="76" t="s">
        <v>241</v>
      </c>
      <c r="C58" s="76"/>
      <c r="F58" s="76"/>
      <c r="G58" s="76">
        <v>51</v>
      </c>
      <c r="H58" s="76" t="s">
        <v>559</v>
      </c>
      <c r="I58" s="76"/>
      <c r="N58" s="76"/>
      <c r="O58" s="76"/>
      <c r="P58" s="76"/>
      <c r="Q58" s="76"/>
      <c r="R58" s="76"/>
      <c r="S58" s="76"/>
      <c r="T58" s="76"/>
    </row>
    <row r="59" spans="1:20" ht="12.75" x14ac:dyDescent="0.25">
      <c r="A59" s="79">
        <v>52</v>
      </c>
      <c r="B59" s="76" t="s">
        <v>242</v>
      </c>
      <c r="C59" s="76"/>
      <c r="F59" s="76"/>
      <c r="G59" s="76">
        <v>52</v>
      </c>
      <c r="H59" s="76" t="s">
        <v>560</v>
      </c>
      <c r="I59" s="76"/>
      <c r="N59" s="76"/>
      <c r="O59" s="76"/>
      <c r="P59" s="76"/>
      <c r="Q59" s="76"/>
      <c r="R59" s="76"/>
      <c r="S59" s="76"/>
      <c r="T59" s="76"/>
    </row>
    <row r="60" spans="1:20" ht="12.75" x14ac:dyDescent="0.25">
      <c r="A60" s="79">
        <v>53</v>
      </c>
      <c r="B60" s="76" t="s">
        <v>243</v>
      </c>
      <c r="C60" s="76"/>
      <c r="F60" s="76"/>
      <c r="G60" s="76">
        <v>53</v>
      </c>
      <c r="H60" s="76" t="s">
        <v>561</v>
      </c>
      <c r="I60" s="76"/>
      <c r="N60" s="76"/>
      <c r="O60" s="76"/>
      <c r="P60" s="76"/>
      <c r="Q60" s="76"/>
      <c r="R60" s="76"/>
      <c r="S60" s="76"/>
      <c r="T60" s="76"/>
    </row>
    <row r="61" spans="1:20" ht="12.75" x14ac:dyDescent="0.25">
      <c r="A61" s="79">
        <v>54</v>
      </c>
      <c r="B61" s="76" t="s">
        <v>244</v>
      </c>
      <c r="C61" s="76"/>
      <c r="F61" s="76"/>
      <c r="G61" s="76">
        <v>54</v>
      </c>
      <c r="H61" s="76" t="s">
        <v>562</v>
      </c>
      <c r="I61" s="76"/>
      <c r="N61" s="76"/>
      <c r="O61" s="76"/>
      <c r="P61" s="76"/>
      <c r="Q61" s="76"/>
      <c r="R61" s="76"/>
      <c r="S61" s="76"/>
      <c r="T61" s="76"/>
    </row>
    <row r="62" spans="1:20" ht="12.75" x14ac:dyDescent="0.25">
      <c r="A62" s="79">
        <v>55</v>
      </c>
      <c r="B62" s="76" t="s">
        <v>245</v>
      </c>
      <c r="C62" s="76"/>
      <c r="F62" s="76"/>
      <c r="G62" s="76">
        <v>55</v>
      </c>
      <c r="H62" s="76" t="s">
        <v>421</v>
      </c>
      <c r="I62" s="76"/>
      <c r="N62" s="76"/>
      <c r="O62" s="76"/>
      <c r="P62" s="76"/>
      <c r="Q62" s="76"/>
      <c r="R62" s="76"/>
      <c r="S62" s="76"/>
      <c r="T62" s="76"/>
    </row>
    <row r="63" spans="1:20" ht="12.75" x14ac:dyDescent="0.25">
      <c r="A63" s="79">
        <v>56</v>
      </c>
      <c r="B63" s="76" t="s">
        <v>246</v>
      </c>
      <c r="C63" s="76"/>
      <c r="F63" s="76"/>
      <c r="G63" s="76">
        <v>56</v>
      </c>
      <c r="H63" s="76" t="s">
        <v>422</v>
      </c>
      <c r="I63" s="76"/>
      <c r="N63" s="76"/>
      <c r="O63" s="76"/>
      <c r="P63" s="76"/>
      <c r="Q63" s="76"/>
      <c r="R63" s="76"/>
      <c r="S63" s="76"/>
      <c r="T63" s="76"/>
    </row>
    <row r="64" spans="1:20" ht="12.75" x14ac:dyDescent="0.25">
      <c r="A64" s="79">
        <v>57</v>
      </c>
      <c r="B64" s="76" t="s">
        <v>247</v>
      </c>
      <c r="C64" s="76"/>
      <c r="F64" s="76"/>
      <c r="G64" s="76">
        <v>57</v>
      </c>
      <c r="H64" s="76" t="s">
        <v>423</v>
      </c>
      <c r="I64" s="76"/>
      <c r="N64" s="76"/>
      <c r="O64" s="76"/>
      <c r="P64" s="76"/>
      <c r="Q64" s="76"/>
      <c r="R64" s="76"/>
      <c r="S64" s="76"/>
      <c r="T64" s="76"/>
    </row>
    <row r="65" spans="1:20" ht="12.75" x14ac:dyDescent="0.25">
      <c r="A65" s="79">
        <v>58</v>
      </c>
      <c r="B65" s="76" t="s">
        <v>248</v>
      </c>
      <c r="C65" s="76"/>
      <c r="F65" s="76"/>
      <c r="G65" s="76">
        <v>58</v>
      </c>
      <c r="H65" s="76" t="s">
        <v>563</v>
      </c>
      <c r="I65" s="76"/>
      <c r="N65" s="76"/>
      <c r="O65" s="76"/>
      <c r="P65" s="76"/>
      <c r="Q65" s="76"/>
      <c r="R65" s="76"/>
      <c r="S65" s="76"/>
      <c r="T65" s="76"/>
    </row>
    <row r="66" spans="1:20" ht="12.75" x14ac:dyDescent="0.25">
      <c r="A66" s="79">
        <v>59</v>
      </c>
      <c r="B66" s="76" t="s">
        <v>249</v>
      </c>
      <c r="C66" s="76"/>
      <c r="F66" s="76"/>
      <c r="G66" s="76">
        <v>59</v>
      </c>
      <c r="H66" s="76" t="s">
        <v>564</v>
      </c>
      <c r="I66" s="76"/>
      <c r="N66" s="76"/>
      <c r="O66" s="76"/>
      <c r="P66" s="76"/>
      <c r="Q66" s="76"/>
      <c r="R66" s="76"/>
      <c r="S66" s="76"/>
      <c r="T66" s="76"/>
    </row>
    <row r="67" spans="1:20" ht="12.75" x14ac:dyDescent="0.25">
      <c r="A67" s="79">
        <v>60</v>
      </c>
      <c r="B67" s="76" t="s">
        <v>250</v>
      </c>
      <c r="C67" s="76"/>
      <c r="F67" s="76"/>
      <c r="G67" s="76">
        <v>60</v>
      </c>
      <c r="H67" s="76" t="s">
        <v>565</v>
      </c>
      <c r="I67" s="76"/>
      <c r="N67" s="76"/>
      <c r="O67" s="76"/>
      <c r="P67" s="76"/>
      <c r="Q67" s="76"/>
      <c r="R67" s="76"/>
      <c r="S67" s="76"/>
      <c r="T67" s="76"/>
    </row>
    <row r="68" spans="1:20" ht="12.75" x14ac:dyDescent="0.25">
      <c r="A68" s="79">
        <v>61</v>
      </c>
      <c r="B68" s="76" t="s">
        <v>251</v>
      </c>
      <c r="C68" s="76"/>
      <c r="F68" s="76"/>
      <c r="G68" s="76">
        <v>61</v>
      </c>
      <c r="H68" s="76" t="s">
        <v>566</v>
      </c>
      <c r="I68" s="76"/>
      <c r="N68" s="76"/>
      <c r="O68" s="76"/>
      <c r="P68" s="76"/>
      <c r="Q68" s="76"/>
      <c r="R68" s="76"/>
      <c r="S68" s="76"/>
      <c r="T68" s="76"/>
    </row>
    <row r="69" spans="1:20" ht="12.75" x14ac:dyDescent="0.25">
      <c r="A69" s="79">
        <v>62</v>
      </c>
      <c r="B69" s="76" t="s">
        <v>252</v>
      </c>
      <c r="C69" s="76"/>
      <c r="F69" s="76"/>
      <c r="G69" s="76">
        <v>62</v>
      </c>
      <c r="H69" s="76" t="s">
        <v>567</v>
      </c>
      <c r="I69" s="76"/>
      <c r="N69" s="76"/>
      <c r="O69" s="76"/>
      <c r="P69" s="76"/>
      <c r="Q69" s="76"/>
      <c r="R69" s="76"/>
      <c r="S69" s="76"/>
      <c r="T69" s="76"/>
    </row>
    <row r="70" spans="1:20" ht="12.75" x14ac:dyDescent="0.25">
      <c r="A70" s="79">
        <v>63</v>
      </c>
      <c r="B70" s="76" t="s">
        <v>253</v>
      </c>
      <c r="C70" s="76"/>
      <c r="F70" s="76"/>
      <c r="G70" s="76">
        <v>63</v>
      </c>
      <c r="H70" s="76" t="s">
        <v>568</v>
      </c>
      <c r="I70" s="76"/>
      <c r="N70" s="76"/>
      <c r="O70" s="76"/>
      <c r="P70" s="76"/>
      <c r="Q70" s="76"/>
      <c r="R70" s="76"/>
      <c r="S70" s="76"/>
      <c r="T70" s="76"/>
    </row>
    <row r="71" spans="1:20" ht="12.75" x14ac:dyDescent="0.25">
      <c r="A71" s="79">
        <v>64</v>
      </c>
      <c r="B71" s="76" t="s">
        <v>254</v>
      </c>
      <c r="C71" s="76"/>
      <c r="F71" s="76"/>
      <c r="G71" s="76">
        <v>64</v>
      </c>
      <c r="H71" s="76" t="s">
        <v>569</v>
      </c>
      <c r="I71" s="76"/>
      <c r="N71" s="76"/>
      <c r="O71" s="76"/>
      <c r="P71" s="76"/>
      <c r="Q71" s="76"/>
      <c r="R71" s="76"/>
      <c r="S71" s="76"/>
      <c r="T71" s="76"/>
    </row>
    <row r="72" spans="1:20" ht="12.75" x14ac:dyDescent="0.25">
      <c r="A72" s="79">
        <v>65</v>
      </c>
      <c r="B72" s="76" t="s">
        <v>255</v>
      </c>
      <c r="C72" s="76"/>
      <c r="F72" s="76"/>
      <c r="G72" s="76">
        <v>65</v>
      </c>
      <c r="H72" s="76" t="s">
        <v>424</v>
      </c>
      <c r="I72" s="76"/>
      <c r="N72" s="76"/>
      <c r="O72" s="76"/>
      <c r="P72" s="76"/>
      <c r="Q72" s="76"/>
      <c r="R72" s="76"/>
      <c r="S72" s="76"/>
      <c r="T72" s="76"/>
    </row>
    <row r="73" spans="1:20" ht="12.75" x14ac:dyDescent="0.25">
      <c r="A73" s="79">
        <v>66</v>
      </c>
      <c r="B73" s="76" t="s">
        <v>256</v>
      </c>
      <c r="C73" s="76"/>
      <c r="F73" s="76"/>
      <c r="G73" s="76">
        <v>66</v>
      </c>
      <c r="H73" s="76" t="s">
        <v>425</v>
      </c>
      <c r="I73" s="76"/>
      <c r="N73" s="76"/>
      <c r="O73" s="76"/>
      <c r="P73" s="76"/>
      <c r="Q73" s="76"/>
      <c r="R73" s="76"/>
      <c r="S73" s="76"/>
      <c r="T73" s="76"/>
    </row>
    <row r="74" spans="1:20" ht="12.75" x14ac:dyDescent="0.25">
      <c r="A74" s="79">
        <v>67</v>
      </c>
      <c r="B74" s="76" t="s">
        <v>257</v>
      </c>
      <c r="C74" s="76"/>
      <c r="F74" s="76"/>
      <c r="G74" s="76">
        <v>67</v>
      </c>
      <c r="H74" s="76" t="s">
        <v>426</v>
      </c>
      <c r="I74" s="76"/>
      <c r="N74" s="76"/>
      <c r="O74" s="76"/>
      <c r="P74" s="76"/>
      <c r="Q74" s="76"/>
      <c r="R74" s="76"/>
      <c r="S74" s="76"/>
      <c r="T74" s="76"/>
    </row>
    <row r="75" spans="1:20" ht="12.75" x14ac:dyDescent="0.25">
      <c r="A75" s="79">
        <v>68</v>
      </c>
      <c r="B75" s="76" t="s">
        <v>258</v>
      </c>
      <c r="C75" s="76"/>
      <c r="F75" s="76"/>
      <c r="G75" s="76">
        <v>68</v>
      </c>
      <c r="H75" s="76" t="s">
        <v>570</v>
      </c>
      <c r="I75" s="76"/>
      <c r="N75" s="76"/>
      <c r="O75" s="76"/>
      <c r="P75" s="76"/>
      <c r="Q75" s="76"/>
      <c r="R75" s="76"/>
      <c r="S75" s="76"/>
      <c r="T75" s="76"/>
    </row>
    <row r="76" spans="1:20" ht="12.75" x14ac:dyDescent="0.25">
      <c r="A76" s="79">
        <v>69</v>
      </c>
      <c r="B76" s="76" t="s">
        <v>259</v>
      </c>
      <c r="C76" s="76"/>
      <c r="F76" s="76"/>
      <c r="G76" s="76">
        <v>69</v>
      </c>
      <c r="H76" s="76" t="s">
        <v>571</v>
      </c>
      <c r="I76" s="76"/>
      <c r="N76" s="76"/>
      <c r="O76" s="76"/>
      <c r="P76" s="76"/>
      <c r="Q76" s="76"/>
      <c r="R76" s="76"/>
      <c r="S76" s="76"/>
      <c r="T76" s="76"/>
    </row>
    <row r="77" spans="1:20" ht="12.75" x14ac:dyDescent="0.25">
      <c r="A77" s="79">
        <v>70</v>
      </c>
      <c r="B77" s="76" t="s">
        <v>260</v>
      </c>
      <c r="C77" s="76"/>
      <c r="F77" s="76"/>
      <c r="G77" s="76">
        <v>70</v>
      </c>
      <c r="H77" s="76" t="s">
        <v>572</v>
      </c>
      <c r="I77" s="76"/>
      <c r="N77" s="76"/>
      <c r="O77" s="76"/>
      <c r="P77" s="76"/>
      <c r="Q77" s="76"/>
      <c r="R77" s="76"/>
      <c r="S77" s="76"/>
      <c r="T77" s="76"/>
    </row>
    <row r="78" spans="1:20" ht="12.75" x14ac:dyDescent="0.25">
      <c r="A78" s="79">
        <v>71</v>
      </c>
      <c r="B78" s="76" t="s">
        <v>261</v>
      </c>
      <c r="C78" s="76"/>
      <c r="F78" s="76"/>
      <c r="G78" s="76">
        <v>71</v>
      </c>
      <c r="H78" s="76" t="s">
        <v>573</v>
      </c>
      <c r="I78" s="76"/>
      <c r="N78" s="76"/>
      <c r="O78" s="76"/>
      <c r="P78" s="76"/>
      <c r="Q78" s="76"/>
      <c r="R78" s="76"/>
      <c r="S78" s="76"/>
      <c r="T78" s="76"/>
    </row>
    <row r="79" spans="1:20" ht="12.75" x14ac:dyDescent="0.25">
      <c r="A79" s="79">
        <v>72</v>
      </c>
      <c r="B79" s="76" t="s">
        <v>262</v>
      </c>
      <c r="C79" s="76"/>
      <c r="F79" s="76"/>
      <c r="G79" s="76">
        <v>72</v>
      </c>
      <c r="H79" s="76" t="s">
        <v>427</v>
      </c>
      <c r="I79" s="76"/>
      <c r="N79" s="76"/>
      <c r="O79" s="76"/>
      <c r="P79" s="76"/>
      <c r="Q79" s="76"/>
      <c r="R79" s="76"/>
      <c r="S79" s="76"/>
      <c r="T79" s="76"/>
    </row>
    <row r="80" spans="1:20" ht="12.75" x14ac:dyDescent="0.25">
      <c r="A80" s="79">
        <v>73</v>
      </c>
      <c r="B80" s="76" t="s">
        <v>263</v>
      </c>
      <c r="C80" s="76"/>
      <c r="F80" s="76"/>
      <c r="G80" s="76">
        <v>73</v>
      </c>
      <c r="H80" s="76" t="s">
        <v>428</v>
      </c>
      <c r="I80" s="76"/>
      <c r="N80" s="76"/>
      <c r="O80" s="76"/>
      <c r="P80" s="76"/>
      <c r="Q80" s="76"/>
      <c r="R80" s="76"/>
      <c r="S80" s="76"/>
      <c r="T80" s="76"/>
    </row>
    <row r="81" spans="1:20" ht="12.75" x14ac:dyDescent="0.25">
      <c r="A81" s="79">
        <v>74</v>
      </c>
      <c r="B81" s="76" t="s">
        <v>264</v>
      </c>
      <c r="C81" s="76"/>
      <c r="F81" s="76"/>
      <c r="G81" s="76">
        <v>74</v>
      </c>
      <c r="H81" s="76" t="s">
        <v>429</v>
      </c>
      <c r="I81" s="76"/>
      <c r="N81" s="76"/>
      <c r="O81" s="76"/>
      <c r="P81" s="76"/>
      <c r="Q81" s="76"/>
      <c r="R81" s="76"/>
      <c r="S81" s="76"/>
      <c r="T81" s="76"/>
    </row>
    <row r="82" spans="1:20" ht="12.75" x14ac:dyDescent="0.25">
      <c r="A82" s="79">
        <v>75</v>
      </c>
      <c r="B82" s="76" t="s">
        <v>265</v>
      </c>
      <c r="C82" s="76"/>
      <c r="F82" s="76"/>
      <c r="G82" s="76">
        <v>75</v>
      </c>
      <c r="H82" s="76" t="s">
        <v>430</v>
      </c>
      <c r="I82" s="76"/>
      <c r="N82" s="76"/>
      <c r="O82" s="76"/>
      <c r="P82" s="76"/>
      <c r="Q82" s="76"/>
      <c r="R82" s="76"/>
      <c r="S82" s="76"/>
      <c r="T82" s="76"/>
    </row>
    <row r="83" spans="1:20" ht="12.75" x14ac:dyDescent="0.25">
      <c r="A83" s="79">
        <v>76</v>
      </c>
      <c r="B83" s="76" t="s">
        <v>266</v>
      </c>
      <c r="C83" s="76"/>
      <c r="F83" s="76"/>
      <c r="G83" s="76">
        <v>76</v>
      </c>
      <c r="H83" s="76" t="s">
        <v>431</v>
      </c>
      <c r="I83" s="76"/>
      <c r="N83" s="76"/>
      <c r="O83" s="76"/>
      <c r="P83" s="76"/>
      <c r="Q83" s="76"/>
      <c r="R83" s="76"/>
      <c r="S83" s="76"/>
      <c r="T83" s="76"/>
    </row>
    <row r="84" spans="1:20" ht="12.75" x14ac:dyDescent="0.25">
      <c r="A84" s="79">
        <v>77</v>
      </c>
      <c r="B84" s="76" t="s">
        <v>267</v>
      </c>
      <c r="C84" s="76"/>
      <c r="F84" s="76"/>
      <c r="G84" s="76">
        <v>77</v>
      </c>
      <c r="H84" s="76" t="s">
        <v>432</v>
      </c>
      <c r="I84" s="76"/>
      <c r="N84" s="76"/>
      <c r="O84" s="76"/>
      <c r="P84" s="76"/>
      <c r="Q84" s="76"/>
      <c r="R84" s="76"/>
      <c r="S84" s="76"/>
      <c r="T84" s="76"/>
    </row>
    <row r="85" spans="1:20" ht="12.75" x14ac:dyDescent="0.25">
      <c r="A85" s="79">
        <v>78</v>
      </c>
      <c r="B85" s="76" t="s">
        <v>268</v>
      </c>
      <c r="C85" s="76"/>
      <c r="F85" s="76"/>
      <c r="G85" s="76">
        <v>78</v>
      </c>
      <c r="H85" s="76" t="s">
        <v>433</v>
      </c>
      <c r="I85" s="76"/>
      <c r="N85" s="76"/>
      <c r="O85" s="76"/>
      <c r="P85" s="76"/>
      <c r="Q85" s="76"/>
      <c r="R85" s="76"/>
      <c r="S85" s="76"/>
      <c r="T85" s="76"/>
    </row>
    <row r="86" spans="1:20" ht="12.75" x14ac:dyDescent="0.25">
      <c r="A86" s="79">
        <v>79</v>
      </c>
      <c r="B86" s="76" t="s">
        <v>269</v>
      </c>
      <c r="C86" s="76"/>
      <c r="F86" s="76"/>
      <c r="G86" s="76">
        <v>79</v>
      </c>
      <c r="H86" s="76" t="s">
        <v>574</v>
      </c>
      <c r="I86" s="76"/>
      <c r="N86" s="76"/>
      <c r="O86" s="76"/>
      <c r="P86" s="76"/>
      <c r="Q86" s="76"/>
      <c r="R86" s="76"/>
      <c r="S86" s="76"/>
      <c r="T86" s="76"/>
    </row>
    <row r="87" spans="1:20" ht="12.75" x14ac:dyDescent="0.25">
      <c r="A87" s="79">
        <v>80</v>
      </c>
      <c r="B87" s="76" t="s">
        <v>270</v>
      </c>
      <c r="C87" s="76"/>
      <c r="F87" s="76"/>
      <c r="G87" s="76">
        <v>80</v>
      </c>
      <c r="H87" s="76" t="s">
        <v>575</v>
      </c>
      <c r="I87" s="76"/>
      <c r="N87" s="76"/>
      <c r="O87" s="76"/>
      <c r="P87" s="76"/>
      <c r="Q87" s="76"/>
      <c r="R87" s="76"/>
      <c r="S87" s="76"/>
      <c r="T87" s="76"/>
    </row>
    <row r="88" spans="1:20" ht="12.75" x14ac:dyDescent="0.25">
      <c r="A88" s="79">
        <v>81</v>
      </c>
      <c r="B88" s="76" t="s">
        <v>271</v>
      </c>
      <c r="C88" s="76"/>
      <c r="F88" s="76"/>
      <c r="G88" s="76">
        <v>81</v>
      </c>
      <c r="H88" s="76" t="s">
        <v>576</v>
      </c>
      <c r="I88" s="76"/>
      <c r="N88" s="76"/>
      <c r="O88" s="76"/>
      <c r="P88" s="76"/>
      <c r="Q88" s="76"/>
      <c r="R88" s="76"/>
      <c r="S88" s="76"/>
      <c r="T88" s="76"/>
    </row>
    <row r="89" spans="1:20" ht="12.75" x14ac:dyDescent="0.25">
      <c r="A89" s="79">
        <v>82</v>
      </c>
      <c r="B89" s="76" t="s">
        <v>272</v>
      </c>
      <c r="C89" s="76"/>
      <c r="F89" s="76"/>
      <c r="G89" s="76">
        <v>82</v>
      </c>
      <c r="H89" s="76" t="s">
        <v>577</v>
      </c>
      <c r="I89" s="76"/>
      <c r="N89" s="76"/>
      <c r="O89" s="76"/>
      <c r="P89" s="76"/>
      <c r="Q89" s="76"/>
      <c r="R89" s="76"/>
      <c r="S89" s="76"/>
      <c r="T89" s="76"/>
    </row>
    <row r="90" spans="1:20" ht="12.75" x14ac:dyDescent="0.25">
      <c r="A90" s="79">
        <v>83</v>
      </c>
      <c r="B90" s="76" t="s">
        <v>273</v>
      </c>
      <c r="C90" s="76"/>
      <c r="F90" s="76"/>
      <c r="G90" s="76">
        <v>83</v>
      </c>
      <c r="H90" s="76" t="s">
        <v>434</v>
      </c>
      <c r="I90" s="76"/>
      <c r="N90" s="76"/>
      <c r="O90" s="76"/>
      <c r="P90" s="76"/>
      <c r="Q90" s="76"/>
      <c r="R90" s="76"/>
      <c r="S90" s="76"/>
      <c r="T90" s="76"/>
    </row>
    <row r="91" spans="1:20" ht="12.75" x14ac:dyDescent="0.25">
      <c r="A91" s="79">
        <v>84</v>
      </c>
      <c r="B91" s="76" t="s">
        <v>274</v>
      </c>
      <c r="C91" s="76"/>
      <c r="F91" s="76"/>
      <c r="G91" s="76">
        <v>84</v>
      </c>
      <c r="H91" s="76" t="s">
        <v>497</v>
      </c>
      <c r="I91" s="76"/>
      <c r="N91" s="76"/>
      <c r="O91" s="76"/>
      <c r="P91" s="76"/>
      <c r="Q91" s="76"/>
      <c r="R91" s="76"/>
      <c r="S91" s="76"/>
      <c r="T91" s="76"/>
    </row>
    <row r="92" spans="1:20" ht="12.75" x14ac:dyDescent="0.25">
      <c r="A92" s="79">
        <v>85</v>
      </c>
      <c r="B92" s="76" t="s">
        <v>275</v>
      </c>
      <c r="C92" s="76"/>
      <c r="F92" s="76"/>
      <c r="G92" s="76">
        <v>85</v>
      </c>
      <c r="H92" s="76" t="s">
        <v>498</v>
      </c>
      <c r="I92" s="76"/>
      <c r="N92" s="76"/>
      <c r="O92" s="76"/>
      <c r="P92" s="76"/>
      <c r="Q92" s="76"/>
      <c r="R92" s="76"/>
      <c r="S92" s="76"/>
      <c r="T92" s="76"/>
    </row>
    <row r="93" spans="1:20" ht="12.75" x14ac:dyDescent="0.25">
      <c r="A93" s="79">
        <v>86</v>
      </c>
      <c r="B93" s="76" t="s">
        <v>380</v>
      </c>
      <c r="C93" s="76"/>
      <c r="F93" s="76"/>
      <c r="G93" s="76">
        <v>86</v>
      </c>
      <c r="H93" s="76" t="s">
        <v>499</v>
      </c>
      <c r="I93" s="76"/>
      <c r="N93" s="76"/>
      <c r="O93" s="76"/>
      <c r="P93" s="76"/>
      <c r="Q93" s="76"/>
      <c r="R93" s="76"/>
      <c r="S93" s="76"/>
      <c r="T93" s="76"/>
    </row>
    <row r="94" spans="1:20" ht="12.75" x14ac:dyDescent="0.25">
      <c r="A94" s="79">
        <v>87</v>
      </c>
      <c r="B94" s="76" t="s">
        <v>381</v>
      </c>
      <c r="C94" s="76"/>
      <c r="F94" s="76"/>
      <c r="G94" s="76">
        <v>87</v>
      </c>
      <c r="H94" s="76" t="s">
        <v>500</v>
      </c>
      <c r="I94" s="76"/>
      <c r="N94" s="76"/>
      <c r="O94" s="76"/>
      <c r="P94" s="76"/>
      <c r="Q94" s="76"/>
      <c r="R94" s="76"/>
      <c r="S94" s="76"/>
      <c r="T94" s="76"/>
    </row>
    <row r="95" spans="1:20" ht="12.75" x14ac:dyDescent="0.25">
      <c r="A95" s="79">
        <v>88</v>
      </c>
      <c r="B95" s="76" t="s">
        <v>382</v>
      </c>
      <c r="C95" s="76"/>
      <c r="F95" s="76"/>
      <c r="G95" s="76">
        <v>88</v>
      </c>
      <c r="H95" s="76" t="s">
        <v>501</v>
      </c>
      <c r="I95" s="76"/>
      <c r="N95" s="76"/>
      <c r="O95" s="76"/>
      <c r="P95" s="76"/>
      <c r="Q95" s="76"/>
      <c r="R95" s="76"/>
      <c r="S95" s="76"/>
      <c r="T95" s="76"/>
    </row>
    <row r="96" spans="1:20" ht="12.75" x14ac:dyDescent="0.25">
      <c r="A96" s="79">
        <v>89</v>
      </c>
      <c r="B96" s="76" t="s">
        <v>383</v>
      </c>
      <c r="C96" s="76"/>
      <c r="F96" s="76"/>
      <c r="G96" s="76">
        <v>89</v>
      </c>
      <c r="H96" s="76" t="s">
        <v>502</v>
      </c>
      <c r="I96" s="76"/>
      <c r="N96" s="76"/>
      <c r="O96" s="76"/>
      <c r="P96" s="76"/>
      <c r="Q96" s="76"/>
      <c r="R96" s="76"/>
      <c r="S96" s="76"/>
      <c r="T96" s="76"/>
    </row>
    <row r="97" spans="1:20" ht="12.75" x14ac:dyDescent="0.25">
      <c r="A97" s="79">
        <v>90</v>
      </c>
      <c r="B97" s="76" t="s">
        <v>384</v>
      </c>
      <c r="C97" s="76"/>
      <c r="F97" s="76"/>
      <c r="G97" s="76">
        <v>90</v>
      </c>
      <c r="H97" s="76" t="s">
        <v>503</v>
      </c>
      <c r="I97" s="76"/>
      <c r="N97" s="76"/>
      <c r="O97" s="76"/>
      <c r="P97" s="76"/>
      <c r="Q97" s="76"/>
      <c r="R97" s="76"/>
      <c r="S97" s="76"/>
      <c r="T97" s="76"/>
    </row>
    <row r="98" spans="1:20" ht="12.75" x14ac:dyDescent="0.25">
      <c r="A98" s="79">
        <v>91</v>
      </c>
      <c r="B98" s="76" t="s">
        <v>276</v>
      </c>
      <c r="C98" s="76"/>
      <c r="F98" s="76"/>
      <c r="G98" s="76">
        <v>91</v>
      </c>
      <c r="H98" s="76" t="s">
        <v>504</v>
      </c>
      <c r="I98" s="76"/>
      <c r="N98" s="76"/>
      <c r="O98" s="76"/>
      <c r="P98" s="76"/>
      <c r="Q98" s="76"/>
      <c r="R98" s="76"/>
      <c r="S98" s="76"/>
      <c r="T98" s="76"/>
    </row>
    <row r="99" spans="1:20" ht="12.75" x14ac:dyDescent="0.25">
      <c r="A99" s="79">
        <v>92</v>
      </c>
      <c r="B99" s="76" t="s">
        <v>385</v>
      </c>
      <c r="C99" s="76"/>
      <c r="F99" s="76"/>
      <c r="G99" s="76">
        <v>92</v>
      </c>
      <c r="H99" s="76" t="s">
        <v>505</v>
      </c>
      <c r="I99" s="76"/>
      <c r="N99" s="76"/>
      <c r="O99" s="76"/>
      <c r="P99" s="76"/>
      <c r="Q99" s="76"/>
      <c r="R99" s="76"/>
      <c r="S99" s="76"/>
      <c r="T99" s="76"/>
    </row>
    <row r="100" spans="1:20" ht="12.75" x14ac:dyDescent="0.25">
      <c r="A100" s="79">
        <v>93</v>
      </c>
      <c r="B100" s="76" t="s">
        <v>277</v>
      </c>
      <c r="C100" s="76"/>
      <c r="F100" s="76"/>
      <c r="G100" s="76">
        <v>93</v>
      </c>
      <c r="H100" s="76" t="s">
        <v>506</v>
      </c>
      <c r="I100" s="76"/>
      <c r="N100" s="76"/>
      <c r="O100" s="76"/>
      <c r="P100" s="76"/>
      <c r="Q100" s="76"/>
      <c r="R100" s="76"/>
      <c r="S100" s="76"/>
      <c r="T100" s="76"/>
    </row>
    <row r="101" spans="1:20" ht="12.75" x14ac:dyDescent="0.25">
      <c r="A101" s="79">
        <v>94</v>
      </c>
      <c r="B101" s="76" t="s">
        <v>278</v>
      </c>
      <c r="C101" s="76"/>
      <c r="F101" s="76"/>
      <c r="G101" s="76">
        <v>94</v>
      </c>
      <c r="H101" s="76" t="s">
        <v>507</v>
      </c>
      <c r="I101" s="76"/>
      <c r="N101" s="76"/>
      <c r="O101" s="76"/>
      <c r="P101" s="76"/>
      <c r="Q101" s="76"/>
      <c r="R101" s="76"/>
      <c r="S101" s="76"/>
      <c r="T101" s="76"/>
    </row>
    <row r="102" spans="1:20" ht="12.75" x14ac:dyDescent="0.25">
      <c r="A102" s="79">
        <v>95</v>
      </c>
      <c r="B102" s="76" t="s">
        <v>279</v>
      </c>
      <c r="C102" s="76"/>
      <c r="F102" s="76"/>
      <c r="G102" s="76">
        <v>95</v>
      </c>
      <c r="H102" s="76" t="s">
        <v>508</v>
      </c>
      <c r="I102" s="76"/>
      <c r="N102" s="76"/>
      <c r="O102" s="76"/>
      <c r="P102" s="76"/>
      <c r="Q102" s="76"/>
      <c r="R102" s="76"/>
      <c r="S102" s="76"/>
      <c r="T102" s="76"/>
    </row>
    <row r="103" spans="1:20" ht="12.75" x14ac:dyDescent="0.25">
      <c r="A103" s="79">
        <v>96</v>
      </c>
      <c r="B103" s="76" t="s">
        <v>280</v>
      </c>
      <c r="C103" s="76"/>
      <c r="F103" s="76"/>
      <c r="G103" s="76">
        <v>96</v>
      </c>
      <c r="H103" s="76" t="s">
        <v>509</v>
      </c>
      <c r="I103" s="76"/>
      <c r="N103" s="76"/>
      <c r="O103" s="76"/>
      <c r="P103" s="76"/>
      <c r="Q103" s="76"/>
      <c r="R103" s="76"/>
      <c r="S103" s="76"/>
      <c r="T103" s="76"/>
    </row>
    <row r="104" spans="1:20" ht="12.75" x14ac:dyDescent="0.25">
      <c r="A104" s="79">
        <v>97</v>
      </c>
      <c r="B104" s="76" t="s">
        <v>281</v>
      </c>
      <c r="C104" s="76"/>
      <c r="F104" s="76"/>
      <c r="G104" s="76">
        <v>97</v>
      </c>
      <c r="H104" s="76" t="s">
        <v>510</v>
      </c>
      <c r="I104" s="76"/>
      <c r="N104" s="76"/>
      <c r="O104" s="76"/>
      <c r="P104" s="76"/>
      <c r="Q104" s="76"/>
      <c r="R104" s="76"/>
      <c r="S104" s="76"/>
      <c r="T104" s="76"/>
    </row>
    <row r="105" spans="1:20" ht="12.75" x14ac:dyDescent="0.25">
      <c r="A105" s="79">
        <v>98</v>
      </c>
      <c r="B105" s="76" t="s">
        <v>282</v>
      </c>
      <c r="C105" s="76"/>
      <c r="F105" s="76"/>
      <c r="G105" s="76">
        <v>98</v>
      </c>
      <c r="H105" s="76" t="s">
        <v>511</v>
      </c>
      <c r="I105" s="76"/>
      <c r="N105" s="76"/>
      <c r="O105" s="76"/>
      <c r="P105" s="76"/>
      <c r="Q105" s="76"/>
      <c r="R105" s="76"/>
      <c r="S105" s="76"/>
      <c r="T105" s="76"/>
    </row>
    <row r="106" spans="1:20" ht="12.75" x14ac:dyDescent="0.25">
      <c r="A106" s="79">
        <v>99</v>
      </c>
      <c r="B106" s="76" t="s">
        <v>283</v>
      </c>
      <c r="C106" s="76"/>
      <c r="F106" s="76"/>
      <c r="G106" s="76">
        <v>99</v>
      </c>
      <c r="H106" s="76" t="s">
        <v>512</v>
      </c>
      <c r="I106" s="76"/>
      <c r="N106" s="76"/>
      <c r="O106" s="76"/>
      <c r="P106" s="76"/>
      <c r="Q106" s="76"/>
      <c r="R106" s="76"/>
      <c r="S106" s="76"/>
      <c r="T106" s="76"/>
    </row>
    <row r="107" spans="1:20" ht="12.75" x14ac:dyDescent="0.25">
      <c r="A107" s="79">
        <v>100</v>
      </c>
      <c r="B107" s="76" t="s">
        <v>284</v>
      </c>
      <c r="C107" s="76"/>
      <c r="F107" s="76"/>
      <c r="G107" s="76">
        <v>100</v>
      </c>
      <c r="H107" s="76" t="s">
        <v>513</v>
      </c>
      <c r="I107" s="76"/>
      <c r="N107" s="76"/>
      <c r="O107" s="76"/>
      <c r="P107" s="76"/>
      <c r="Q107" s="76"/>
      <c r="R107" s="76"/>
      <c r="S107" s="76"/>
      <c r="T107" s="76"/>
    </row>
    <row r="108" spans="1:20" ht="12.75" x14ac:dyDescent="0.25">
      <c r="A108" s="79">
        <v>101</v>
      </c>
      <c r="B108" s="76" t="s">
        <v>285</v>
      </c>
      <c r="C108" s="76"/>
      <c r="F108" s="76"/>
      <c r="G108" s="76">
        <v>101</v>
      </c>
      <c r="H108" s="76" t="s">
        <v>514</v>
      </c>
      <c r="I108" s="76"/>
      <c r="N108" s="76"/>
      <c r="O108" s="76"/>
      <c r="P108" s="76"/>
      <c r="Q108" s="76"/>
      <c r="R108" s="76"/>
      <c r="S108" s="76"/>
      <c r="T108" s="76"/>
    </row>
    <row r="109" spans="1:20" ht="12.75" x14ac:dyDescent="0.25">
      <c r="A109" s="79">
        <v>102</v>
      </c>
      <c r="B109" s="76" t="s">
        <v>286</v>
      </c>
      <c r="C109" s="76"/>
      <c r="F109" s="76"/>
      <c r="G109" s="76">
        <v>102</v>
      </c>
      <c r="H109" s="76" t="s">
        <v>435</v>
      </c>
      <c r="I109" s="76"/>
      <c r="N109" s="76"/>
      <c r="O109" s="76"/>
      <c r="P109" s="76"/>
      <c r="Q109" s="76"/>
      <c r="R109" s="76"/>
      <c r="S109" s="76"/>
      <c r="T109" s="76"/>
    </row>
    <row r="110" spans="1:20" ht="12.75" x14ac:dyDescent="0.25">
      <c r="A110" s="79">
        <v>103</v>
      </c>
      <c r="B110" s="76" t="s">
        <v>287</v>
      </c>
      <c r="C110" s="76"/>
      <c r="F110" s="76"/>
      <c r="G110" s="76">
        <v>103</v>
      </c>
      <c r="H110" s="76" t="s">
        <v>578</v>
      </c>
      <c r="I110" s="76"/>
      <c r="N110" s="76"/>
      <c r="O110" s="76"/>
      <c r="P110" s="76"/>
      <c r="Q110" s="76"/>
      <c r="R110" s="76"/>
      <c r="S110" s="76"/>
      <c r="T110" s="76"/>
    </row>
    <row r="111" spans="1:20" ht="12.75" x14ac:dyDescent="0.25">
      <c r="A111" s="79">
        <v>104</v>
      </c>
      <c r="B111" s="76" t="s">
        <v>288</v>
      </c>
      <c r="C111" s="76"/>
      <c r="F111" s="76"/>
      <c r="G111" s="76">
        <v>104</v>
      </c>
      <c r="H111" s="76" t="s">
        <v>515</v>
      </c>
      <c r="I111" s="76"/>
      <c r="N111" s="76"/>
      <c r="O111" s="76"/>
      <c r="P111" s="76"/>
      <c r="Q111" s="76"/>
      <c r="R111" s="76"/>
      <c r="S111" s="76"/>
      <c r="T111" s="76"/>
    </row>
    <row r="112" spans="1:20" ht="12.75" x14ac:dyDescent="0.25">
      <c r="A112" s="79">
        <v>105</v>
      </c>
      <c r="B112" s="76" t="s">
        <v>289</v>
      </c>
      <c r="C112" s="76"/>
      <c r="F112" s="76"/>
      <c r="G112" s="76">
        <v>105</v>
      </c>
      <c r="H112" s="76" t="s">
        <v>436</v>
      </c>
      <c r="I112" s="76"/>
      <c r="N112" s="76"/>
      <c r="O112" s="76"/>
      <c r="P112" s="76"/>
      <c r="Q112" s="76"/>
      <c r="R112" s="76"/>
      <c r="S112" s="76"/>
      <c r="T112" s="76"/>
    </row>
    <row r="113" spans="1:20" ht="12.75" x14ac:dyDescent="0.25">
      <c r="A113" s="79">
        <v>106</v>
      </c>
      <c r="B113" s="76" t="s">
        <v>290</v>
      </c>
      <c r="C113" s="76"/>
      <c r="F113" s="76"/>
      <c r="G113" s="76">
        <v>106</v>
      </c>
      <c r="H113" s="76" t="s">
        <v>437</v>
      </c>
      <c r="I113" s="76"/>
      <c r="N113" s="76"/>
      <c r="O113" s="76"/>
      <c r="P113" s="76"/>
      <c r="Q113" s="76"/>
      <c r="R113" s="76"/>
      <c r="S113" s="76"/>
      <c r="T113" s="76"/>
    </row>
    <row r="114" spans="1:20" ht="12.75" x14ac:dyDescent="0.25">
      <c r="A114" s="79">
        <v>107</v>
      </c>
      <c r="B114" s="76" t="s">
        <v>291</v>
      </c>
      <c r="C114" s="76"/>
      <c r="F114" s="76"/>
      <c r="G114" s="76">
        <v>107</v>
      </c>
      <c r="H114" s="76" t="s">
        <v>438</v>
      </c>
      <c r="I114" s="76"/>
      <c r="N114" s="76"/>
      <c r="O114" s="76"/>
      <c r="P114" s="76"/>
      <c r="Q114" s="76"/>
      <c r="R114" s="76"/>
      <c r="S114" s="76"/>
      <c r="T114" s="76"/>
    </row>
    <row r="115" spans="1:20" ht="12.75" x14ac:dyDescent="0.25">
      <c r="A115" s="79">
        <v>108</v>
      </c>
      <c r="B115" s="76" t="s">
        <v>292</v>
      </c>
      <c r="C115" s="76"/>
      <c r="F115" s="76"/>
      <c r="G115" s="76">
        <v>108</v>
      </c>
      <c r="H115" s="76" t="s">
        <v>579</v>
      </c>
      <c r="I115" s="76"/>
      <c r="N115" s="76"/>
      <c r="O115" s="76"/>
      <c r="P115" s="76"/>
      <c r="Q115" s="76"/>
      <c r="R115" s="76"/>
      <c r="S115" s="76"/>
      <c r="T115" s="76"/>
    </row>
    <row r="116" spans="1:20" ht="12.75" x14ac:dyDescent="0.25">
      <c r="A116" s="79">
        <v>109</v>
      </c>
      <c r="B116" s="76" t="s">
        <v>293</v>
      </c>
      <c r="C116" s="76"/>
      <c r="F116" s="76"/>
      <c r="G116" s="76">
        <v>109</v>
      </c>
      <c r="H116" s="76" t="s">
        <v>580</v>
      </c>
      <c r="I116" s="76"/>
      <c r="N116" s="76"/>
      <c r="O116" s="76"/>
      <c r="P116" s="76"/>
      <c r="Q116" s="76"/>
      <c r="R116" s="76"/>
      <c r="S116" s="76"/>
      <c r="T116" s="76"/>
    </row>
    <row r="117" spans="1:20" ht="12.75" x14ac:dyDescent="0.25">
      <c r="A117" s="79">
        <v>110</v>
      </c>
      <c r="B117" s="76" t="s">
        <v>294</v>
      </c>
      <c r="C117" s="76"/>
      <c r="F117" s="76"/>
      <c r="G117" s="76">
        <v>110</v>
      </c>
      <c r="H117" s="76" t="s">
        <v>581</v>
      </c>
      <c r="I117" s="76"/>
      <c r="N117" s="76"/>
      <c r="O117" s="76"/>
      <c r="P117" s="76"/>
      <c r="Q117" s="76"/>
      <c r="R117" s="76"/>
      <c r="S117" s="76"/>
      <c r="T117" s="76"/>
    </row>
    <row r="118" spans="1:20" ht="12.75" x14ac:dyDescent="0.25">
      <c r="A118" s="79">
        <v>111</v>
      </c>
      <c r="B118" s="76" t="s">
        <v>295</v>
      </c>
      <c r="C118" s="76"/>
      <c r="F118" s="76"/>
      <c r="G118" s="76">
        <v>111</v>
      </c>
      <c r="H118" s="76" t="s">
        <v>582</v>
      </c>
      <c r="I118" s="76"/>
      <c r="N118" s="76"/>
      <c r="O118" s="76"/>
      <c r="P118" s="76"/>
      <c r="Q118" s="76"/>
      <c r="R118" s="76"/>
      <c r="S118" s="76"/>
      <c r="T118" s="76"/>
    </row>
    <row r="119" spans="1:20" ht="12.75" x14ac:dyDescent="0.25">
      <c r="A119" s="79">
        <v>112</v>
      </c>
      <c r="B119" s="76" t="s">
        <v>296</v>
      </c>
      <c r="C119" s="76"/>
      <c r="F119" s="76"/>
      <c r="G119" s="76">
        <v>112</v>
      </c>
      <c r="H119" s="76" t="s">
        <v>583</v>
      </c>
      <c r="I119" s="76"/>
      <c r="N119" s="76"/>
      <c r="O119" s="76"/>
      <c r="P119" s="76"/>
      <c r="Q119" s="76"/>
      <c r="R119" s="76"/>
      <c r="S119" s="76"/>
      <c r="T119" s="76"/>
    </row>
    <row r="120" spans="1:20" ht="12.75" x14ac:dyDescent="0.25">
      <c r="A120" s="79">
        <v>113</v>
      </c>
      <c r="B120" s="76" t="s">
        <v>297</v>
      </c>
      <c r="C120" s="76"/>
      <c r="F120" s="76"/>
      <c r="G120" s="76">
        <v>113</v>
      </c>
      <c r="H120" s="76" t="s">
        <v>439</v>
      </c>
      <c r="I120" s="76"/>
      <c r="N120" s="76"/>
      <c r="O120" s="76"/>
      <c r="P120" s="76"/>
      <c r="Q120" s="76"/>
      <c r="R120" s="76"/>
      <c r="S120" s="76"/>
      <c r="T120" s="76"/>
    </row>
    <row r="121" spans="1:20" ht="12.75" x14ac:dyDescent="0.25">
      <c r="A121" s="79">
        <v>114</v>
      </c>
      <c r="B121" s="76" t="s">
        <v>298</v>
      </c>
      <c r="C121" s="76"/>
      <c r="F121" s="76"/>
      <c r="G121" s="76">
        <v>114</v>
      </c>
      <c r="H121" s="76" t="s">
        <v>440</v>
      </c>
      <c r="I121" s="76"/>
      <c r="N121" s="76"/>
      <c r="O121" s="76"/>
      <c r="P121" s="76"/>
      <c r="Q121" s="76"/>
      <c r="R121" s="76"/>
      <c r="S121" s="76"/>
      <c r="T121" s="76"/>
    </row>
    <row r="122" spans="1:20" ht="12.75" x14ac:dyDescent="0.25">
      <c r="A122" s="79">
        <v>115</v>
      </c>
      <c r="B122" s="76" t="s">
        <v>299</v>
      </c>
      <c r="C122" s="76"/>
      <c r="F122" s="76"/>
      <c r="G122" s="76">
        <v>115</v>
      </c>
      <c r="H122" s="76" t="s">
        <v>441</v>
      </c>
      <c r="I122" s="76"/>
      <c r="N122" s="76"/>
      <c r="O122" s="76"/>
      <c r="P122" s="76"/>
      <c r="Q122" s="76"/>
      <c r="R122" s="76"/>
      <c r="S122" s="76"/>
      <c r="T122" s="76"/>
    </row>
    <row r="123" spans="1:20" ht="12.75" x14ac:dyDescent="0.25">
      <c r="A123" s="79">
        <v>116</v>
      </c>
      <c r="B123" s="76" t="s">
        <v>300</v>
      </c>
      <c r="C123" s="76"/>
      <c r="F123" s="76"/>
      <c r="G123" s="76">
        <v>116</v>
      </c>
      <c r="H123" s="76" t="s">
        <v>442</v>
      </c>
      <c r="I123" s="76"/>
      <c r="N123" s="76"/>
      <c r="O123" s="76"/>
      <c r="P123" s="76"/>
      <c r="Q123" s="76"/>
      <c r="R123" s="76"/>
      <c r="S123" s="76"/>
      <c r="T123" s="76"/>
    </row>
    <row r="124" spans="1:20" ht="12.75" x14ac:dyDescent="0.25">
      <c r="A124" s="79">
        <v>117</v>
      </c>
      <c r="B124" s="76" t="s">
        <v>301</v>
      </c>
      <c r="C124" s="76"/>
      <c r="F124" s="76"/>
      <c r="G124" s="76">
        <v>117</v>
      </c>
      <c r="H124" s="76" t="s">
        <v>443</v>
      </c>
      <c r="I124" s="76"/>
      <c r="N124" s="76"/>
      <c r="O124" s="76"/>
      <c r="P124" s="76"/>
      <c r="Q124" s="76"/>
      <c r="R124" s="76"/>
      <c r="S124" s="76"/>
      <c r="T124" s="76"/>
    </row>
    <row r="125" spans="1:20" ht="12.75" x14ac:dyDescent="0.25">
      <c r="A125" s="79">
        <v>118</v>
      </c>
      <c r="B125" s="76" t="s">
        <v>302</v>
      </c>
      <c r="C125" s="76"/>
      <c r="F125" s="76"/>
      <c r="G125" s="76">
        <v>118</v>
      </c>
      <c r="H125" s="76" t="s">
        <v>444</v>
      </c>
      <c r="I125" s="76"/>
      <c r="N125" s="76"/>
      <c r="O125" s="76"/>
      <c r="P125" s="76"/>
      <c r="Q125" s="76"/>
      <c r="R125" s="76"/>
      <c r="S125" s="76"/>
      <c r="T125" s="76"/>
    </row>
    <row r="126" spans="1:20" ht="12.75" x14ac:dyDescent="0.25">
      <c r="A126" s="79">
        <v>119</v>
      </c>
      <c r="B126" s="76" t="s">
        <v>303</v>
      </c>
      <c r="C126" s="76"/>
      <c r="F126" s="76"/>
      <c r="G126" s="76">
        <v>119</v>
      </c>
      <c r="H126" s="76" t="s">
        <v>445</v>
      </c>
      <c r="I126" s="76"/>
      <c r="N126" s="76"/>
      <c r="O126" s="76"/>
      <c r="P126" s="76"/>
      <c r="Q126" s="76"/>
      <c r="R126" s="76"/>
      <c r="S126" s="76"/>
      <c r="T126" s="76"/>
    </row>
    <row r="127" spans="1:20" ht="12.75" x14ac:dyDescent="0.25">
      <c r="A127" s="79">
        <v>120</v>
      </c>
      <c r="B127" s="76" t="s">
        <v>304</v>
      </c>
      <c r="C127" s="76"/>
      <c r="F127" s="76"/>
      <c r="G127" s="76">
        <v>120</v>
      </c>
      <c r="H127" s="76" t="s">
        <v>584</v>
      </c>
      <c r="I127" s="76"/>
      <c r="N127" s="76"/>
      <c r="O127" s="76"/>
      <c r="P127" s="76"/>
      <c r="Q127" s="76"/>
      <c r="R127" s="76"/>
      <c r="S127" s="76"/>
      <c r="T127" s="76"/>
    </row>
    <row r="128" spans="1:20" ht="12.75" x14ac:dyDescent="0.25">
      <c r="A128" s="79">
        <v>121</v>
      </c>
      <c r="B128" s="76" t="s">
        <v>305</v>
      </c>
      <c r="C128" s="76"/>
      <c r="F128" s="76"/>
      <c r="G128" s="76">
        <v>121</v>
      </c>
      <c r="H128" s="76" t="s">
        <v>585</v>
      </c>
      <c r="I128" s="76"/>
      <c r="N128" s="76"/>
      <c r="O128" s="76"/>
      <c r="P128" s="76"/>
      <c r="Q128" s="76"/>
      <c r="R128" s="76"/>
      <c r="S128" s="76"/>
      <c r="T128" s="76"/>
    </row>
    <row r="129" spans="1:20" ht="12.75" x14ac:dyDescent="0.25">
      <c r="A129" s="79">
        <v>122</v>
      </c>
      <c r="B129" s="76" t="s">
        <v>306</v>
      </c>
      <c r="C129" s="76"/>
      <c r="F129" s="76"/>
      <c r="G129" s="76">
        <v>122</v>
      </c>
      <c r="H129" s="76" t="s">
        <v>516</v>
      </c>
      <c r="I129" s="76"/>
      <c r="N129" s="76"/>
      <c r="O129" s="76"/>
      <c r="P129" s="76"/>
      <c r="Q129" s="76"/>
      <c r="R129" s="76"/>
      <c r="S129" s="76"/>
      <c r="T129" s="76"/>
    </row>
    <row r="130" spans="1:20" ht="12.75" x14ac:dyDescent="0.25">
      <c r="A130" s="79">
        <v>123</v>
      </c>
      <c r="B130" s="76" t="s">
        <v>307</v>
      </c>
      <c r="C130" s="76"/>
      <c r="F130" s="76"/>
      <c r="G130" s="76">
        <v>123</v>
      </c>
      <c r="H130" s="76" t="s">
        <v>517</v>
      </c>
      <c r="I130" s="76"/>
      <c r="N130" s="76"/>
      <c r="O130" s="76"/>
      <c r="P130" s="76"/>
      <c r="Q130" s="76"/>
      <c r="R130" s="76"/>
      <c r="S130" s="76"/>
      <c r="T130" s="76"/>
    </row>
    <row r="131" spans="1:20" ht="12.75" x14ac:dyDescent="0.25">
      <c r="A131" s="79">
        <v>124</v>
      </c>
      <c r="B131" s="76" t="s">
        <v>308</v>
      </c>
      <c r="C131" s="76"/>
      <c r="F131" s="76"/>
      <c r="G131" s="76">
        <v>124</v>
      </c>
      <c r="H131" s="76" t="s">
        <v>518</v>
      </c>
      <c r="I131" s="76"/>
      <c r="N131" s="76"/>
      <c r="O131" s="76"/>
      <c r="P131" s="76"/>
      <c r="Q131" s="76"/>
      <c r="R131" s="76"/>
      <c r="S131" s="76"/>
      <c r="T131" s="76"/>
    </row>
    <row r="132" spans="1:20" ht="12.75" x14ac:dyDescent="0.25">
      <c r="A132" s="79">
        <v>125</v>
      </c>
      <c r="B132" s="76" t="s">
        <v>309</v>
      </c>
      <c r="C132" s="76"/>
      <c r="F132" s="76"/>
      <c r="G132" s="76">
        <v>125</v>
      </c>
      <c r="H132" s="76" t="s">
        <v>586</v>
      </c>
      <c r="I132" s="76"/>
      <c r="N132" s="76"/>
      <c r="O132" s="76"/>
      <c r="P132" s="76"/>
      <c r="Q132" s="76"/>
      <c r="R132" s="76"/>
      <c r="S132" s="76"/>
      <c r="T132" s="76"/>
    </row>
    <row r="133" spans="1:20" ht="12.75" x14ac:dyDescent="0.25">
      <c r="A133" s="79">
        <v>126</v>
      </c>
      <c r="B133" s="76" t="s">
        <v>310</v>
      </c>
      <c r="C133" s="76"/>
      <c r="F133" s="76"/>
      <c r="G133" s="76">
        <v>126</v>
      </c>
      <c r="H133" s="76" t="s">
        <v>587</v>
      </c>
      <c r="I133" s="76"/>
      <c r="N133" s="76"/>
      <c r="O133" s="76"/>
      <c r="P133" s="76"/>
      <c r="Q133" s="76"/>
      <c r="R133" s="76"/>
      <c r="S133" s="76"/>
      <c r="T133" s="76"/>
    </row>
    <row r="134" spans="1:20" ht="12.75" x14ac:dyDescent="0.25">
      <c r="A134" s="79">
        <v>127</v>
      </c>
      <c r="B134" s="76" t="s">
        <v>311</v>
      </c>
      <c r="C134" s="76"/>
      <c r="F134" s="76"/>
      <c r="G134" s="76">
        <v>127</v>
      </c>
      <c r="H134" s="76" t="s">
        <v>588</v>
      </c>
      <c r="I134" s="76"/>
      <c r="N134" s="76"/>
      <c r="O134" s="76"/>
      <c r="P134" s="76"/>
      <c r="Q134" s="76"/>
      <c r="R134" s="76"/>
      <c r="S134" s="76"/>
      <c r="T134" s="76"/>
    </row>
    <row r="135" spans="1:20" ht="12.75" x14ac:dyDescent="0.25">
      <c r="A135" s="79">
        <v>128</v>
      </c>
      <c r="B135" s="76" t="s">
        <v>312</v>
      </c>
      <c r="C135" s="76"/>
      <c r="F135" s="76"/>
      <c r="G135" s="76">
        <v>128</v>
      </c>
      <c r="H135" s="76" t="s">
        <v>589</v>
      </c>
      <c r="I135" s="76"/>
      <c r="N135" s="76"/>
      <c r="O135" s="76"/>
      <c r="P135" s="76"/>
      <c r="Q135" s="76"/>
      <c r="R135" s="76"/>
      <c r="S135" s="76"/>
      <c r="T135" s="76"/>
    </row>
    <row r="136" spans="1:20" ht="12.75" x14ac:dyDescent="0.25">
      <c r="A136" s="79">
        <v>129</v>
      </c>
      <c r="B136" s="76" t="s">
        <v>313</v>
      </c>
      <c r="C136" s="76"/>
      <c r="F136" s="76"/>
      <c r="G136" s="76">
        <v>129</v>
      </c>
      <c r="H136" s="76" t="s">
        <v>590</v>
      </c>
      <c r="I136" s="76"/>
      <c r="N136" s="76"/>
      <c r="O136" s="76"/>
      <c r="P136" s="76"/>
      <c r="Q136" s="76"/>
      <c r="R136" s="76"/>
      <c r="S136" s="76"/>
      <c r="T136" s="76"/>
    </row>
    <row r="137" spans="1:20" ht="12.75" x14ac:dyDescent="0.25">
      <c r="A137" s="79">
        <v>130</v>
      </c>
      <c r="B137" s="76" t="s">
        <v>314</v>
      </c>
      <c r="C137" s="76"/>
      <c r="F137" s="76"/>
      <c r="G137" s="76">
        <v>130</v>
      </c>
      <c r="H137" s="76" t="s">
        <v>591</v>
      </c>
      <c r="I137" s="76"/>
      <c r="N137" s="76"/>
      <c r="O137" s="76"/>
      <c r="P137" s="76"/>
      <c r="Q137" s="76"/>
      <c r="R137" s="76"/>
      <c r="S137" s="76"/>
      <c r="T137" s="76"/>
    </row>
    <row r="138" spans="1:20" ht="12.75" x14ac:dyDescent="0.25">
      <c r="A138" s="79">
        <v>131</v>
      </c>
      <c r="B138" s="76" t="s">
        <v>315</v>
      </c>
      <c r="C138" s="76"/>
      <c r="F138" s="76"/>
      <c r="G138" s="76">
        <v>131</v>
      </c>
      <c r="H138" s="76" t="s">
        <v>446</v>
      </c>
      <c r="I138" s="76"/>
      <c r="N138" s="76"/>
      <c r="O138" s="76"/>
      <c r="P138" s="76"/>
      <c r="Q138" s="76"/>
      <c r="R138" s="76"/>
      <c r="S138" s="76"/>
      <c r="T138" s="76"/>
    </row>
    <row r="139" spans="1:20" ht="12.75" x14ac:dyDescent="0.25">
      <c r="A139" s="79">
        <v>132</v>
      </c>
      <c r="B139" s="76" t="s">
        <v>316</v>
      </c>
      <c r="C139" s="76"/>
      <c r="F139" s="76"/>
      <c r="G139" s="76">
        <v>132</v>
      </c>
      <c r="H139" s="76" t="s">
        <v>606</v>
      </c>
      <c r="I139" s="76"/>
      <c r="N139" s="76"/>
      <c r="O139" s="76"/>
      <c r="P139" s="76"/>
      <c r="Q139" s="76"/>
      <c r="R139" s="76"/>
      <c r="S139" s="76"/>
      <c r="T139" s="76"/>
    </row>
    <row r="140" spans="1:20" ht="12.75" x14ac:dyDescent="0.25">
      <c r="A140" s="79">
        <v>133</v>
      </c>
      <c r="B140" s="76" t="s">
        <v>317</v>
      </c>
      <c r="C140" s="76"/>
      <c r="F140" s="76"/>
      <c r="G140" s="76">
        <v>133</v>
      </c>
      <c r="H140" s="76" t="s">
        <v>592</v>
      </c>
      <c r="I140" s="76"/>
      <c r="N140" s="76"/>
      <c r="O140" s="76"/>
      <c r="P140" s="76"/>
      <c r="Q140" s="76"/>
      <c r="R140" s="76"/>
      <c r="S140" s="76"/>
      <c r="T140" s="76"/>
    </row>
    <row r="141" spans="1:20" ht="12.75" x14ac:dyDescent="0.25">
      <c r="A141" s="79">
        <v>134</v>
      </c>
      <c r="B141" s="76" t="s">
        <v>318</v>
      </c>
      <c r="C141" s="76"/>
      <c r="F141" s="76"/>
      <c r="G141" s="76">
        <v>134</v>
      </c>
      <c r="H141" s="76" t="s">
        <v>593</v>
      </c>
      <c r="I141" s="76"/>
      <c r="N141" s="76"/>
      <c r="O141" s="76"/>
      <c r="P141" s="76"/>
      <c r="Q141" s="76"/>
      <c r="R141" s="76"/>
      <c r="S141" s="76"/>
      <c r="T141" s="76"/>
    </row>
    <row r="142" spans="1:20" ht="12.75" x14ac:dyDescent="0.25">
      <c r="A142" s="79">
        <v>135</v>
      </c>
      <c r="B142" s="76" t="s">
        <v>319</v>
      </c>
      <c r="C142" s="76"/>
      <c r="F142" s="76"/>
      <c r="G142" s="76">
        <v>135</v>
      </c>
      <c r="H142" s="76" t="s">
        <v>447</v>
      </c>
      <c r="I142" s="76"/>
      <c r="N142" s="76"/>
      <c r="O142" s="76"/>
      <c r="P142" s="76"/>
      <c r="Q142" s="76"/>
      <c r="R142" s="76"/>
      <c r="S142" s="76"/>
      <c r="T142" s="76"/>
    </row>
    <row r="143" spans="1:20" ht="12.75" x14ac:dyDescent="0.25">
      <c r="A143" s="79">
        <v>136</v>
      </c>
      <c r="B143" s="76" t="s">
        <v>320</v>
      </c>
      <c r="C143" s="76"/>
      <c r="F143" s="76"/>
      <c r="G143" s="76">
        <v>136</v>
      </c>
      <c r="H143" s="76" t="s">
        <v>448</v>
      </c>
      <c r="I143" s="76"/>
      <c r="N143" s="76"/>
      <c r="O143" s="76"/>
      <c r="P143" s="76"/>
      <c r="Q143" s="76"/>
      <c r="R143" s="76"/>
      <c r="S143" s="76"/>
      <c r="T143" s="76"/>
    </row>
    <row r="144" spans="1:20" ht="12.75" x14ac:dyDescent="0.25">
      <c r="A144" s="79">
        <v>137</v>
      </c>
      <c r="B144" s="76" t="s">
        <v>321</v>
      </c>
      <c r="C144" s="76"/>
      <c r="F144" s="76"/>
      <c r="G144" s="76">
        <v>137</v>
      </c>
      <c r="H144" s="76" t="s">
        <v>449</v>
      </c>
      <c r="I144" s="76"/>
      <c r="N144" s="76"/>
      <c r="O144" s="76"/>
      <c r="P144" s="76"/>
      <c r="Q144" s="76"/>
      <c r="R144" s="76"/>
      <c r="S144" s="76"/>
      <c r="T144" s="76"/>
    </row>
    <row r="145" spans="1:20" ht="12.75" x14ac:dyDescent="0.25">
      <c r="A145" s="79">
        <v>138</v>
      </c>
      <c r="B145" s="76" t="s">
        <v>322</v>
      </c>
      <c r="C145" s="76"/>
      <c r="F145" s="76"/>
      <c r="G145" s="76">
        <v>138</v>
      </c>
      <c r="H145" s="76" t="s">
        <v>450</v>
      </c>
      <c r="I145" s="76"/>
      <c r="N145" s="76"/>
      <c r="O145" s="76"/>
      <c r="P145" s="76"/>
      <c r="Q145" s="76"/>
      <c r="R145" s="76"/>
      <c r="S145" s="76"/>
      <c r="T145" s="76"/>
    </row>
    <row r="146" spans="1:20" ht="12.75" x14ac:dyDescent="0.25">
      <c r="A146" s="79">
        <v>139</v>
      </c>
      <c r="B146" s="76" t="s">
        <v>323</v>
      </c>
      <c r="C146" s="76"/>
      <c r="F146" s="76"/>
      <c r="G146" s="76">
        <v>139</v>
      </c>
      <c r="H146" s="76" t="s">
        <v>451</v>
      </c>
      <c r="I146" s="76"/>
      <c r="N146" s="76"/>
      <c r="O146" s="76"/>
      <c r="P146" s="76"/>
      <c r="Q146" s="76"/>
      <c r="R146" s="76"/>
      <c r="S146" s="76"/>
      <c r="T146" s="76"/>
    </row>
    <row r="147" spans="1:20" ht="12.75" x14ac:dyDescent="0.25">
      <c r="A147" s="79">
        <v>140</v>
      </c>
      <c r="B147" s="76" t="s">
        <v>324</v>
      </c>
      <c r="C147" s="76"/>
      <c r="F147" s="76"/>
      <c r="G147" s="76">
        <v>140</v>
      </c>
      <c r="H147" s="76" t="s">
        <v>452</v>
      </c>
      <c r="I147" s="76"/>
      <c r="N147" s="76"/>
      <c r="O147" s="76"/>
      <c r="P147" s="76"/>
      <c r="Q147" s="76"/>
      <c r="R147" s="76"/>
      <c r="S147" s="76"/>
      <c r="T147" s="76"/>
    </row>
    <row r="148" spans="1:20" ht="12.75" x14ac:dyDescent="0.25">
      <c r="A148" s="79">
        <v>141</v>
      </c>
      <c r="B148" s="76" t="s">
        <v>325</v>
      </c>
      <c r="C148" s="76"/>
      <c r="F148" s="76"/>
      <c r="G148" s="76">
        <v>141</v>
      </c>
      <c r="H148" s="76" t="s">
        <v>594</v>
      </c>
      <c r="I148" s="76"/>
      <c r="N148" s="76"/>
      <c r="O148" s="76"/>
      <c r="P148" s="76"/>
      <c r="Q148" s="76"/>
      <c r="R148" s="76"/>
      <c r="S148" s="76"/>
      <c r="T148" s="76"/>
    </row>
    <row r="149" spans="1:20" ht="12.75" x14ac:dyDescent="0.25">
      <c r="A149" s="79">
        <v>142</v>
      </c>
      <c r="B149" s="76" t="s">
        <v>326</v>
      </c>
      <c r="C149" s="76"/>
      <c r="F149" s="76"/>
      <c r="G149" s="76">
        <v>142</v>
      </c>
      <c r="H149" s="76" t="s">
        <v>519</v>
      </c>
      <c r="I149" s="76"/>
      <c r="N149" s="76"/>
      <c r="O149" s="76"/>
      <c r="P149" s="76"/>
      <c r="Q149" s="76"/>
      <c r="R149" s="76"/>
      <c r="S149" s="76"/>
      <c r="T149" s="76"/>
    </row>
    <row r="150" spans="1:20" ht="12.75" x14ac:dyDescent="0.25">
      <c r="A150" s="79">
        <v>143</v>
      </c>
      <c r="B150" s="76" t="s">
        <v>327</v>
      </c>
      <c r="C150" s="76"/>
      <c r="F150" s="76"/>
      <c r="G150" s="76">
        <v>143</v>
      </c>
      <c r="H150" s="76" t="s">
        <v>520</v>
      </c>
      <c r="I150" s="76"/>
      <c r="N150" s="76"/>
      <c r="O150" s="76"/>
      <c r="P150" s="76"/>
      <c r="Q150" s="76"/>
      <c r="R150" s="76"/>
      <c r="S150" s="76"/>
      <c r="T150" s="76"/>
    </row>
    <row r="151" spans="1:20" ht="12.75" x14ac:dyDescent="0.25">
      <c r="A151" s="79">
        <v>144</v>
      </c>
      <c r="B151" s="76" t="s">
        <v>328</v>
      </c>
      <c r="C151" s="76"/>
      <c r="F151" s="76"/>
      <c r="G151" s="76">
        <v>144</v>
      </c>
      <c r="H151" s="76" t="s">
        <v>595</v>
      </c>
      <c r="I151" s="76"/>
      <c r="N151" s="76"/>
      <c r="O151" s="76"/>
      <c r="P151" s="76"/>
      <c r="Q151" s="76"/>
      <c r="R151" s="76"/>
      <c r="S151" s="76"/>
      <c r="T151" s="76"/>
    </row>
    <row r="152" spans="1:20" ht="12.75" x14ac:dyDescent="0.25">
      <c r="A152" s="79">
        <v>145</v>
      </c>
      <c r="B152" s="76" t="s">
        <v>329</v>
      </c>
      <c r="C152" s="76"/>
      <c r="F152" s="76"/>
      <c r="G152" s="76">
        <v>145</v>
      </c>
      <c r="H152" s="76" t="s">
        <v>596</v>
      </c>
      <c r="I152" s="76"/>
      <c r="N152" s="76"/>
      <c r="O152" s="76"/>
      <c r="P152" s="76"/>
      <c r="Q152" s="76"/>
      <c r="R152" s="76"/>
      <c r="S152" s="76"/>
      <c r="T152" s="76"/>
    </row>
    <row r="153" spans="1:20" ht="12.75" x14ac:dyDescent="0.25">
      <c r="A153" s="79">
        <v>146</v>
      </c>
      <c r="B153" s="76" t="s">
        <v>330</v>
      </c>
      <c r="C153" s="76"/>
      <c r="F153" s="76"/>
      <c r="G153" s="76">
        <v>146</v>
      </c>
      <c r="H153" s="76" t="s">
        <v>597</v>
      </c>
      <c r="I153" s="76"/>
      <c r="N153" s="76"/>
      <c r="O153" s="76"/>
      <c r="P153" s="76"/>
      <c r="Q153" s="76"/>
      <c r="R153" s="76"/>
      <c r="S153" s="76"/>
      <c r="T153" s="76"/>
    </row>
    <row r="154" spans="1:20" ht="12.75" x14ac:dyDescent="0.25">
      <c r="A154" s="79">
        <v>147</v>
      </c>
      <c r="B154" s="76" t="s">
        <v>331</v>
      </c>
      <c r="C154" s="76"/>
      <c r="F154" s="76"/>
      <c r="G154" s="76">
        <v>147</v>
      </c>
      <c r="H154" s="76" t="s">
        <v>598</v>
      </c>
      <c r="I154" s="76"/>
      <c r="N154" s="76"/>
      <c r="O154" s="76"/>
      <c r="P154" s="76"/>
      <c r="Q154" s="76"/>
      <c r="R154" s="76"/>
      <c r="S154" s="76"/>
      <c r="T154" s="76"/>
    </row>
    <row r="155" spans="1:20" ht="12.75" x14ac:dyDescent="0.25">
      <c r="A155" s="79">
        <v>148</v>
      </c>
      <c r="B155" s="76" t="s">
        <v>332</v>
      </c>
      <c r="C155" s="76"/>
      <c r="F155" s="76"/>
      <c r="G155" s="76">
        <v>148</v>
      </c>
      <c r="H155" s="76" t="s">
        <v>599</v>
      </c>
      <c r="I155" s="76"/>
      <c r="N155" s="76"/>
      <c r="O155" s="76"/>
      <c r="P155" s="76"/>
      <c r="Q155" s="76"/>
      <c r="R155" s="76"/>
      <c r="S155" s="76"/>
      <c r="T155" s="76"/>
    </row>
    <row r="156" spans="1:20" ht="12.75" x14ac:dyDescent="0.25">
      <c r="A156" s="79">
        <v>149</v>
      </c>
      <c r="B156" s="76" t="s">
        <v>333</v>
      </c>
      <c r="C156" s="76"/>
      <c r="F156" s="76"/>
      <c r="G156" s="76">
        <v>149</v>
      </c>
      <c r="H156" s="76" t="s">
        <v>521</v>
      </c>
      <c r="I156" s="76"/>
      <c r="N156" s="76"/>
      <c r="O156" s="76"/>
      <c r="P156" s="76"/>
      <c r="Q156" s="76"/>
      <c r="R156" s="76"/>
      <c r="S156" s="76"/>
      <c r="T156" s="76"/>
    </row>
    <row r="157" spans="1:20" ht="12.75" x14ac:dyDescent="0.25">
      <c r="A157" s="79">
        <v>150</v>
      </c>
      <c r="B157" s="76" t="s">
        <v>334</v>
      </c>
      <c r="C157" s="76"/>
      <c r="F157" s="76"/>
      <c r="G157" s="76">
        <v>150</v>
      </c>
      <c r="H157" s="76" t="s">
        <v>600</v>
      </c>
      <c r="I157" s="76"/>
      <c r="N157" s="76"/>
      <c r="O157" s="76"/>
      <c r="P157" s="76"/>
      <c r="Q157" s="76"/>
      <c r="R157" s="76"/>
      <c r="S157" s="76"/>
      <c r="T157" s="76"/>
    </row>
    <row r="158" spans="1:20" ht="12.75" x14ac:dyDescent="0.25">
      <c r="A158" s="79">
        <v>151</v>
      </c>
      <c r="B158" s="76" t="s">
        <v>335</v>
      </c>
      <c r="C158" s="76"/>
      <c r="F158" s="76"/>
      <c r="G158" s="76">
        <v>151</v>
      </c>
      <c r="H158" s="76" t="s">
        <v>601</v>
      </c>
      <c r="I158" s="76"/>
      <c r="N158" s="76"/>
      <c r="O158" s="76"/>
      <c r="P158" s="76"/>
      <c r="Q158" s="76"/>
      <c r="R158" s="76"/>
      <c r="S158" s="76"/>
      <c r="T158" s="76"/>
    </row>
    <row r="159" spans="1:20" ht="12.75" x14ac:dyDescent="0.25">
      <c r="A159" s="79">
        <v>152</v>
      </c>
      <c r="B159" s="76" t="s">
        <v>336</v>
      </c>
      <c r="C159" s="76"/>
      <c r="F159" s="76"/>
      <c r="G159" s="76">
        <v>152</v>
      </c>
      <c r="H159" s="76" t="s">
        <v>522</v>
      </c>
      <c r="I159" s="76"/>
      <c r="N159" s="76"/>
      <c r="O159" s="76"/>
      <c r="P159" s="76"/>
      <c r="Q159" s="76"/>
      <c r="R159" s="76"/>
      <c r="S159" s="76"/>
      <c r="T159" s="76"/>
    </row>
    <row r="160" spans="1:20" ht="12.75" x14ac:dyDescent="0.25">
      <c r="A160" s="79">
        <v>153</v>
      </c>
      <c r="B160" s="76" t="s">
        <v>337</v>
      </c>
      <c r="C160" s="76"/>
      <c r="F160" s="76"/>
      <c r="G160" s="76">
        <v>153</v>
      </c>
      <c r="H160" s="76" t="s">
        <v>607</v>
      </c>
      <c r="I160" s="76"/>
      <c r="N160" s="76"/>
      <c r="O160" s="76"/>
      <c r="P160" s="76"/>
      <c r="Q160" s="76"/>
      <c r="R160" s="76"/>
      <c r="S160" s="76"/>
      <c r="T160" s="76"/>
    </row>
    <row r="161" spans="1:20" ht="12.75" x14ac:dyDescent="0.25">
      <c r="A161" s="79">
        <v>154</v>
      </c>
      <c r="B161" s="76" t="s">
        <v>338</v>
      </c>
      <c r="C161" s="76"/>
      <c r="F161" s="76"/>
      <c r="G161" s="76">
        <v>154</v>
      </c>
      <c r="H161" s="76" t="s">
        <v>608</v>
      </c>
      <c r="I161" s="76"/>
      <c r="N161" s="76"/>
      <c r="O161" s="76"/>
      <c r="P161" s="76"/>
      <c r="Q161" s="76"/>
      <c r="R161" s="76"/>
      <c r="S161" s="76"/>
      <c r="T161" s="76"/>
    </row>
    <row r="162" spans="1:20" ht="12.75" x14ac:dyDescent="0.25">
      <c r="A162" s="79">
        <v>155</v>
      </c>
      <c r="B162" s="76" t="s">
        <v>339</v>
      </c>
      <c r="C162" s="76"/>
      <c r="F162" s="76"/>
      <c r="G162" s="76">
        <v>155</v>
      </c>
      <c r="H162" s="76" t="s">
        <v>523</v>
      </c>
      <c r="I162" s="76"/>
      <c r="N162" s="76"/>
      <c r="O162" s="76"/>
      <c r="P162" s="76"/>
      <c r="Q162" s="76"/>
      <c r="R162" s="76"/>
      <c r="S162" s="76"/>
      <c r="T162" s="76"/>
    </row>
    <row r="163" spans="1:20" ht="12.75" x14ac:dyDescent="0.25">
      <c r="A163" s="79">
        <v>156</v>
      </c>
      <c r="B163" s="76" t="s">
        <v>340</v>
      </c>
      <c r="C163" s="76"/>
      <c r="F163" s="76"/>
      <c r="G163" s="76">
        <v>156</v>
      </c>
      <c r="H163" s="76" t="s">
        <v>524</v>
      </c>
      <c r="I163" s="76"/>
      <c r="N163" s="76"/>
      <c r="O163" s="76"/>
      <c r="P163" s="76"/>
      <c r="Q163" s="76"/>
      <c r="R163" s="76"/>
      <c r="S163" s="76"/>
      <c r="T163" s="76"/>
    </row>
    <row r="164" spans="1:20" ht="12.75" x14ac:dyDescent="0.25">
      <c r="A164" s="79">
        <v>157</v>
      </c>
      <c r="B164" s="76" t="s">
        <v>341</v>
      </c>
      <c r="C164" s="76"/>
      <c r="F164" s="76"/>
      <c r="G164" s="76">
        <v>157</v>
      </c>
      <c r="H164" s="76" t="s">
        <v>525</v>
      </c>
      <c r="I164" s="76"/>
      <c r="N164" s="76"/>
      <c r="O164" s="76"/>
      <c r="P164" s="76"/>
      <c r="Q164" s="76"/>
      <c r="R164" s="76"/>
      <c r="S164" s="76"/>
      <c r="T164" s="76"/>
    </row>
    <row r="165" spans="1:20" ht="12.75" x14ac:dyDescent="0.25">
      <c r="A165" s="79">
        <v>158</v>
      </c>
      <c r="B165" s="76" t="s">
        <v>342</v>
      </c>
      <c r="C165" s="76"/>
      <c r="F165" s="76"/>
      <c r="G165" s="76">
        <v>158</v>
      </c>
      <c r="H165" s="76" t="s">
        <v>526</v>
      </c>
      <c r="I165" s="76"/>
      <c r="N165" s="76"/>
      <c r="O165" s="76"/>
      <c r="P165" s="76"/>
      <c r="Q165" s="76"/>
      <c r="R165" s="76"/>
      <c r="S165" s="76"/>
      <c r="T165" s="76"/>
    </row>
    <row r="166" spans="1:20" ht="12.75" x14ac:dyDescent="0.25">
      <c r="A166" s="79">
        <v>159</v>
      </c>
      <c r="B166" s="76" t="s">
        <v>343</v>
      </c>
      <c r="C166" s="76"/>
      <c r="F166" s="76"/>
      <c r="G166" s="76">
        <v>159</v>
      </c>
      <c r="H166" s="76" t="s">
        <v>602</v>
      </c>
      <c r="I166" s="76"/>
      <c r="N166" s="76"/>
      <c r="O166" s="76"/>
      <c r="P166" s="76"/>
      <c r="Q166" s="76"/>
      <c r="R166" s="76"/>
      <c r="S166" s="76"/>
      <c r="T166" s="76"/>
    </row>
    <row r="167" spans="1:20" ht="12.75" x14ac:dyDescent="0.25">
      <c r="A167" s="79">
        <v>160</v>
      </c>
      <c r="B167" s="76" t="s">
        <v>344</v>
      </c>
      <c r="C167" s="76"/>
      <c r="F167" s="76"/>
      <c r="G167" s="76">
        <v>160</v>
      </c>
      <c r="H167" s="76" t="s">
        <v>603</v>
      </c>
      <c r="I167" s="76"/>
      <c r="N167" s="76"/>
      <c r="O167" s="76"/>
      <c r="P167" s="76"/>
      <c r="Q167" s="76"/>
      <c r="R167" s="76"/>
      <c r="S167" s="76"/>
      <c r="T167" s="76"/>
    </row>
    <row r="168" spans="1:20" ht="12.75" x14ac:dyDescent="0.25">
      <c r="A168" s="79">
        <v>161</v>
      </c>
      <c r="B168" s="76" t="s">
        <v>345</v>
      </c>
      <c r="C168" s="76"/>
      <c r="F168" s="76"/>
      <c r="G168" s="76">
        <v>161</v>
      </c>
      <c r="H168" s="76" t="s">
        <v>527</v>
      </c>
      <c r="I168" s="76"/>
      <c r="N168" s="76"/>
      <c r="O168" s="76"/>
      <c r="P168" s="76"/>
      <c r="Q168" s="76"/>
      <c r="R168" s="76"/>
      <c r="S168" s="76"/>
      <c r="T168" s="76"/>
    </row>
    <row r="169" spans="1:20" ht="12.75" x14ac:dyDescent="0.25">
      <c r="C169" s="76"/>
      <c r="F169" s="76"/>
      <c r="G169" s="76">
        <v>162</v>
      </c>
      <c r="H169" s="76" t="s">
        <v>528</v>
      </c>
      <c r="I169" s="76"/>
      <c r="N169" s="76"/>
      <c r="O169" s="76"/>
      <c r="P169" s="76"/>
      <c r="Q169" s="76"/>
      <c r="R169" s="76"/>
      <c r="S169" s="76"/>
      <c r="T169" s="76"/>
    </row>
    <row r="170" spans="1:20" ht="12.75" x14ac:dyDescent="0.25">
      <c r="C170" s="76"/>
      <c r="F170" s="76"/>
      <c r="I170" s="76"/>
      <c r="N170" s="76"/>
      <c r="O170" s="76"/>
      <c r="P170" s="76"/>
      <c r="Q170" s="76"/>
      <c r="R170" s="76"/>
      <c r="S170" s="76"/>
      <c r="T170" s="76"/>
    </row>
    <row r="171" spans="1:20" ht="12.75" x14ac:dyDescent="0.25">
      <c r="C171" s="76"/>
      <c r="F171" s="76"/>
      <c r="I171" s="76"/>
      <c r="N171" s="76"/>
      <c r="O171" s="76"/>
      <c r="P171" s="76"/>
      <c r="Q171" s="76"/>
      <c r="R171" s="76"/>
      <c r="S171" s="76"/>
      <c r="T171" s="76"/>
    </row>
  </sheetData>
  <sortState ref="E7:E27">
    <sortCondition ref="E7"/>
  </sortState>
  <mergeCells count="11">
    <mergeCell ref="D5:E5"/>
    <mergeCell ref="G5:H5"/>
    <mergeCell ref="J5:L5"/>
    <mergeCell ref="A6:B6"/>
    <mergeCell ref="A7:B7"/>
    <mergeCell ref="G6:H6"/>
    <mergeCell ref="D6:E6"/>
    <mergeCell ref="J7:K7"/>
    <mergeCell ref="G7:H7"/>
    <mergeCell ref="D7:E7"/>
    <mergeCell ref="J6:L6"/>
  </mergeCells>
  <dataValidations count="1">
    <dataValidation allowBlank="1" showInputMessage="1" showErrorMessage="1" promptTitle="Оригінал документації" prompt="за посиланням:_x000a_http://foxtrotgroup.com.ua/uk/tender.html" sqref="J1:J2 B1:B2"/>
  </dataValidations>
  <pageMargins left="0.39370078740157483" right="0.39370078740157483" top="0.39370078740157483" bottom="0.39370078740157483" header="0.11811023622047244" footer="0.11811023622047244"/>
  <pageSetup paperSize="9" scale="23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7"/>
  <sheetViews>
    <sheetView zoomScaleNormal="100" workbookViewId="0">
      <pane xSplit="4" ySplit="5" topLeftCell="E6" activePane="bottomRight" state="frozen"/>
      <selection pane="topRight" activeCell="F1" sqref="F1"/>
      <selection pane="bottomLeft" activeCell="A2" sqref="A2"/>
      <selection pane="bottomRight" activeCell="B1" sqref="B1"/>
    </sheetView>
  </sheetViews>
  <sheetFormatPr defaultRowHeight="12.75" x14ac:dyDescent="0.25"/>
  <cols>
    <col min="1" max="1" width="10" style="70" bestFit="1" customWidth="1"/>
    <col min="2" max="2" width="66" style="69" customWidth="1"/>
    <col min="3" max="3" width="22.42578125" style="71" customWidth="1"/>
    <col min="4" max="4" width="29.140625" style="71" customWidth="1"/>
    <col min="5" max="5" width="10.140625" style="69" customWidth="1"/>
    <col min="6" max="6" width="17" style="69" bestFit="1" customWidth="1"/>
    <col min="7" max="16384" width="9.140625" style="69"/>
  </cols>
  <sheetData>
    <row r="1" spans="1:6" ht="15.75" x14ac:dyDescent="0.25">
      <c r="B1" s="68" t="s">
        <v>621</v>
      </c>
    </row>
    <row r="2" spans="1:6" ht="15.75" x14ac:dyDescent="0.25">
      <c r="B2" s="68"/>
    </row>
    <row r="3" spans="1:6" ht="15.75" x14ac:dyDescent="0.25">
      <c r="B3" s="68" t="str">
        <f>Документація!$B$3</f>
        <v>Канцелярські товари</v>
      </c>
    </row>
    <row r="5" spans="1:6" s="70" customFormat="1" ht="25.5" customHeight="1" x14ac:dyDescent="0.25">
      <c r="A5" s="83" t="s">
        <v>143</v>
      </c>
      <c r="B5" s="83" t="s">
        <v>84</v>
      </c>
      <c r="C5" s="83" t="s">
        <v>102</v>
      </c>
      <c r="D5" s="83" t="s">
        <v>348</v>
      </c>
      <c r="E5" s="139" t="s">
        <v>619</v>
      </c>
      <c r="F5" s="139"/>
    </row>
    <row r="6" spans="1:6" ht="84" customHeight="1" x14ac:dyDescent="0.25">
      <c r="A6" s="92">
        <v>1</v>
      </c>
      <c r="B6" s="93" t="s">
        <v>349</v>
      </c>
      <c r="C6" s="94" t="s">
        <v>395</v>
      </c>
      <c r="D6" s="108"/>
      <c r="E6" s="96">
        <v>1</v>
      </c>
      <c r="F6" s="97" t="s">
        <v>105</v>
      </c>
    </row>
    <row r="7" spans="1:6" ht="26.25" customHeight="1" x14ac:dyDescent="0.25">
      <c r="A7" s="92">
        <v>2</v>
      </c>
      <c r="B7" s="93" t="s">
        <v>106</v>
      </c>
      <c r="C7" s="106" t="s">
        <v>395</v>
      </c>
      <c r="D7" s="109"/>
      <c r="E7" s="107">
        <v>2</v>
      </c>
      <c r="F7" s="97" t="s">
        <v>105</v>
      </c>
    </row>
    <row r="8" spans="1:6" ht="26.25" customHeight="1" x14ac:dyDescent="0.25">
      <c r="A8" s="92">
        <v>3</v>
      </c>
      <c r="B8" s="93" t="s">
        <v>107</v>
      </c>
      <c r="C8" s="106" t="s">
        <v>395</v>
      </c>
      <c r="D8" s="110"/>
      <c r="E8" s="107">
        <v>2</v>
      </c>
      <c r="F8" s="97" t="s">
        <v>105</v>
      </c>
    </row>
    <row r="9" spans="1:6" ht="26.25" customHeight="1" x14ac:dyDescent="0.25">
      <c r="A9" s="92">
        <v>4</v>
      </c>
      <c r="B9" s="93" t="s">
        <v>108</v>
      </c>
      <c r="C9" s="106" t="s">
        <v>395</v>
      </c>
      <c r="D9" s="111"/>
      <c r="E9" s="107">
        <v>2</v>
      </c>
      <c r="F9" s="97" t="s">
        <v>105</v>
      </c>
    </row>
    <row r="10" spans="1:6" ht="103.5" customHeight="1" x14ac:dyDescent="0.25">
      <c r="A10" s="92">
        <v>5</v>
      </c>
      <c r="B10" s="93" t="s">
        <v>109</v>
      </c>
      <c r="C10" s="94" t="s">
        <v>395</v>
      </c>
      <c r="D10" s="112"/>
      <c r="E10" s="96">
        <v>1</v>
      </c>
      <c r="F10" s="97" t="s">
        <v>105</v>
      </c>
    </row>
    <row r="11" spans="1:6" ht="103.5" customHeight="1" x14ac:dyDescent="0.25">
      <c r="A11" s="84">
        <v>6</v>
      </c>
      <c r="B11" s="85" t="s">
        <v>402</v>
      </c>
      <c r="C11" s="86" t="s">
        <v>395</v>
      </c>
      <c r="D11" s="86"/>
      <c r="E11" s="88"/>
      <c r="F11" s="89"/>
    </row>
    <row r="12" spans="1:6" ht="103.5" customHeight="1" x14ac:dyDescent="0.25">
      <c r="A12" s="84">
        <v>7</v>
      </c>
      <c r="B12" s="85" t="s">
        <v>110</v>
      </c>
      <c r="C12" s="86" t="s">
        <v>395</v>
      </c>
      <c r="D12" s="90"/>
      <c r="E12" s="88"/>
      <c r="F12" s="89"/>
    </row>
    <row r="13" spans="1:6" ht="103.5" customHeight="1" x14ac:dyDescent="0.25">
      <c r="A13" s="92">
        <v>8</v>
      </c>
      <c r="B13" s="93" t="s">
        <v>111</v>
      </c>
      <c r="C13" s="94" t="s">
        <v>395</v>
      </c>
      <c r="D13" s="94"/>
      <c r="E13" s="96">
        <v>1</v>
      </c>
      <c r="F13" s="97" t="s">
        <v>105</v>
      </c>
    </row>
    <row r="14" spans="1:6" ht="103.5" customHeight="1" x14ac:dyDescent="0.25">
      <c r="A14" s="92">
        <v>9</v>
      </c>
      <c r="B14" s="93" t="s">
        <v>350</v>
      </c>
      <c r="C14" s="94" t="s">
        <v>351</v>
      </c>
      <c r="D14" s="95"/>
      <c r="E14" s="96">
        <v>1</v>
      </c>
      <c r="F14" s="97" t="s">
        <v>112</v>
      </c>
    </row>
    <row r="15" spans="1:6" ht="103.5" customHeight="1" x14ac:dyDescent="0.25">
      <c r="A15" s="84">
        <v>10</v>
      </c>
      <c r="B15" s="85" t="s">
        <v>113</v>
      </c>
      <c r="C15" s="86" t="s">
        <v>395</v>
      </c>
      <c r="D15" s="87"/>
      <c r="E15" s="88"/>
      <c r="F15" s="89"/>
    </row>
    <row r="16" spans="1:6" ht="103.5" customHeight="1" x14ac:dyDescent="0.25">
      <c r="A16" s="84">
        <v>11</v>
      </c>
      <c r="B16" s="85" t="s">
        <v>114</v>
      </c>
      <c r="C16" s="86" t="s">
        <v>395</v>
      </c>
      <c r="D16" s="87"/>
      <c r="E16" s="88"/>
      <c r="F16" s="89"/>
    </row>
    <row r="17" spans="1:6" ht="103.5" customHeight="1" x14ac:dyDescent="0.25">
      <c r="A17" s="84">
        <v>12</v>
      </c>
      <c r="B17" s="85" t="s">
        <v>610</v>
      </c>
      <c r="C17" s="86" t="s">
        <v>395</v>
      </c>
      <c r="D17" s="87"/>
      <c r="E17" s="88"/>
      <c r="F17" s="89"/>
    </row>
    <row r="18" spans="1:6" ht="103.5" customHeight="1" x14ac:dyDescent="0.25">
      <c r="A18" s="84">
        <v>13</v>
      </c>
      <c r="B18" s="85" t="s">
        <v>352</v>
      </c>
      <c r="C18" s="86"/>
      <c r="D18" s="87"/>
      <c r="E18" s="88"/>
      <c r="F18" s="89"/>
    </row>
    <row r="19" spans="1:6" ht="103.5" customHeight="1" x14ac:dyDescent="0.25">
      <c r="A19" s="84">
        <v>14</v>
      </c>
      <c r="B19" s="85" t="s">
        <v>353</v>
      </c>
      <c r="C19" s="86" t="s">
        <v>354</v>
      </c>
      <c r="D19" s="87"/>
      <c r="E19" s="88"/>
      <c r="F19" s="89"/>
    </row>
    <row r="20" spans="1:6" ht="103.5" customHeight="1" x14ac:dyDescent="0.25">
      <c r="A20" s="84">
        <v>15</v>
      </c>
      <c r="B20" s="85" t="s">
        <v>115</v>
      </c>
      <c r="C20" s="86" t="s">
        <v>395</v>
      </c>
      <c r="D20" s="87"/>
      <c r="E20" s="88"/>
      <c r="F20" s="89"/>
    </row>
    <row r="21" spans="1:6" ht="103.5" customHeight="1" x14ac:dyDescent="0.25">
      <c r="A21" s="92">
        <v>16</v>
      </c>
      <c r="B21" s="93" t="s">
        <v>116</v>
      </c>
      <c r="C21" s="94" t="s">
        <v>395</v>
      </c>
      <c r="D21" s="95"/>
      <c r="E21" s="96">
        <v>1</v>
      </c>
      <c r="F21" s="97" t="s">
        <v>105</v>
      </c>
    </row>
    <row r="22" spans="1:6" ht="103.5" customHeight="1" x14ac:dyDescent="0.25">
      <c r="A22" s="92">
        <v>17</v>
      </c>
      <c r="B22" s="93" t="s">
        <v>117</v>
      </c>
      <c r="C22" s="94" t="s">
        <v>395</v>
      </c>
      <c r="D22" s="94"/>
      <c r="E22" s="96">
        <v>2</v>
      </c>
      <c r="F22" s="97" t="s">
        <v>105</v>
      </c>
    </row>
    <row r="23" spans="1:6" ht="103.5" customHeight="1" x14ac:dyDescent="0.25">
      <c r="A23" s="92">
        <v>18</v>
      </c>
      <c r="B23" s="93" t="s">
        <v>355</v>
      </c>
      <c r="C23" s="94" t="s">
        <v>395</v>
      </c>
      <c r="D23" s="94"/>
      <c r="E23" s="96">
        <v>1</v>
      </c>
      <c r="F23" s="97" t="s">
        <v>105</v>
      </c>
    </row>
    <row r="24" spans="1:6" ht="103.5" customHeight="1" x14ac:dyDescent="0.25">
      <c r="A24" s="84">
        <v>19</v>
      </c>
      <c r="B24" s="85" t="s">
        <v>168</v>
      </c>
      <c r="C24" s="86" t="s">
        <v>395</v>
      </c>
      <c r="D24" s="86"/>
      <c r="E24" s="88"/>
      <c r="F24" s="89"/>
    </row>
    <row r="25" spans="1:6" ht="103.5" customHeight="1" x14ac:dyDescent="0.25">
      <c r="A25" s="84">
        <v>20</v>
      </c>
      <c r="B25" s="85" t="s">
        <v>356</v>
      </c>
      <c r="C25" s="86" t="s">
        <v>395</v>
      </c>
      <c r="D25" s="87"/>
      <c r="E25" s="88"/>
      <c r="F25" s="89"/>
    </row>
    <row r="26" spans="1:6" ht="103.5" customHeight="1" x14ac:dyDescent="0.25">
      <c r="A26" s="92">
        <v>21</v>
      </c>
      <c r="B26" s="93" t="s">
        <v>357</v>
      </c>
      <c r="C26" s="94" t="s">
        <v>354</v>
      </c>
      <c r="D26" s="94"/>
      <c r="E26" s="96">
        <v>1</v>
      </c>
      <c r="F26" s="97" t="s">
        <v>354</v>
      </c>
    </row>
    <row r="27" spans="1:6" ht="103.5" customHeight="1" x14ac:dyDescent="0.25">
      <c r="A27" s="92">
        <v>22</v>
      </c>
      <c r="B27" s="93" t="s">
        <v>403</v>
      </c>
      <c r="C27" s="94" t="s">
        <v>354</v>
      </c>
      <c r="D27" s="94"/>
      <c r="E27" s="96">
        <v>5</v>
      </c>
      <c r="F27" s="97" t="s">
        <v>105</v>
      </c>
    </row>
    <row r="28" spans="1:6" ht="103.5" customHeight="1" x14ac:dyDescent="0.25">
      <c r="A28" s="92">
        <v>23</v>
      </c>
      <c r="B28" s="93" t="s">
        <v>401</v>
      </c>
      <c r="C28" s="94" t="s">
        <v>354</v>
      </c>
      <c r="D28" s="94"/>
      <c r="E28" s="96">
        <v>5</v>
      </c>
      <c r="F28" s="97" t="s">
        <v>105</v>
      </c>
    </row>
    <row r="29" spans="1:6" ht="103.5" customHeight="1" x14ac:dyDescent="0.25">
      <c r="A29" s="92">
        <v>24</v>
      </c>
      <c r="B29" s="93" t="s">
        <v>358</v>
      </c>
      <c r="C29" s="94" t="s">
        <v>354</v>
      </c>
      <c r="D29" s="95"/>
      <c r="E29" s="96">
        <v>5</v>
      </c>
      <c r="F29" s="97" t="s">
        <v>105</v>
      </c>
    </row>
    <row r="30" spans="1:6" ht="103.5" customHeight="1" x14ac:dyDescent="0.25">
      <c r="A30" s="92">
        <v>25</v>
      </c>
      <c r="B30" s="93" t="s">
        <v>400</v>
      </c>
      <c r="C30" s="94" t="s">
        <v>354</v>
      </c>
      <c r="D30" s="94"/>
      <c r="E30" s="96">
        <v>5</v>
      </c>
      <c r="F30" s="97" t="s">
        <v>105</v>
      </c>
    </row>
    <row r="31" spans="1:6" ht="103.5" customHeight="1" x14ac:dyDescent="0.25">
      <c r="A31" s="92">
        <v>26</v>
      </c>
      <c r="B31" s="93" t="s">
        <v>359</v>
      </c>
      <c r="C31" s="94" t="s">
        <v>354</v>
      </c>
      <c r="D31" s="95"/>
      <c r="E31" s="96">
        <v>5</v>
      </c>
      <c r="F31" s="97" t="s">
        <v>105</v>
      </c>
    </row>
    <row r="32" spans="1:6" ht="103.5" customHeight="1" x14ac:dyDescent="0.25">
      <c r="A32" s="92">
        <v>27</v>
      </c>
      <c r="B32" s="93" t="s">
        <v>360</v>
      </c>
      <c r="C32" s="94" t="s">
        <v>354</v>
      </c>
      <c r="D32" s="95"/>
      <c r="E32" s="96">
        <v>5</v>
      </c>
      <c r="F32" s="97" t="s">
        <v>105</v>
      </c>
    </row>
    <row r="33" spans="1:6" ht="103.5" customHeight="1" x14ac:dyDescent="0.25">
      <c r="A33" s="92">
        <v>28</v>
      </c>
      <c r="B33" s="93" t="s">
        <v>399</v>
      </c>
      <c r="C33" s="94" t="s">
        <v>354</v>
      </c>
      <c r="D33" s="98"/>
      <c r="E33" s="96">
        <v>5</v>
      </c>
      <c r="F33" s="97" t="s">
        <v>105</v>
      </c>
    </row>
    <row r="34" spans="1:6" ht="103.5" customHeight="1" x14ac:dyDescent="0.25">
      <c r="A34" s="92">
        <v>29</v>
      </c>
      <c r="B34" s="93" t="s">
        <v>118</v>
      </c>
      <c r="C34" s="94" t="s">
        <v>395</v>
      </c>
      <c r="D34" s="95"/>
      <c r="E34" s="96">
        <v>1</v>
      </c>
      <c r="F34" s="97" t="s">
        <v>105</v>
      </c>
    </row>
    <row r="35" spans="1:6" ht="103.5" customHeight="1" x14ac:dyDescent="0.25">
      <c r="A35" s="84">
        <v>30</v>
      </c>
      <c r="B35" s="85" t="s">
        <v>119</v>
      </c>
      <c r="C35" s="86" t="s">
        <v>395</v>
      </c>
      <c r="D35" s="86"/>
      <c r="E35" s="88"/>
      <c r="F35" s="89"/>
    </row>
    <row r="36" spans="1:6" ht="103.5" customHeight="1" x14ac:dyDescent="0.25">
      <c r="A36" s="84">
        <v>31</v>
      </c>
      <c r="B36" s="85" t="s">
        <v>361</v>
      </c>
      <c r="C36" s="86" t="s">
        <v>362</v>
      </c>
      <c r="D36" s="87"/>
      <c r="E36" s="88"/>
      <c r="F36" s="89"/>
    </row>
    <row r="37" spans="1:6" ht="103.5" customHeight="1" x14ac:dyDescent="0.25">
      <c r="A37" s="84">
        <v>32</v>
      </c>
      <c r="B37" s="85" t="s">
        <v>398</v>
      </c>
      <c r="C37" s="86" t="s">
        <v>395</v>
      </c>
      <c r="D37" s="86"/>
      <c r="E37" s="88"/>
      <c r="F37" s="89"/>
    </row>
    <row r="38" spans="1:6" ht="103.5" customHeight="1" x14ac:dyDescent="0.25">
      <c r="A38" s="92">
        <v>33</v>
      </c>
      <c r="B38" s="93" t="s">
        <v>120</v>
      </c>
      <c r="C38" s="94" t="s">
        <v>395</v>
      </c>
      <c r="D38" s="95"/>
      <c r="E38" s="96">
        <v>1</v>
      </c>
      <c r="F38" s="97" t="s">
        <v>105</v>
      </c>
    </row>
    <row r="39" spans="1:6" ht="103.5" customHeight="1" x14ac:dyDescent="0.25">
      <c r="A39" s="84">
        <v>34</v>
      </c>
      <c r="B39" s="85" t="s">
        <v>121</v>
      </c>
      <c r="C39" s="86" t="s">
        <v>395</v>
      </c>
      <c r="D39" s="87"/>
      <c r="E39" s="88"/>
      <c r="F39" s="89"/>
    </row>
    <row r="40" spans="1:6" ht="103.5" customHeight="1" x14ac:dyDescent="0.25">
      <c r="A40" s="92">
        <v>35</v>
      </c>
      <c r="B40" s="93" t="s">
        <v>155</v>
      </c>
      <c r="C40" s="94" t="s">
        <v>395</v>
      </c>
      <c r="D40" s="98"/>
      <c r="E40" s="96">
        <v>3</v>
      </c>
      <c r="F40" s="97" t="s">
        <v>105</v>
      </c>
    </row>
    <row r="41" spans="1:6" ht="103.5" customHeight="1" x14ac:dyDescent="0.25">
      <c r="A41" s="92">
        <v>36</v>
      </c>
      <c r="B41" s="93" t="s">
        <v>397</v>
      </c>
      <c r="C41" s="94" t="s">
        <v>395</v>
      </c>
      <c r="D41" s="94"/>
      <c r="E41" s="96">
        <v>1</v>
      </c>
      <c r="F41" s="97" t="s">
        <v>105</v>
      </c>
    </row>
    <row r="42" spans="1:6" ht="103.5" customHeight="1" x14ac:dyDescent="0.25">
      <c r="A42" s="92">
        <v>37</v>
      </c>
      <c r="B42" s="93" t="s">
        <v>122</v>
      </c>
      <c r="C42" s="94" t="s">
        <v>395</v>
      </c>
      <c r="D42" s="95"/>
      <c r="E42" s="96">
        <v>5</v>
      </c>
      <c r="F42" s="97" t="s">
        <v>105</v>
      </c>
    </row>
    <row r="43" spans="1:6" ht="103.5" customHeight="1" x14ac:dyDescent="0.25">
      <c r="A43" s="84">
        <v>38</v>
      </c>
      <c r="B43" s="85" t="s">
        <v>396</v>
      </c>
      <c r="C43" s="86" t="s">
        <v>395</v>
      </c>
      <c r="D43" s="86"/>
      <c r="E43" s="88"/>
      <c r="F43" s="89"/>
    </row>
    <row r="44" spans="1:6" ht="103.5" customHeight="1" x14ac:dyDescent="0.25">
      <c r="A44" s="84">
        <v>39</v>
      </c>
      <c r="B44" s="85" t="s">
        <v>123</v>
      </c>
      <c r="C44" s="86" t="s">
        <v>395</v>
      </c>
      <c r="D44" s="86"/>
      <c r="E44" s="88"/>
      <c r="F44" s="89"/>
    </row>
    <row r="45" spans="1:6" ht="103.5" customHeight="1" x14ac:dyDescent="0.25">
      <c r="A45" s="92">
        <v>40</v>
      </c>
      <c r="B45" s="93" t="s">
        <v>124</v>
      </c>
      <c r="C45" s="94" t="s">
        <v>395</v>
      </c>
      <c r="D45" s="95"/>
      <c r="E45" s="96">
        <v>1</v>
      </c>
      <c r="F45" s="97" t="s">
        <v>105</v>
      </c>
    </row>
    <row r="46" spans="1:6" ht="103.5" customHeight="1" x14ac:dyDescent="0.25">
      <c r="A46" s="92">
        <v>41</v>
      </c>
      <c r="B46" s="93" t="s">
        <v>125</v>
      </c>
      <c r="C46" s="94" t="s">
        <v>395</v>
      </c>
      <c r="D46" s="95"/>
      <c r="E46" s="96">
        <v>1</v>
      </c>
      <c r="F46" s="97" t="s">
        <v>105</v>
      </c>
    </row>
    <row r="47" spans="1:6" ht="103.5" customHeight="1" x14ac:dyDescent="0.25">
      <c r="A47" s="92">
        <v>42</v>
      </c>
      <c r="B47" s="93" t="s">
        <v>363</v>
      </c>
      <c r="C47" s="94" t="s">
        <v>395</v>
      </c>
      <c r="D47" s="95"/>
      <c r="E47" s="96">
        <v>2</v>
      </c>
      <c r="F47" s="97" t="s">
        <v>105</v>
      </c>
    </row>
    <row r="48" spans="1:6" ht="103.5" customHeight="1" x14ac:dyDescent="0.25">
      <c r="A48" s="84">
        <v>43</v>
      </c>
      <c r="B48" s="85" t="s">
        <v>156</v>
      </c>
      <c r="C48" s="86" t="s">
        <v>395</v>
      </c>
      <c r="D48" s="87"/>
      <c r="E48" s="88"/>
      <c r="F48" s="89"/>
    </row>
    <row r="49" spans="1:6" ht="103.5" customHeight="1" x14ac:dyDescent="0.25">
      <c r="A49" s="84">
        <v>44</v>
      </c>
      <c r="B49" s="85" t="s">
        <v>157</v>
      </c>
      <c r="C49" s="86" t="s">
        <v>395</v>
      </c>
      <c r="D49" s="87"/>
      <c r="E49" s="88"/>
      <c r="F49" s="89"/>
    </row>
    <row r="50" spans="1:6" ht="103.5" customHeight="1" x14ac:dyDescent="0.25">
      <c r="A50" s="92">
        <v>45</v>
      </c>
      <c r="B50" s="93" t="s">
        <v>364</v>
      </c>
      <c r="C50" s="94" t="s">
        <v>395</v>
      </c>
      <c r="D50" s="95"/>
      <c r="E50" s="96">
        <v>1</v>
      </c>
      <c r="F50" s="97" t="s">
        <v>105</v>
      </c>
    </row>
    <row r="51" spans="1:6" ht="103.5" customHeight="1" x14ac:dyDescent="0.25">
      <c r="A51" s="92">
        <v>46</v>
      </c>
      <c r="B51" s="93" t="s">
        <v>365</v>
      </c>
      <c r="C51" s="94" t="s">
        <v>395</v>
      </c>
      <c r="D51" s="95"/>
      <c r="E51" s="96">
        <v>1</v>
      </c>
      <c r="F51" s="97" t="s">
        <v>105</v>
      </c>
    </row>
    <row r="52" spans="1:6" ht="103.5" customHeight="1" x14ac:dyDescent="0.25">
      <c r="A52" s="84">
        <v>47</v>
      </c>
      <c r="B52" s="85" t="s">
        <v>366</v>
      </c>
      <c r="C52" s="86" t="s">
        <v>404</v>
      </c>
      <c r="D52" s="86"/>
      <c r="E52" s="91"/>
      <c r="F52" s="91"/>
    </row>
    <row r="53" spans="1:6" ht="103.5" customHeight="1" x14ac:dyDescent="0.25">
      <c r="A53" s="92">
        <v>48</v>
      </c>
      <c r="B53" s="93" t="s">
        <v>126</v>
      </c>
      <c r="C53" s="94" t="s">
        <v>395</v>
      </c>
      <c r="D53" s="95"/>
      <c r="E53" s="96">
        <v>1</v>
      </c>
      <c r="F53" s="97" t="s">
        <v>105</v>
      </c>
    </row>
    <row r="54" spans="1:6" ht="103.5" customHeight="1" x14ac:dyDescent="0.25">
      <c r="A54" s="92">
        <v>49</v>
      </c>
      <c r="B54" s="93" t="s">
        <v>367</v>
      </c>
      <c r="C54" s="94" t="s">
        <v>368</v>
      </c>
      <c r="D54" s="95"/>
      <c r="E54" s="96">
        <v>1</v>
      </c>
      <c r="F54" s="97" t="s">
        <v>105</v>
      </c>
    </row>
    <row r="55" spans="1:6" ht="103.5" customHeight="1" x14ac:dyDescent="0.25">
      <c r="A55" s="92">
        <v>50</v>
      </c>
      <c r="B55" s="93" t="s">
        <v>127</v>
      </c>
      <c r="C55" s="94" t="s">
        <v>395</v>
      </c>
      <c r="D55" s="95"/>
      <c r="E55" s="96">
        <v>1</v>
      </c>
      <c r="F55" s="97" t="s">
        <v>105</v>
      </c>
    </row>
    <row r="56" spans="1:6" ht="103.5" customHeight="1" x14ac:dyDescent="0.25">
      <c r="A56" s="84">
        <v>51</v>
      </c>
      <c r="B56" s="85" t="s">
        <v>128</v>
      </c>
      <c r="C56" s="86" t="s">
        <v>395</v>
      </c>
      <c r="D56" s="86"/>
      <c r="E56" s="91"/>
      <c r="F56" s="91"/>
    </row>
    <row r="57" spans="1:6" ht="103.5" customHeight="1" x14ac:dyDescent="0.25">
      <c r="A57" s="84">
        <v>52</v>
      </c>
      <c r="B57" s="85" t="s">
        <v>369</v>
      </c>
      <c r="C57" s="86" t="s">
        <v>354</v>
      </c>
      <c r="D57" s="87"/>
      <c r="E57" s="91"/>
      <c r="F57" s="91"/>
    </row>
    <row r="58" spans="1:6" ht="103.5" customHeight="1" x14ac:dyDescent="0.25">
      <c r="A58" s="92">
        <v>53</v>
      </c>
      <c r="B58" s="93" t="s">
        <v>129</v>
      </c>
      <c r="C58" s="94" t="s">
        <v>395</v>
      </c>
      <c r="D58" s="94"/>
      <c r="E58" s="96">
        <v>1</v>
      </c>
      <c r="F58" s="97" t="s">
        <v>105</v>
      </c>
    </row>
    <row r="59" spans="1:6" ht="103.5" customHeight="1" x14ac:dyDescent="0.25">
      <c r="A59" s="92">
        <v>54</v>
      </c>
      <c r="B59" s="93" t="s">
        <v>174</v>
      </c>
      <c r="C59" s="94" t="s">
        <v>395</v>
      </c>
      <c r="D59" s="95"/>
      <c r="E59" s="96">
        <v>1</v>
      </c>
      <c r="F59" s="97" t="s">
        <v>105</v>
      </c>
    </row>
    <row r="60" spans="1:6" ht="103.5" customHeight="1" x14ac:dyDescent="0.25">
      <c r="A60" s="84">
        <v>55</v>
      </c>
      <c r="B60" s="85" t="s">
        <v>370</v>
      </c>
      <c r="C60" s="86" t="s">
        <v>371</v>
      </c>
      <c r="D60" s="87" t="s">
        <v>393</v>
      </c>
      <c r="E60" s="91"/>
      <c r="F60" s="91"/>
    </row>
    <row r="61" spans="1:6" ht="103.5" customHeight="1" x14ac:dyDescent="0.25">
      <c r="A61" s="84">
        <v>56</v>
      </c>
      <c r="B61" s="85" t="s">
        <v>394</v>
      </c>
      <c r="C61" s="86" t="s">
        <v>371</v>
      </c>
      <c r="D61" s="86" t="s">
        <v>393</v>
      </c>
      <c r="E61" s="91"/>
      <c r="F61" s="91"/>
    </row>
    <row r="62" spans="1:6" ht="103.5" customHeight="1" x14ac:dyDescent="0.25">
      <c r="A62" s="84">
        <v>57</v>
      </c>
      <c r="B62" s="85" t="s">
        <v>372</v>
      </c>
      <c r="C62" s="86" t="s">
        <v>395</v>
      </c>
      <c r="D62" s="87"/>
      <c r="E62" s="91"/>
      <c r="F62" s="91"/>
    </row>
    <row r="63" spans="1:6" ht="103.5" customHeight="1" x14ac:dyDescent="0.25">
      <c r="A63" s="84">
        <v>58</v>
      </c>
      <c r="B63" s="85" t="s">
        <v>373</v>
      </c>
      <c r="C63" s="86" t="s">
        <v>395</v>
      </c>
      <c r="D63" s="86" t="s">
        <v>393</v>
      </c>
      <c r="E63" s="91"/>
      <c r="F63" s="91"/>
    </row>
    <row r="64" spans="1:6" ht="103.5" customHeight="1" x14ac:dyDescent="0.25">
      <c r="A64" s="92">
        <v>59</v>
      </c>
      <c r="B64" s="93" t="s">
        <v>130</v>
      </c>
      <c r="C64" s="94" t="s">
        <v>395</v>
      </c>
      <c r="D64" s="95"/>
      <c r="E64" s="99">
        <v>3</v>
      </c>
      <c r="F64" s="94" t="s">
        <v>105</v>
      </c>
    </row>
    <row r="65" spans="1:6" ht="103.5" customHeight="1" x14ac:dyDescent="0.25">
      <c r="A65" s="92">
        <v>60</v>
      </c>
      <c r="B65" s="93" t="s">
        <v>392</v>
      </c>
      <c r="C65" s="94" t="s">
        <v>395</v>
      </c>
      <c r="D65" s="94"/>
      <c r="E65" s="99">
        <v>1</v>
      </c>
      <c r="F65" s="94" t="s">
        <v>105</v>
      </c>
    </row>
    <row r="66" spans="1:6" ht="103.5" customHeight="1" x14ac:dyDescent="0.25">
      <c r="A66" s="92">
        <v>61</v>
      </c>
      <c r="B66" s="93" t="s">
        <v>131</v>
      </c>
      <c r="C66" s="94" t="s">
        <v>395</v>
      </c>
      <c r="D66" s="95"/>
      <c r="E66" s="96">
        <v>1</v>
      </c>
      <c r="F66" s="97" t="s">
        <v>105</v>
      </c>
    </row>
    <row r="67" spans="1:6" ht="103.5" customHeight="1" x14ac:dyDescent="0.25">
      <c r="A67" s="92">
        <v>62</v>
      </c>
      <c r="B67" s="93" t="s">
        <v>374</v>
      </c>
      <c r="C67" s="94" t="s">
        <v>375</v>
      </c>
      <c r="D67" s="95"/>
      <c r="E67" s="96">
        <v>1</v>
      </c>
      <c r="F67" s="97" t="s">
        <v>375</v>
      </c>
    </row>
    <row r="68" spans="1:6" ht="103.5" customHeight="1" x14ac:dyDescent="0.25">
      <c r="A68" s="84">
        <v>63</v>
      </c>
      <c r="B68" s="85" t="s">
        <v>376</v>
      </c>
      <c r="C68" s="86" t="s">
        <v>375</v>
      </c>
      <c r="D68" s="87"/>
      <c r="E68" s="91"/>
      <c r="F68" s="91"/>
    </row>
    <row r="69" spans="1:6" ht="103.5" customHeight="1" x14ac:dyDescent="0.25">
      <c r="A69" s="92">
        <v>64</v>
      </c>
      <c r="B69" s="93" t="s">
        <v>132</v>
      </c>
      <c r="C69" s="94" t="s">
        <v>395</v>
      </c>
      <c r="D69" s="95"/>
      <c r="E69" s="96">
        <v>1</v>
      </c>
      <c r="F69" s="97" t="s">
        <v>105</v>
      </c>
    </row>
    <row r="70" spans="1:6" ht="103.5" customHeight="1" x14ac:dyDescent="0.25">
      <c r="A70" s="92">
        <v>65</v>
      </c>
      <c r="B70" s="93" t="s">
        <v>133</v>
      </c>
      <c r="C70" s="94" t="s">
        <v>395</v>
      </c>
      <c r="D70" s="95"/>
      <c r="E70" s="96">
        <v>1</v>
      </c>
      <c r="F70" s="97" t="s">
        <v>105</v>
      </c>
    </row>
    <row r="71" spans="1:6" ht="103.5" customHeight="1" x14ac:dyDescent="0.25">
      <c r="A71" s="92">
        <v>66</v>
      </c>
      <c r="B71" s="93" t="s">
        <v>391</v>
      </c>
      <c r="C71" s="94" t="s">
        <v>395</v>
      </c>
      <c r="D71" s="94"/>
      <c r="E71" s="96">
        <v>1</v>
      </c>
      <c r="F71" s="97" t="s">
        <v>105</v>
      </c>
    </row>
    <row r="72" spans="1:6" ht="103.5" customHeight="1" x14ac:dyDescent="0.25">
      <c r="A72" s="84">
        <v>67</v>
      </c>
      <c r="B72" s="85" t="s">
        <v>377</v>
      </c>
      <c r="C72" s="86" t="s">
        <v>371</v>
      </c>
      <c r="D72" s="87"/>
      <c r="E72" s="88"/>
      <c r="F72" s="89"/>
    </row>
    <row r="73" spans="1:6" ht="103.5" customHeight="1" x14ac:dyDescent="0.25">
      <c r="A73" s="92">
        <v>68</v>
      </c>
      <c r="B73" s="93" t="s">
        <v>134</v>
      </c>
      <c r="C73" s="94" t="s">
        <v>395</v>
      </c>
      <c r="D73" s="95"/>
      <c r="E73" s="96">
        <v>1</v>
      </c>
      <c r="F73" s="97" t="s">
        <v>105</v>
      </c>
    </row>
    <row r="74" spans="1:6" ht="103.5" customHeight="1" x14ac:dyDescent="0.25">
      <c r="A74" s="92">
        <v>69</v>
      </c>
      <c r="B74" s="93" t="s">
        <v>390</v>
      </c>
      <c r="C74" s="94" t="s">
        <v>395</v>
      </c>
      <c r="D74" s="94"/>
      <c r="E74" s="96">
        <v>1</v>
      </c>
      <c r="F74" s="97" t="s">
        <v>105</v>
      </c>
    </row>
    <row r="75" spans="1:6" ht="103.5" customHeight="1" x14ac:dyDescent="0.25">
      <c r="A75" s="84">
        <v>70</v>
      </c>
      <c r="B75" s="85" t="s">
        <v>389</v>
      </c>
      <c r="C75" s="86" t="s">
        <v>388</v>
      </c>
      <c r="D75" s="90"/>
      <c r="E75" s="91"/>
      <c r="F75" s="91"/>
    </row>
    <row r="76" spans="1:6" ht="103.5" customHeight="1" x14ac:dyDescent="0.25">
      <c r="A76" s="92">
        <v>71</v>
      </c>
      <c r="B76" s="93" t="s">
        <v>135</v>
      </c>
      <c r="C76" s="94" t="s">
        <v>395</v>
      </c>
      <c r="D76" s="95"/>
      <c r="E76" s="96">
        <v>1</v>
      </c>
      <c r="F76" s="97" t="s">
        <v>105</v>
      </c>
    </row>
    <row r="77" spans="1:6" ht="103.5" customHeight="1" x14ac:dyDescent="0.25">
      <c r="A77" s="92">
        <v>72</v>
      </c>
      <c r="B77" s="93" t="s">
        <v>378</v>
      </c>
      <c r="C77" s="94" t="s">
        <v>371</v>
      </c>
      <c r="D77" s="94"/>
      <c r="E77" s="96">
        <v>1</v>
      </c>
      <c r="F77" s="97" t="s">
        <v>371</v>
      </c>
    </row>
    <row r="78" spans="1:6" ht="103.5" customHeight="1" x14ac:dyDescent="0.25">
      <c r="A78" s="92">
        <v>73</v>
      </c>
      <c r="B78" s="93" t="s">
        <v>387</v>
      </c>
      <c r="C78" s="94" t="s">
        <v>371</v>
      </c>
      <c r="D78" s="94"/>
      <c r="E78" s="96">
        <v>1</v>
      </c>
      <c r="F78" s="97" t="s">
        <v>371</v>
      </c>
    </row>
    <row r="79" spans="1:6" ht="103.5" customHeight="1" x14ac:dyDescent="0.25">
      <c r="A79" s="84">
        <v>74</v>
      </c>
      <c r="B79" s="85" t="s">
        <v>136</v>
      </c>
      <c r="C79" s="86" t="s">
        <v>395</v>
      </c>
      <c r="D79" s="87"/>
      <c r="E79" s="91"/>
      <c r="F79" s="91"/>
    </row>
    <row r="80" spans="1:6" ht="103.5" customHeight="1" x14ac:dyDescent="0.25">
      <c r="A80" s="84">
        <v>75</v>
      </c>
      <c r="B80" s="85" t="s">
        <v>137</v>
      </c>
      <c r="C80" s="86" t="s">
        <v>395</v>
      </c>
      <c r="D80" s="87"/>
      <c r="E80" s="91"/>
      <c r="F80" s="91"/>
    </row>
    <row r="81" spans="1:6" ht="103.5" customHeight="1" x14ac:dyDescent="0.25">
      <c r="A81" s="84">
        <v>76</v>
      </c>
      <c r="B81" s="85" t="s">
        <v>158</v>
      </c>
      <c r="C81" s="86" t="s">
        <v>395</v>
      </c>
      <c r="D81" s="86"/>
      <c r="E81" s="91"/>
      <c r="F81" s="91"/>
    </row>
    <row r="82" spans="1:6" ht="103.5" customHeight="1" x14ac:dyDescent="0.25">
      <c r="A82" s="84">
        <v>77</v>
      </c>
      <c r="B82" s="85" t="s">
        <v>386</v>
      </c>
      <c r="C82" s="86" t="s">
        <v>395</v>
      </c>
      <c r="D82" s="86"/>
      <c r="E82" s="91"/>
      <c r="F82" s="91"/>
    </row>
    <row r="86" spans="1:6" x14ac:dyDescent="0.25">
      <c r="A86" s="70" t="s">
        <v>82</v>
      </c>
    </row>
    <row r="87" spans="1:6" x14ac:dyDescent="0.25">
      <c r="A87" s="105"/>
      <c r="B87" s="69" t="s">
        <v>618</v>
      </c>
    </row>
  </sheetData>
  <autoFilter ref="A5:F82"/>
  <mergeCells count="1">
    <mergeCell ref="E5:F5"/>
  </mergeCells>
  <dataValidations count="1">
    <dataValidation allowBlank="1" showInputMessage="1" showErrorMessage="1" promptTitle="Оригінал документації" prompt="за посиланням:_x000a_http://foxtrotgroup.com.ua/uk/tender.html" sqref="B1:B2"/>
  </dataValidations>
  <pageMargins left="0.39370078740157483" right="0.39370078740157483" top="0.39370078740157483" bottom="0.39370078740157483" header="0.11811023622047244" footer="0.11811023622047244"/>
  <pageSetup paperSize="9" scale="71" fitToHeight="0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1"/>
  <sheetViews>
    <sheetView showGridLines="0" showZeros="0" defaultGridColor="0" colorId="22" zoomScale="80" zoomScaleNormal="80" workbookViewId="0">
      <selection activeCell="A2" sqref="A2"/>
    </sheetView>
  </sheetViews>
  <sheetFormatPr defaultColWidth="0" defaultRowHeight="18" zeroHeight="1" x14ac:dyDescent="0.25"/>
  <cols>
    <col min="1" max="1" width="15.42578125" style="5" customWidth="1"/>
    <col min="2" max="2" width="32.5703125" style="5" customWidth="1"/>
    <col min="3" max="3" width="44" style="5" customWidth="1"/>
    <col min="4" max="16384" width="9.140625" style="1" hidden="1"/>
  </cols>
  <sheetData>
    <row r="1" spans="1:3" s="9" customFormat="1" x14ac:dyDescent="0.25">
      <c r="A1" s="47" t="s">
        <v>169</v>
      </c>
      <c r="B1" s="4"/>
      <c r="C1" s="16" t="str">
        <f>CONCATENATE("Вхідний № ",RIGHT(LEFT($C$15,10),3),"/_______")</f>
        <v>Вхідний № 482/_______</v>
      </c>
    </row>
    <row r="2" spans="1:3" s="9" customFormat="1" x14ac:dyDescent="0.25">
      <c r="A2" s="48">
        <f>WORKDAY(Документація!$B$53,-1)</f>
        <v>43398</v>
      </c>
      <c r="B2" s="3"/>
      <c r="C2" s="11"/>
    </row>
    <row r="3" spans="1:3" s="9" customFormat="1" x14ac:dyDescent="0.25">
      <c r="A3" s="5"/>
      <c r="B3" s="4"/>
      <c r="C3" s="11" t="s">
        <v>49</v>
      </c>
    </row>
    <row r="4" spans="1:3" ht="67.5" customHeight="1" x14ac:dyDescent="0.25">
      <c r="A4" s="14" t="s">
        <v>0</v>
      </c>
      <c r="B4" s="142">
        <f>'Додаток 1'!L5</f>
        <v>0</v>
      </c>
      <c r="C4" s="142"/>
    </row>
    <row r="5" spans="1:3" ht="18" customHeight="1" x14ac:dyDescent="0.25">
      <c r="A5" s="6"/>
      <c r="B5" s="142">
        <f>'Додаток 1'!L10</f>
        <v>0</v>
      </c>
      <c r="C5" s="142"/>
    </row>
    <row r="6" spans="1:3" x14ac:dyDescent="0.25">
      <c r="A6" s="11" t="s">
        <v>48</v>
      </c>
      <c r="B6" s="142">
        <f>'Додаток 1'!L12</f>
        <v>0</v>
      </c>
      <c r="C6" s="142"/>
    </row>
    <row r="7" spans="1:3" s="2" customFormat="1" ht="18" customHeight="1" x14ac:dyDescent="0.25">
      <c r="A7" s="18"/>
      <c r="B7" s="142">
        <f>'Додаток 1'!L13</f>
        <v>0</v>
      </c>
      <c r="C7" s="142"/>
    </row>
    <row r="8" spans="1:3" s="9" customFormat="1" ht="18" customHeight="1" x14ac:dyDescent="0.25">
      <c r="A8" s="18"/>
      <c r="B8" s="142">
        <f>'Додаток 1'!L14</f>
        <v>0</v>
      </c>
      <c r="C8" s="142"/>
    </row>
    <row r="9" spans="1:3" s="9" customFormat="1" ht="18" customHeight="1" x14ac:dyDescent="0.25">
      <c r="A9" s="12"/>
      <c r="B9" s="13"/>
      <c r="C9" s="13"/>
    </row>
    <row r="10" spans="1:3" s="3" customFormat="1" ht="161.25" customHeight="1" x14ac:dyDescent="0.25">
      <c r="A10" s="12"/>
      <c r="B10" s="12"/>
      <c r="C10" s="12"/>
    </row>
    <row r="11" spans="1:3" s="2" customFormat="1" x14ac:dyDescent="0.25">
      <c r="A11" s="6"/>
      <c r="B11" s="140" t="s">
        <v>39</v>
      </c>
      <c r="C11" s="140"/>
    </row>
    <row r="12" spans="1:3" ht="131.25" customHeight="1" x14ac:dyDescent="0.25">
      <c r="A12" s="7"/>
      <c r="B12" s="141" t="str">
        <f>Документація!$B$3</f>
        <v>Канцелярські товари</v>
      </c>
      <c r="C12" s="141"/>
    </row>
    <row r="13" spans="1:3" s="9" customFormat="1" ht="143.25" customHeight="1" x14ac:dyDescent="0.25">
      <c r="A13" s="7"/>
      <c r="B13" s="10"/>
      <c r="C13" s="10"/>
    </row>
    <row r="14" spans="1:3" x14ac:dyDescent="0.25">
      <c r="B14" s="15" t="s">
        <v>1</v>
      </c>
      <c r="C14" s="9" t="s">
        <v>2</v>
      </c>
    </row>
    <row r="15" spans="1:3" s="3" customFormat="1" x14ac:dyDescent="0.25">
      <c r="B15" s="5"/>
      <c r="C15" s="8" t="str">
        <f>Документація!$B$11</f>
        <v>tender-482@foxtrot.kiev.ua</v>
      </c>
    </row>
    <row r="16" spans="1:3" s="3" customFormat="1" x14ac:dyDescent="0.25">
      <c r="B16" s="5"/>
      <c r="C16" s="9" t="s">
        <v>37</v>
      </c>
    </row>
    <row r="17" spans="3:3" x14ac:dyDescent="0.25">
      <c r="C17" s="9" t="s">
        <v>4</v>
      </c>
    </row>
    <row r="18" spans="3:3" x14ac:dyDescent="0.25">
      <c r="C18" s="9" t="s">
        <v>3</v>
      </c>
    </row>
    <row r="19" spans="3:3" x14ac:dyDescent="0.25">
      <c r="C19" s="9" t="s">
        <v>5</v>
      </c>
    </row>
    <row r="20" spans="3:3" x14ac:dyDescent="0.25">
      <c r="C20" s="17" t="s">
        <v>62</v>
      </c>
    </row>
    <row r="21" spans="3:3" hidden="1" x14ac:dyDescent="0.25"/>
  </sheetData>
  <sheetProtection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4</vt:i4>
      </vt:variant>
    </vt:vector>
  </HeadingPairs>
  <TitlesOfParts>
    <vt:vector size="9" baseType="lpstr">
      <vt:lpstr>Документація</vt:lpstr>
      <vt:lpstr>Додаток 1</vt:lpstr>
      <vt:lpstr>Додаток 2</vt:lpstr>
      <vt:lpstr>Додаток 3</vt:lpstr>
      <vt:lpstr>Титульний лист конверта</vt:lpstr>
      <vt:lpstr>'Додаток 1'!Заголовки_для_печати</vt:lpstr>
      <vt:lpstr>'Додаток 1'!Область_печати</vt:lpstr>
      <vt:lpstr>'Додаток 2'!Область_печати</vt:lpstr>
      <vt:lpstr>Документація!Область_печати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2018-10-12T10:58:15Z</dcterms:modified>
</cp:coreProperties>
</file>