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 tabRatio="538"/>
  </bookViews>
  <sheets>
    <sheet name="Документація" sheetId="2" r:id="rId1"/>
    <sheet name="Додаток 1" sheetId="8" r:id="rId2"/>
    <sheet name="Додаток 2" sheetId="9" r:id="rId3"/>
    <sheet name="Титульний лист конверта" sheetId="1" r:id="rId4"/>
  </sheets>
  <definedNames>
    <definedName name="_xlnm.Print_Area" localSheetId="1">'Додаток 1'!$A$1:$D$30</definedName>
    <definedName name="_xlnm.Print_Area" localSheetId="0">Документація!$A$1:$B$74</definedName>
  </definedNames>
  <calcPr calcId="162913"/>
</workbook>
</file>

<file path=xl/calcChain.xml><?xml version="1.0" encoding="utf-8"?>
<calcChain xmlns="http://schemas.openxmlformats.org/spreadsheetml/2006/main">
  <c r="C1" i="8" l="1"/>
  <c r="C2" i="8"/>
  <c r="A3" i="9"/>
  <c r="D3" i="8"/>
  <c r="A1" i="8"/>
  <c r="D29" i="8" l="1"/>
  <c r="D28" i="8"/>
  <c r="D30" i="8" l="1"/>
  <c r="A2" i="8"/>
  <c r="B4" i="1"/>
  <c r="C15" i="1"/>
  <c r="C1" i="1" s="1"/>
  <c r="B12" i="1"/>
  <c r="B8" i="1"/>
  <c r="B7" i="1"/>
  <c r="B6" i="1"/>
  <c r="B5" i="1"/>
  <c r="A2" i="1"/>
  <c r="B50" i="2"/>
</calcChain>
</file>

<file path=xl/sharedStrings.xml><?xml version="1.0" encoding="utf-8"?>
<sst xmlns="http://schemas.openxmlformats.org/spreadsheetml/2006/main" count="178" uniqueCount="165">
  <si>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</si>
  <si>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</si>
  <si>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</si>
  <si>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</si>
  <si>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</si>
  <si>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</si>
  <si>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</si>
  <si>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</si>
  <si>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</si>
  <si>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</si>
  <si>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</si>
  <si>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</si>
  <si>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</si>
  <si>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</si>
  <si>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3.3. Термін, протягом якого пропозиції Учасників є дійсними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</si>
  <si>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</si>
  <si>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</si>
  <si>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</si>
  <si>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</si>
  <si>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</si>
  <si>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</si>
  <si>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</si>
  <si>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</si>
  <si>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</si>
  <si>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</si>
  <si>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</si>
  <si>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</si>
  <si>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</si>
  <si>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</si>
  <si>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</si>
  <si>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</si>
  <si>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</si>
  <si>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</si>
  <si>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</si>
  <si>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</si>
  <si>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</si>
  <si>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</si>
  <si>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</si>
  <si>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</si>
  <si>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</si>
  <si>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</si>
  <si>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</si>
  <si>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</si>
  <si>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</si>
  <si>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</si>
  <si>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</si>
  <si>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</si>
  <si>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</si>
  <si>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</si>
  <si>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</si>
  <si>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</si>
  <si>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</si>
  <si>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</si>
  <si>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</si>
  <si>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</si>
  <si>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</si>
  <si>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</si>
  <si>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</si>
  <si>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</si>
  <si>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</si>
  <si>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</si>
  <si>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</si>
  <si>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</si>
  <si>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</si>
  <si>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</si>
  <si>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</si>
  <si>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</si>
  <si>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</si>
  <si>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</si>
  <si>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</si>
  <si>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</si>
  <si>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</si>
  <si>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запечатаному конверті</t>
    </r>
    <r>
      <rPr>
        <sz val="11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</si>
  <si>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електронному вигляді</t>
    </r>
    <r>
      <rPr>
        <sz val="11"/>
        <color theme="1"/>
        <rFont val="Arial"/>
        <family val="2"/>
        <charset val="204"/>
      </rPr>
      <t>:</t>
    </r>
  </si>
  <si>
    <t>3. Надають документи, зазначені в п. 3.2. даної Документації процедури закупівлі.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</si>
  <si>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</si>
  <si>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</si>
  <si>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</si>
  <si>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</si>
  <si>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</si>
  <si>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</si>
  <si>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- Комерційну пропозицію у форматі Додатку 1, завірену підписом керівника та печаткою.</t>
  </si>
  <si>
    <t>Формат та порядок рядків і стовпців змінювати не можна. 
Додавати або видаляти стовбці чи рядки не можна.</t>
  </si>
  <si>
    <t>Договір має відповідати всім умовам, які були прийняті в акцептованій пропозиції Учасника.</t>
  </si>
  <si>
    <t>вул. Дорогожицька,1, м. Київ, 04112</t>
  </si>
  <si>
    <t>Термін подачі пропозиції включно до</t>
  </si>
  <si>
    <r>
      <rPr>
        <sz val="11"/>
        <rFont val="Arial"/>
        <family val="2"/>
        <charset val="204"/>
      </rPr>
      <t>Умови предмету закупівлі та обсяги закупівлі зазначені  в</t>
    </r>
    <r>
      <rPr>
        <u/>
        <sz val="11"/>
        <color theme="10"/>
        <rFont val="Arial"/>
        <family val="2"/>
        <charset val="204"/>
      </rPr>
      <t xml:space="preserve"> Додатку 1</t>
    </r>
    <r>
      <rPr>
        <sz val="11"/>
        <rFont val="Arial"/>
        <family val="2"/>
        <charset val="204"/>
      </rPr>
      <t>.</t>
    </r>
  </si>
  <si>
    <t>- Витяг з реєстру платників ПДВ;</t>
  </si>
  <si>
    <t>- Витяг з єдиного державного реєстру підприємств та організацій;</t>
  </si>
  <si>
    <t>- Довідка про включення до ЄДРПОУ;</t>
  </si>
  <si>
    <t>- Документ, що засвідчує повноваження керівника (виписка з статуту, тощо);</t>
  </si>
  <si>
    <t>Оригінал пропозиції в друкованому вигляді подається особисто або кур’єрською службою на адресу: м. Київ, 04112, вул. Дорогожицька,1, галерея 1, кімната 1.</t>
  </si>
  <si>
    <t>Річний обсяг, шт.</t>
  </si>
  <si>
    <t>р/р</t>
  </si>
  <si>
    <t>Комерційна пропозиція</t>
  </si>
  <si>
    <t>Найменування</t>
  </si>
  <si>
    <t>Критеріями вибора переможця ціна та строк виконання замовлення.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</si>
  <si>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 та мінімальним строком замовлення.</t>
  </si>
  <si>
    <t>Фіксування вартості товару в гривнях</t>
  </si>
  <si>
    <t>Ціна, грн з ПДВ</t>
  </si>
  <si>
    <t>Вартість, грн з ПДВ</t>
  </si>
  <si>
    <r>
      <rPr>
        <b/>
        <sz val="10"/>
        <rFont val="Arial"/>
        <family val="2"/>
        <charset val="204"/>
      </rPr>
      <t>Доставка</t>
    </r>
    <r>
      <rPr>
        <sz val="10"/>
        <rFont val="Arial"/>
        <family val="2"/>
        <charset val="204"/>
      </rPr>
      <t xml:space="preserve"> за рахунок Підрядника на склад Замовника за адресою м. Київ, вул. Краснова, 27 </t>
    </r>
  </si>
  <si>
    <r>
      <rPr>
        <b/>
        <sz val="10"/>
        <rFont val="Arial"/>
        <family val="2"/>
        <charset val="204"/>
      </rPr>
      <t xml:space="preserve">Умови оплати: </t>
    </r>
    <r>
      <rPr>
        <sz val="10"/>
        <rFont val="Arial"/>
        <family val="2"/>
        <charset val="204"/>
      </rPr>
      <t>безготівкова оплата протягом 5 банківських днів після отримання повного комплекту платіжних документів: рахунок-фактура, видаткова накладна, акт виконаних робіт, податкова накладна.</t>
    </r>
  </si>
  <si>
    <t>tender-497@foxtrot.kiev.ua</t>
  </si>
  <si>
    <t>Макети для друку будуть надані переможцю процедури закупівлі після підписання договору.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</si>
  <si>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C4 (229х324 мм).</t>
  </si>
  <si>
    <r>
      <rPr>
        <sz val="11"/>
        <rFont val="Arial"/>
        <family val="2"/>
        <charset val="204"/>
      </rPr>
      <t xml:space="preserve">Після заповнення Додатку 1 автоматично буде сформований </t>
    </r>
    <r>
      <rPr>
        <sz val="11"/>
        <color theme="10"/>
        <rFont val="Arial"/>
        <family val="2"/>
        <charset val="204"/>
      </rPr>
      <t xml:space="preserve">Титульний лист, </t>
    </r>
    <r>
      <rPr>
        <sz val="11"/>
        <rFont val="Arial"/>
        <family val="2"/>
        <charset val="204"/>
      </rPr>
      <t>який Учасник має роздрукувати та наклеїти на конверт з пропозицією.</t>
    </r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</si>
  <si>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</si>
  <si>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2. Мають досвід роботи в даному напрямку не менше 3 років;</t>
  </si>
  <si>
    <t>Разом з комерційною пропозицією учасник надає зразок аналогічної продукції відповідно до запиту процедури закупівлі.</t>
  </si>
  <si>
    <t>Комерційну пропозицію у форматі Додатку 1  в Excel;</t>
  </si>
  <si>
    <t>- Проект договору.</t>
  </si>
  <si>
    <t>- Копію Статуту підприємства;</t>
  </si>
  <si>
    <t>- Баланс та фінансовий звіт підприємства за попередній квартал;</t>
  </si>
  <si>
    <t>- Довідку про розмір чистих активів;</t>
  </si>
  <si>
    <t>- Лист у довільній формі про наявність відповідного обладнання, власної матеріально-технічної бази;</t>
  </si>
  <si>
    <t>- Лист у довільній формі про наявність працівників відповідної кваліфікації;</t>
  </si>
  <si>
    <t>Бренд</t>
  </si>
  <si>
    <t xml:space="preserve">ТМ ERGO </t>
  </si>
  <si>
    <t>Назва виробу</t>
  </si>
  <si>
    <t xml:space="preserve">Календар 2019 </t>
  </si>
  <si>
    <t>Настільний, перекидний</t>
  </si>
  <si>
    <t>орієнтація горизонтальна</t>
  </si>
  <si>
    <t>Календар складається:</t>
  </si>
  <si>
    <t>основа</t>
  </si>
  <si>
    <t>календарна сітка</t>
  </si>
  <si>
    <t>Збірка на пружину білого кольору</t>
  </si>
  <si>
    <t>Тираж 1000 штук.</t>
  </si>
  <si>
    <t>Основа</t>
  </si>
  <si>
    <t>Каширований палітурний картон товщина 1,5 мм</t>
  </si>
  <si>
    <t>Розмір - 297х180 + дно 70мм</t>
  </si>
  <si>
    <t>Білий з матовою ламінацією</t>
  </si>
  <si>
    <t>Друк 4+0</t>
  </si>
  <si>
    <t>Каледарная сітка</t>
  </si>
  <si>
    <t>Розмір 297 х 160мм</t>
  </si>
  <si>
    <t>Друк 4 + 4</t>
  </si>
  <si>
    <t>Обсяг 12 аркушів + обкладинка</t>
  </si>
  <si>
    <t>Перфорація повинна бути на кожному аркуші блоку (12 аркушів) крім обкладинки.</t>
  </si>
  <si>
    <t>Кольоропроба - формат А4</t>
  </si>
  <si>
    <t>Визуалзиация календаря                                                                          Зразок перфорації</t>
  </si>
  <si>
    <t>ТМ TOTAL</t>
  </si>
  <si>
    <t>Тираж 500 штук.</t>
  </si>
  <si>
    <t>Тип виробу</t>
  </si>
  <si>
    <t>Зшивання на пружину білого кольору по довгій стороні.</t>
  </si>
  <si>
    <t>Папір білий матовий 250г / м2, на якому можна писати ручкою, олівцем і маркерами 
(прохання запропонувати оптимальний варіант) – обовязково надати зразок</t>
  </si>
  <si>
    <t>Календар 2019</t>
  </si>
  <si>
    <t>Календар ТМ ERGO</t>
  </si>
  <si>
    <t>Календар ТМ TOTAL</t>
  </si>
  <si>
    <t>Вартість закупівлі, грн. з ПДВ</t>
  </si>
  <si>
    <t>Додаток 2. Технічне завдання</t>
  </si>
  <si>
    <r>
      <rPr>
        <b/>
        <sz val="10"/>
        <rFont val="Arial"/>
        <family val="2"/>
        <charset val="204"/>
      </rPr>
      <t>Вказати термін виготовлення та доставки</t>
    </r>
    <r>
      <rPr>
        <sz val="10"/>
        <rFont val="Arial"/>
        <family val="2"/>
        <charset val="204"/>
      </rPr>
      <t xml:space="preserve"> в календарних днях</t>
    </r>
  </si>
  <si>
    <r>
      <rPr>
        <sz val="11"/>
        <rFont val="Arial"/>
        <family val="2"/>
        <charset val="204"/>
      </rPr>
      <t>Підрядник має виготовити два вида настільних календарів відповідно до Технічного завдання (</t>
    </r>
    <r>
      <rPr>
        <u/>
        <sz val="11"/>
        <color theme="10"/>
        <rFont val="Arial"/>
        <family val="2"/>
        <charset val="204"/>
      </rPr>
      <t>Додаток 2</t>
    </r>
    <r>
      <rPr>
        <sz val="11"/>
        <rFont val="Arial"/>
        <family val="2"/>
        <charset val="204"/>
      </rPr>
      <t>).</t>
    </r>
  </si>
  <si>
    <t xml:space="preserve">Розмір 215х150 мм </t>
  </si>
  <si>
    <t xml:space="preserve">Друк 4 + 4 мат </t>
  </si>
  <si>
    <t>Відривна перфорація (довжина 260мм).</t>
  </si>
  <si>
    <t>Перфорація на кожному листку однакова.</t>
  </si>
  <si>
    <t>Пакування календаря в пакет прозорий з клейкою стрічкою.</t>
  </si>
  <si>
    <r>
      <t xml:space="preserve">Пакування </t>
    </r>
    <r>
      <rPr>
        <sz val="10"/>
        <rFont val="Arial"/>
        <family val="2"/>
        <charset val="204"/>
      </rPr>
      <t>календаря ТМ ERGO в індивідуальний прозорий пакет з клейкою стрічкою та в паперову упаковку придатну для збереження при транспортуванні по 20 шт.</t>
    </r>
  </si>
  <si>
    <r>
      <t xml:space="preserve">Пакування </t>
    </r>
    <r>
      <rPr>
        <sz val="10"/>
        <rFont val="Arial"/>
        <family val="2"/>
        <charset val="204"/>
      </rPr>
      <t>календаря ТМ TOTAL в паперову упаковку придатну для збереження при транспортуванні по 20 шт.</t>
    </r>
  </si>
  <si>
    <r>
      <rPr>
        <b/>
        <sz val="10"/>
        <rFont val="Arial"/>
        <family val="2"/>
        <charset val="204"/>
      </rPr>
      <t>Затвердження зразків</t>
    </r>
    <r>
      <rPr>
        <sz val="10"/>
        <rFont val="Arial"/>
        <family val="2"/>
        <charset val="204"/>
      </rPr>
      <t xml:space="preserve">
Перед запуском у виробництво Підряднику необхідно виготовити та доставити кольоропробу за адресою м. Київ, вул. Дорогожицька,1,  для затрвердження її Замовником.</t>
    </r>
  </si>
  <si>
    <t>Кашировка двостороння крейдованим глянцевим папером</t>
  </si>
  <si>
    <t>Матова ламінація 1 + 0</t>
  </si>
  <si>
    <t>215 х 170 х 70 мм палітурний картон 1,5 мм</t>
  </si>
  <si>
    <t>Крейдований папір 300 г, матовий</t>
  </si>
  <si>
    <t>На етапі проведення процедури закупівлі Учасник має надати зразки аналогічної продукції та зразок упаковки.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</si>
</sst>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[$-FC22]d\ mmmm\ yyyy&quot; р.&quot;;@"/>
    <numFmt numFmtId="167" formatCode="[&lt;=9999999]0##\-##\-##;\(0##\)\ ###\-##\-##"/>
    <numFmt numFmtId="168" formatCode="_-* #,##0_р_._-;\-* #,##0_р_._-;_-* &quot;-&quot;??_р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1"/>
      <color rgb="FF000000"/>
      <name val="Calibri"/>
      <family val="2"/>
      <charset val="1"/>
    </font>
    <font>
      <u/>
      <sz val="10"/>
      <color rgb="FF0000FF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rgb="FFC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C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rgb="FFBFBFBF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rgb="FFBFBFBF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48">
    <xf numFmtId="0" fontId="0" fillId="0" borderId="0"/>
    <xf numFmtId="0" fontId="9" fillId="0" borderId="0" applyNumberFormat="0" applyFill="0" applyBorder="0" applyAlignment="0" applyProtection="0"/>
    <xf numFmtId="0" fontId="13" fillId="0" borderId="0"/>
    <xf numFmtId="0" fontId="14" fillId="0" borderId="0"/>
    <xf numFmtId="0" fontId="5" fillId="0" borderId="0"/>
    <xf numFmtId="165" fontId="5" fillId="0" borderId="0" applyFont="0" applyFill="0" applyBorder="0" applyAlignment="0" applyProtection="0"/>
    <xf numFmtId="0" fontId="25" fillId="0" borderId="0"/>
    <xf numFmtId="0" fontId="5" fillId="0" borderId="0"/>
    <xf numFmtId="0" fontId="12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3" fillId="0" borderId="0"/>
    <xf numFmtId="0" fontId="29" fillId="0" borderId="0"/>
    <xf numFmtId="0" fontId="13" fillId="0" borderId="0"/>
    <xf numFmtId="0" fontId="30" fillId="0" borderId="0" applyNumberFormat="0" applyFill="0" applyBorder="0" applyAlignment="0" applyProtection="0"/>
    <xf numFmtId="0" fontId="13" fillId="0" borderId="0"/>
    <xf numFmtId="0" fontId="3" fillId="0" borderId="0"/>
    <xf numFmtId="0" fontId="13" fillId="0" borderId="0"/>
    <xf numFmtId="0" fontId="31" fillId="0" borderId="0"/>
    <xf numFmtId="0" fontId="32" fillId="0" borderId="0" applyBorder="0" applyProtection="0"/>
    <xf numFmtId="0" fontId="1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3" fillId="0" borderId="0"/>
    <xf numFmtId="165" fontId="2" fillId="0" borderId="0" applyFont="0" applyFill="0" applyBorder="0" applyAlignment="0" applyProtection="0"/>
    <xf numFmtId="0" fontId="34" fillId="0" borderId="0"/>
    <xf numFmtId="0" fontId="26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</cellStyleXfs>
  <cellXfs count="124">
    <xf numFmtId="0" fontId="0" fillId="0" borderId="0" xfId="0"/>
    <xf numFmtId="0" fontId="6" fillId="0" borderId="0" xfId="0" applyFont="1"/>
    <xf numFmtId="0" fontId="6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0" fontId="8" fillId="0" borderId="0" xfId="0" applyFont="1"/>
    <xf numFmtId="0" fontId="6" fillId="0" borderId="0" xfId="0" applyFont="1"/>
    <xf numFmtId="0" fontId="8" fillId="0" borderId="0" xfId="0" applyFont="1" applyFill="1" applyBorder="1" applyAlignment="1" applyProtection="1">
      <alignment vertical="top" wrapText="1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6" fillId="0" borderId="0" xfId="0" applyFont="1" applyAlignment="1"/>
    <xf numFmtId="0" fontId="17" fillId="0" borderId="0" xfId="0" applyFont="1" applyAlignment="1">
      <alignment wrapText="1"/>
    </xf>
    <xf numFmtId="0" fontId="19" fillId="0" borderId="0" xfId="0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20" fillId="0" borderId="4" xfId="1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20" fillId="0" borderId="2" xfId="1" applyFont="1" applyBorder="1" applyAlignment="1">
      <alignment vertical="center" wrapText="1"/>
    </xf>
    <xf numFmtId="0" fontId="19" fillId="0" borderId="3" xfId="0" applyFont="1" applyBorder="1" applyAlignment="1">
      <alignment horizontal="left" vertical="center" wrapText="1"/>
    </xf>
    <xf numFmtId="0" fontId="20" fillId="0" borderId="2" xfId="1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3" xfId="0" applyFont="1" applyFill="1" applyBorder="1" applyAlignment="1">
      <alignment horizontal="left" vertical="center" wrapText="1"/>
    </xf>
    <xf numFmtId="166" fontId="22" fillId="0" borderId="4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0" fillId="0" borderId="0" xfId="1" applyFont="1" applyBorder="1" applyAlignment="1">
      <alignment vertical="center" wrapText="1"/>
    </xf>
    <xf numFmtId="0" fontId="28" fillId="0" borderId="4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66" fontId="7" fillId="0" borderId="0" xfId="0" applyNumberFormat="1" applyFont="1" applyFill="1" applyAlignment="1">
      <alignment horizontal="left"/>
    </xf>
    <xf numFmtId="0" fontId="19" fillId="0" borderId="4" xfId="0" quotePrefix="1" applyFont="1" applyBorder="1" applyAlignment="1">
      <alignment horizontal="left" vertical="center" wrapText="1" indent="2"/>
    </xf>
    <xf numFmtId="0" fontId="16" fillId="0" borderId="0" xfId="0" applyFont="1" applyBorder="1" applyAlignment="1">
      <alignment vertical="top" wrapText="1"/>
    </xf>
    <xf numFmtId="0" fontId="17" fillId="0" borderId="0" xfId="4" applyFont="1" applyAlignment="1">
      <alignment wrapText="1"/>
    </xf>
    <xf numFmtId="0" fontId="17" fillId="0" borderId="0" xfId="4" applyFont="1" applyAlignment="1"/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16" fillId="0" borderId="0" xfId="0" applyFont="1" applyBorder="1" applyAlignment="1">
      <alignment vertical="top"/>
    </xf>
    <xf numFmtId="0" fontId="16" fillId="0" borderId="0" xfId="4" applyFont="1" applyAlignment="1">
      <alignment wrapText="1"/>
    </xf>
    <xf numFmtId="0" fontId="37" fillId="0" borderId="4" xfId="1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 indent="2"/>
    </xf>
    <xf numFmtId="4" fontId="27" fillId="0" borderId="9" xfId="8" applyNumberFormat="1" applyFont="1" applyFill="1" applyBorder="1" applyAlignment="1">
      <alignment horizontal="center" vertical="center" wrapText="1"/>
    </xf>
    <xf numFmtId="168" fontId="26" fillId="0" borderId="9" xfId="44" applyNumberFormat="1" applyFont="1" applyBorder="1" applyAlignment="1" applyProtection="1">
      <alignment vertical="center" wrapText="1"/>
      <protection locked="0"/>
    </xf>
    <xf numFmtId="164" fontId="17" fillId="0" borderId="9" xfId="47" applyFont="1" applyBorder="1" applyAlignment="1">
      <alignment vertical="center" wrapText="1"/>
    </xf>
    <xf numFmtId="164" fontId="18" fillId="0" borderId="9" xfId="47" applyFont="1" applyBorder="1" applyAlignment="1">
      <alignment vertical="center" wrapText="1"/>
    </xf>
    <xf numFmtId="168" fontId="26" fillId="0" borderId="16" xfId="44" applyNumberFormat="1" applyFont="1" applyBorder="1" applyAlignment="1" applyProtection="1">
      <alignment vertical="center" wrapText="1"/>
      <protection locked="0"/>
    </xf>
    <xf numFmtId="164" fontId="17" fillId="0" borderId="16" xfId="47" applyFont="1" applyBorder="1" applyAlignment="1">
      <alignment vertical="center" wrapText="1"/>
    </xf>
    <xf numFmtId="164" fontId="18" fillId="0" borderId="16" xfId="47" applyFont="1" applyBorder="1" applyAlignment="1">
      <alignment vertical="center" wrapText="1"/>
    </xf>
    <xf numFmtId="164" fontId="18" fillId="4" borderId="15" xfId="47" applyFont="1" applyFill="1" applyBorder="1" applyAlignment="1">
      <alignment vertical="center" wrapText="1"/>
    </xf>
    <xf numFmtId="49" fontId="36" fillId="0" borderId="9" xfId="0" applyNumberFormat="1" applyFont="1" applyBorder="1" applyAlignment="1">
      <alignment horizontal="left" vertical="center" wrapText="1"/>
    </xf>
    <xf numFmtId="0" fontId="17" fillId="0" borderId="0" xfId="4" applyFont="1" applyAlignment="1">
      <alignment vertical="center" wrapText="1"/>
    </xf>
    <xf numFmtId="49" fontId="36" fillId="0" borderId="16" xfId="0" applyNumberFormat="1" applyFont="1" applyBorder="1" applyAlignment="1">
      <alignment horizontal="left" vertical="center" wrapText="1"/>
    </xf>
    <xf numFmtId="49" fontId="38" fillId="4" borderId="17" xfId="0" applyNumberFormat="1" applyFont="1" applyFill="1" applyBorder="1" applyAlignment="1">
      <alignment horizontal="left" vertical="center" wrapText="1"/>
    </xf>
    <xf numFmtId="168" fontId="27" fillId="4" borderId="18" xfId="44" applyNumberFormat="1" applyFont="1" applyFill="1" applyBorder="1" applyAlignment="1" applyProtection="1">
      <alignment vertical="center" wrapText="1"/>
      <protection locked="0"/>
    </xf>
    <xf numFmtId="164" fontId="16" fillId="4" borderId="17" xfId="47" applyFont="1" applyFill="1" applyBorder="1" applyAlignment="1">
      <alignment vertical="center" wrapText="1"/>
    </xf>
    <xf numFmtId="0" fontId="16" fillId="0" borderId="0" xfId="4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17" fillId="0" borderId="0" xfId="4" applyFont="1" applyAlignment="1">
      <alignment vertical="top"/>
    </xf>
    <xf numFmtId="0" fontId="26" fillId="0" borderId="0" xfId="0" applyFont="1" applyFill="1" applyAlignment="1">
      <alignment vertical="top"/>
    </xf>
    <xf numFmtId="0" fontId="40" fillId="0" borderId="0" xfId="0" applyFont="1" applyFill="1" applyBorder="1" applyAlignment="1" applyProtection="1">
      <alignment vertical="center" wrapText="1"/>
    </xf>
    <xf numFmtId="0" fontId="17" fillId="3" borderId="0" xfId="0" applyFont="1" applyFill="1"/>
    <xf numFmtId="0" fontId="41" fillId="3" borderId="10" xfId="0" applyFont="1" applyFill="1" applyBorder="1" applyAlignment="1">
      <alignment horizontal="left" vertical="center" wrapText="1"/>
    </xf>
    <xf numFmtId="0" fontId="42" fillId="3" borderId="10" xfId="0" applyFont="1" applyFill="1" applyBorder="1" applyAlignment="1">
      <alignment horizontal="center" vertical="center" wrapText="1"/>
    </xf>
    <xf numFmtId="0" fontId="41" fillId="3" borderId="11" xfId="0" applyFont="1" applyFill="1" applyBorder="1" applyAlignment="1">
      <alignment vertical="center" wrapText="1"/>
    </xf>
    <xf numFmtId="0" fontId="41" fillId="3" borderId="13" xfId="0" applyFont="1" applyFill="1" applyBorder="1" applyAlignment="1">
      <alignment vertical="center" wrapText="1"/>
    </xf>
    <xf numFmtId="0" fontId="42" fillId="3" borderId="13" xfId="0" applyFont="1" applyFill="1" applyBorder="1" applyAlignment="1">
      <alignment vertical="center" wrapText="1"/>
    </xf>
    <xf numFmtId="0" fontId="42" fillId="3" borderId="13" xfId="0" applyFont="1" applyFill="1" applyBorder="1" applyAlignment="1">
      <alignment horizontal="left" vertical="center" wrapText="1"/>
    </xf>
    <xf numFmtId="0" fontId="41" fillId="3" borderId="13" xfId="0" applyFont="1" applyFill="1" applyBorder="1" applyAlignment="1">
      <alignment horizontal="left" vertical="center" wrapText="1"/>
    </xf>
    <xf numFmtId="0" fontId="17" fillId="3" borderId="13" xfId="0" applyFont="1" applyFill="1" applyBorder="1" applyAlignment="1">
      <alignment vertical="center" wrapText="1"/>
    </xf>
    <xf numFmtId="0" fontId="17" fillId="3" borderId="13" xfId="0" applyFont="1" applyFill="1" applyBorder="1"/>
    <xf numFmtId="0" fontId="17" fillId="3" borderId="11" xfId="0" applyFont="1" applyFill="1" applyBorder="1" applyAlignment="1">
      <alignment vertical="center" wrapText="1"/>
    </xf>
    <xf numFmtId="0" fontId="42" fillId="3" borderId="11" xfId="0" applyFont="1" applyFill="1" applyBorder="1" applyAlignment="1">
      <alignment vertical="center" wrapText="1"/>
    </xf>
    <xf numFmtId="0" fontId="42" fillId="3" borderId="14" xfId="0" applyFont="1" applyFill="1" applyBorder="1" applyAlignment="1">
      <alignment vertical="center" wrapText="1"/>
    </xf>
    <xf numFmtId="0" fontId="41" fillId="3" borderId="14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6" fillId="3" borderId="0" xfId="0" applyFont="1" applyFill="1"/>
    <xf numFmtId="0" fontId="21" fillId="0" borderId="0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6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top" wrapText="1"/>
    </xf>
    <xf numFmtId="0" fontId="22" fillId="0" borderId="8" xfId="0" applyFont="1" applyBorder="1" applyAlignment="1">
      <alignment vertical="center" wrapText="1"/>
    </xf>
    <xf numFmtId="0" fontId="27" fillId="2" borderId="9" xfId="8" applyFont="1" applyFill="1" applyBorder="1" applyAlignment="1">
      <alignment horizontal="center" vertical="center" wrapText="1"/>
    </xf>
    <xf numFmtId="0" fontId="26" fillId="0" borderId="9" xfId="8" applyFont="1" applyFill="1" applyBorder="1" applyAlignment="1">
      <alignment horizontal="left" vertical="top" wrapText="1"/>
    </xf>
    <xf numFmtId="0" fontId="26" fillId="0" borderId="9" xfId="8" applyFont="1" applyFill="1" applyBorder="1" applyAlignment="1">
      <alignment horizontal="left" vertical="center" wrapText="1"/>
    </xf>
    <xf numFmtId="0" fontId="39" fillId="0" borderId="9" xfId="4" applyFont="1" applyBorder="1" applyAlignment="1">
      <alignment horizontal="center" wrapText="1"/>
    </xf>
    <xf numFmtId="0" fontId="17" fillId="2" borderId="9" xfId="4" applyFont="1" applyFill="1" applyBorder="1" applyAlignment="1">
      <alignment horizontal="center" wrapText="1"/>
    </xf>
    <xf numFmtId="0" fontId="27" fillId="0" borderId="9" xfId="8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vertical="center" wrapText="1"/>
    </xf>
    <xf numFmtId="1" fontId="26" fillId="0" borderId="9" xfId="0" applyNumberFormat="1" applyFont="1" applyFill="1" applyBorder="1" applyAlignment="1">
      <alignment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5" fillId="0" borderId="9" xfId="1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41" fillId="3" borderId="12" xfId="0" applyFont="1" applyFill="1" applyBorder="1" applyAlignment="1">
      <alignment horizontal="left" vertical="top" wrapText="1"/>
    </xf>
    <xf numFmtId="0" fontId="41" fillId="3" borderId="13" xfId="0" applyFont="1" applyFill="1" applyBorder="1" applyAlignment="1">
      <alignment horizontal="left" vertical="top" wrapText="1"/>
    </xf>
    <xf numFmtId="0" fontId="41" fillId="3" borderId="11" xfId="0" applyFont="1" applyFill="1" applyBorder="1" applyAlignment="1">
      <alignment horizontal="left" vertical="top" wrapText="1"/>
    </xf>
    <xf numFmtId="0" fontId="41" fillId="3" borderId="12" xfId="0" applyFont="1" applyFill="1" applyBorder="1" applyAlignment="1">
      <alignment vertical="center" wrapText="1"/>
    </xf>
    <xf numFmtId="0" fontId="41" fillId="3" borderId="13" xfId="0" applyFont="1" applyFill="1" applyBorder="1" applyAlignment="1">
      <alignment vertical="center" wrapText="1"/>
    </xf>
    <xf numFmtId="0" fontId="41" fillId="3" borderId="14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167" fontId="10" fillId="0" borderId="0" xfId="0" applyNumberFormat="1" applyFont="1" applyFill="1" applyBorder="1" applyAlignment="1">
      <alignment horizontal="left" wrapText="1"/>
    </xf>
  </cellXfs>
  <cellStyles count="48">
    <cellStyle name="Excel Built-in Normal" xfId="14"/>
    <cellStyle name="Normal 2 2" xfId="6"/>
    <cellStyle name="Normal_62C79F3C" xfId="11"/>
    <cellStyle name="TableStyleLight1" xfId="22"/>
    <cellStyle name="TableStyleLight1 2" xfId="29"/>
    <cellStyle name="Гиперссылка" xfId="1" builtinId="8"/>
    <cellStyle name="Гиперссылка 2" xfId="21"/>
    <cellStyle name="Гиперссылка 3" xfId="16"/>
    <cellStyle name="Обычный" xfId="0" builtinId="0"/>
    <cellStyle name="Обычный 12" xfId="7"/>
    <cellStyle name="Обычный 14" xfId="10"/>
    <cellStyle name="Обычный 2" xfId="2"/>
    <cellStyle name="Обычный 2 2" xfId="12"/>
    <cellStyle name="Обычный 2 3" xfId="17"/>
    <cellStyle name="Обычный 2 3 2" xfId="30"/>
    <cellStyle name="Обычный 2 4" xfId="18"/>
    <cellStyle name="Обычный 2 4 2" xfId="24"/>
    <cellStyle name="Обычный 2 5" xfId="23"/>
    <cellStyle name="Обычный 2 6" xfId="13"/>
    <cellStyle name="Обычный 3" xfId="4"/>
    <cellStyle name="Обычный 3 2" xfId="19"/>
    <cellStyle name="Обычный 3 2 2" xfId="32"/>
    <cellStyle name="Обычный 3 3" xfId="33"/>
    <cellStyle name="Обычный 3 4" xfId="31"/>
    <cellStyle name="Обычный 4" xfId="9"/>
    <cellStyle name="Обычный 4 2" xfId="15"/>
    <cellStyle name="Обычный 4 2 2" xfId="35"/>
    <cellStyle name="Обычный 4 3" xfId="34"/>
    <cellStyle name="Обычный 5" xfId="20"/>
    <cellStyle name="Обычный 5 2" xfId="37"/>
    <cellStyle name="Обычный 5 3" xfId="36"/>
    <cellStyle name="Обычный 6" xfId="25"/>
    <cellStyle name="Обычный 6 2" xfId="39"/>
    <cellStyle name="Обычный 6 3" xfId="38"/>
    <cellStyle name="Обычный 7" xfId="26"/>
    <cellStyle name="Обычный 7 2" xfId="41"/>
    <cellStyle name="Обычный 7 3" xfId="40"/>
    <cellStyle name="Обычный 8" xfId="27"/>
    <cellStyle name="Обычный 8 2" xfId="43"/>
    <cellStyle name="Обычный 8 3" xfId="42"/>
    <cellStyle name="Обычный_1.3. Шаблон спецификации" xfId="8"/>
    <cellStyle name="Стиль 1" xfId="3"/>
    <cellStyle name="Финансовый" xfId="47" builtinId="3"/>
    <cellStyle name="Финансовый 2" xfId="5"/>
    <cellStyle name="Финансовый 2 2" xfId="28"/>
    <cellStyle name="Финансовый 2 2 2" xfId="46"/>
    <cellStyle name="Финансовый 2 2 3" xfId="45"/>
    <cellStyle name="Финансовый 2 3" xfId="44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FFFFCC"/>
      <color rgb="FFCC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33</xdr:row>
          <xdr:rowOff>114300</xdr:rowOff>
        </xdr:from>
        <xdr:to>
          <xdr:col>1</xdr:col>
          <xdr:colOff>3009900</xdr:colOff>
          <xdr:row>43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3048000</xdr:colOff>
          <xdr:row>34</xdr:row>
          <xdr:rowOff>66675</xdr:rowOff>
        </xdr:from>
        <xdr:to>
          <xdr:col>1</xdr:col>
          <xdr:colOff>5400675</xdr:colOff>
          <xdr:row>43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______@foxtrot.kiev.ua" TargetMode="External"/><Relationship Id="rId2" Type="http://schemas.openxmlformats.org/officeDocument/2006/relationships/hyperlink" Target="http://www.foxtrotgroup.com.ua/uk/tender.html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ender-497@foxtrot.kiev.ua" TargetMode="External"/><Relationship Id="rId4" Type="http://schemas.openxmlformats.org/officeDocument/2006/relationships/hyperlink" Target="http://foxtrotgroup.com.ua/uk/tender/subscrib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png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4"/>
  <sheetViews>
    <sheetView showGridLines="0" showZeros="0" tabSelected="1" defaultGridColor="0" colorId="22" zoomScaleNormal="100" zoomScaleSheetLayoutView="115" workbookViewId="0">
      <selection activeCell="B8" sqref="B8"/>
    </sheetView>
  </sheetViews>
  <sheetFormatPr defaultColWidth="9.140625" defaultRowHeight="14.25" x14ac:dyDescent="0.25"/>
  <cols>
    <col min="1" max="1" width="38.5703125" style="30" customWidth="1"/>
    <col min="2" max="2" width="110.140625" style="35" customWidth="1"/>
    <col min="3" max="16384" width="9.140625" style="20"/>
  </cols>
  <sheetData>
    <row r="1" spans="1:2" ht="36" customHeight="1" x14ac:dyDescent="0.25">
      <c r="A1" s="88" t="s">
        <v>36</v>
      </c>
      <c r="B1" s="88"/>
    </row>
    <row r="2" spans="1:2" ht="15" x14ac:dyDescent="0.25">
      <c r="A2" s="90" t="s">
        <v>69</v>
      </c>
      <c r="B2" s="90"/>
    </row>
    <row r="3" spans="1:2" ht="15.75" x14ac:dyDescent="0.25">
      <c r="A3" s="96" t="s">
        <v>70</v>
      </c>
      <c r="B3" s="31" t="s">
        <v>145</v>
      </c>
    </row>
    <row r="4" spans="1:2" x14ac:dyDescent="0.25">
      <c r="A4" s="97"/>
      <c r="B4" s="22"/>
    </row>
    <row r="5" spans="1:2" ht="14.25" customHeight="1" x14ac:dyDescent="0.25">
      <c r="A5" s="97"/>
      <c r="B5" s="22" t="s">
        <v>151</v>
      </c>
    </row>
    <row r="6" spans="1:2" ht="14.25" customHeight="1" x14ac:dyDescent="0.25">
      <c r="A6" s="97"/>
      <c r="B6" s="22" t="s">
        <v>86</v>
      </c>
    </row>
    <row r="7" spans="1:2" ht="14.25" customHeight="1" x14ac:dyDescent="0.25">
      <c r="A7" s="97"/>
      <c r="B7" s="21" t="s">
        <v>104</v>
      </c>
    </row>
    <row r="8" spans="1:2" ht="12.75" customHeight="1" x14ac:dyDescent="0.25">
      <c r="A8" s="98"/>
      <c r="B8" s="24" t="s">
        <v>164</v>
      </c>
    </row>
    <row r="9" spans="1:2" ht="14.25" customHeight="1" x14ac:dyDescent="0.25">
      <c r="A9" s="96" t="s">
        <v>71</v>
      </c>
      <c r="B9" s="23" t="s">
        <v>6</v>
      </c>
    </row>
    <row r="10" spans="1:2" ht="14.25" customHeight="1" x14ac:dyDescent="0.25">
      <c r="A10" s="97"/>
      <c r="B10" s="21" t="s">
        <v>84</v>
      </c>
    </row>
    <row r="11" spans="1:2" ht="14.25" customHeight="1" x14ac:dyDescent="0.25">
      <c r="A11" s="97"/>
      <c r="B11" s="21" t="s">
        <v>35</v>
      </c>
    </row>
    <row r="12" spans="1:2" ht="14.25" customHeight="1" x14ac:dyDescent="0.25">
      <c r="A12" s="97"/>
      <c r="B12" s="22" t="s">
        <v>103</v>
      </c>
    </row>
    <row r="13" spans="1:2" ht="14.25" customHeight="1" x14ac:dyDescent="0.25">
      <c r="A13" s="97"/>
      <c r="B13" s="21" t="s">
        <v>7</v>
      </c>
    </row>
    <row r="14" spans="1:2" x14ac:dyDescent="0.25">
      <c r="A14" s="98"/>
      <c r="B14" s="24" t="s">
        <v>8</v>
      </c>
    </row>
    <row r="15" spans="1:2" ht="15" x14ac:dyDescent="0.25">
      <c r="A15" s="90" t="s">
        <v>64</v>
      </c>
      <c r="B15" s="92"/>
    </row>
    <row r="16" spans="1:2" ht="28.5" x14ac:dyDescent="0.25">
      <c r="A16" s="89" t="s">
        <v>9</v>
      </c>
      <c r="B16" s="23" t="s">
        <v>10</v>
      </c>
    </row>
    <row r="17" spans="1:2" ht="14.25" customHeight="1" x14ac:dyDescent="0.25">
      <c r="A17" s="89"/>
      <c r="B17" s="22" t="s">
        <v>34</v>
      </c>
    </row>
    <row r="18" spans="1:2" ht="14.25" customHeight="1" x14ac:dyDescent="0.25">
      <c r="A18" s="89"/>
      <c r="B18" s="24" t="s">
        <v>52</v>
      </c>
    </row>
    <row r="19" spans="1:2" ht="15" x14ac:dyDescent="0.25">
      <c r="A19" s="90" t="s">
        <v>65</v>
      </c>
      <c r="B19" s="92"/>
    </row>
    <row r="20" spans="1:2" x14ac:dyDescent="0.25">
      <c r="A20" s="89" t="s">
        <v>11</v>
      </c>
      <c r="B20" s="23" t="s">
        <v>12</v>
      </c>
    </row>
    <row r="21" spans="1:2" ht="28.5" x14ac:dyDescent="0.25">
      <c r="A21" s="89"/>
      <c r="B21" s="21" t="s">
        <v>105</v>
      </c>
    </row>
    <row r="22" spans="1:2" ht="28.5" x14ac:dyDescent="0.25">
      <c r="A22" s="89"/>
      <c r="B22" s="50" t="s">
        <v>106</v>
      </c>
    </row>
    <row r="23" spans="1:2" ht="15" x14ac:dyDescent="0.25">
      <c r="A23" s="96" t="s">
        <v>13</v>
      </c>
      <c r="B23" s="23" t="s">
        <v>72</v>
      </c>
    </row>
    <row r="24" spans="1:2" ht="14.25" customHeight="1" x14ac:dyDescent="0.25">
      <c r="A24" s="97"/>
      <c r="B24" s="41" t="s">
        <v>81</v>
      </c>
    </row>
    <row r="25" spans="1:2" ht="28.5" x14ac:dyDescent="0.25">
      <c r="A25" s="97"/>
      <c r="B25" s="41" t="s">
        <v>109</v>
      </c>
    </row>
    <row r="26" spans="1:2" ht="15" x14ac:dyDescent="0.25">
      <c r="A26" s="97"/>
      <c r="B26" s="21" t="s">
        <v>73</v>
      </c>
    </row>
    <row r="27" spans="1:2" ht="14.25" customHeight="1" x14ac:dyDescent="0.25">
      <c r="A27" s="97"/>
      <c r="B27" s="25" t="s">
        <v>110</v>
      </c>
    </row>
    <row r="28" spans="1:2" ht="28.5" x14ac:dyDescent="0.25">
      <c r="A28" s="97"/>
      <c r="B28" s="38" t="s">
        <v>82</v>
      </c>
    </row>
    <row r="29" spans="1:2" ht="14.25" customHeight="1" x14ac:dyDescent="0.25">
      <c r="A29" s="97"/>
      <c r="B29" s="41" t="s">
        <v>87</v>
      </c>
    </row>
    <row r="30" spans="1:2" ht="14.25" customHeight="1" x14ac:dyDescent="0.25">
      <c r="A30" s="97"/>
      <c r="B30" s="41" t="s">
        <v>88</v>
      </c>
    </row>
    <row r="31" spans="1:2" ht="14.25" customHeight="1" x14ac:dyDescent="0.25">
      <c r="A31" s="97"/>
      <c r="B31" s="41" t="s">
        <v>89</v>
      </c>
    </row>
    <row r="32" spans="1:2" ht="14.25" customHeight="1" x14ac:dyDescent="0.25">
      <c r="A32" s="97"/>
      <c r="B32" s="41" t="s">
        <v>90</v>
      </c>
    </row>
    <row r="33" spans="1:2" ht="14.25" customHeight="1" x14ac:dyDescent="0.25">
      <c r="A33" s="97"/>
      <c r="B33" s="41" t="s">
        <v>112</v>
      </c>
    </row>
    <row r="34" spans="1:2" ht="14.25" customHeight="1" x14ac:dyDescent="0.25">
      <c r="A34" s="97"/>
      <c r="B34" s="41" t="s">
        <v>113</v>
      </c>
    </row>
    <row r="35" spans="1:2" ht="14.25" customHeight="1" x14ac:dyDescent="0.25">
      <c r="A35" s="97"/>
      <c r="B35" s="41" t="s">
        <v>114</v>
      </c>
    </row>
    <row r="36" spans="1:2" x14ac:dyDescent="0.25">
      <c r="A36" s="97"/>
      <c r="B36" s="41" t="s">
        <v>115</v>
      </c>
    </row>
    <row r="37" spans="1:2" ht="14.25" customHeight="1" x14ac:dyDescent="0.25">
      <c r="A37" s="97"/>
      <c r="B37" s="41" t="s">
        <v>116</v>
      </c>
    </row>
    <row r="38" spans="1:2" ht="14.25" customHeight="1" x14ac:dyDescent="0.25">
      <c r="A38" s="97"/>
      <c r="B38" s="41" t="s">
        <v>111</v>
      </c>
    </row>
    <row r="39" spans="1:2" ht="14.25" customHeight="1" x14ac:dyDescent="0.25">
      <c r="A39" s="97"/>
      <c r="B39" s="41"/>
    </row>
    <row r="40" spans="1:2" ht="30" x14ac:dyDescent="0.25">
      <c r="A40" s="33" t="s">
        <v>14</v>
      </c>
      <c r="B40" s="51" t="s">
        <v>107</v>
      </c>
    </row>
    <row r="41" spans="1:2" x14ac:dyDescent="0.25">
      <c r="A41" s="95" t="s">
        <v>15</v>
      </c>
      <c r="B41" s="23" t="s">
        <v>33</v>
      </c>
    </row>
    <row r="42" spans="1:2" ht="14.25" customHeight="1" x14ac:dyDescent="0.25">
      <c r="A42" s="95"/>
      <c r="B42" s="52" t="s">
        <v>55</v>
      </c>
    </row>
    <row r="43" spans="1:2" ht="14.25" customHeight="1" x14ac:dyDescent="0.25">
      <c r="A43" s="95"/>
      <c r="B43" s="52" t="s">
        <v>108</v>
      </c>
    </row>
    <row r="44" spans="1:2" ht="14.25" customHeight="1" x14ac:dyDescent="0.25">
      <c r="A44" s="96"/>
      <c r="B44" s="52" t="s">
        <v>74</v>
      </c>
    </row>
    <row r="45" spans="1:2" ht="14.25" customHeight="1" x14ac:dyDescent="0.25">
      <c r="A45" s="96"/>
      <c r="B45" s="25"/>
    </row>
    <row r="46" spans="1:2" ht="15" x14ac:dyDescent="0.25">
      <c r="A46" s="90" t="s">
        <v>66</v>
      </c>
      <c r="B46" s="90"/>
    </row>
    <row r="47" spans="1:2" ht="14.25" customHeight="1" x14ac:dyDescent="0.25">
      <c r="A47" s="89" t="s">
        <v>16</v>
      </c>
      <c r="B47" s="23" t="s">
        <v>17</v>
      </c>
    </row>
    <row r="48" spans="1:2" ht="28.5" x14ac:dyDescent="0.25">
      <c r="A48" s="89"/>
      <c r="B48" s="21" t="s">
        <v>91</v>
      </c>
    </row>
    <row r="49" spans="1:2" ht="28.5" x14ac:dyDescent="0.25">
      <c r="A49" s="89"/>
      <c r="B49" s="21" t="s">
        <v>54</v>
      </c>
    </row>
    <row r="50" spans="1:2" ht="14.25" customHeight="1" x14ac:dyDescent="0.25">
      <c r="A50" s="89"/>
      <c r="B50" s="27" t="str">
        <f>$B$12</f>
        <v>tender-497@foxtrot.kiev.ua</v>
      </c>
    </row>
    <row r="51" spans="1:2" ht="14.25" customHeight="1" x14ac:dyDescent="0.25">
      <c r="A51" s="89" t="s">
        <v>18</v>
      </c>
      <c r="B51" s="23" t="s">
        <v>38</v>
      </c>
    </row>
    <row r="52" spans="1:2" ht="15" x14ac:dyDescent="0.25">
      <c r="A52" s="89"/>
      <c r="B52" s="32">
        <v>43441</v>
      </c>
    </row>
    <row r="53" spans="1:2" ht="42.75" x14ac:dyDescent="0.25">
      <c r="A53" s="93" t="s">
        <v>19</v>
      </c>
      <c r="B53" s="23" t="s">
        <v>20</v>
      </c>
    </row>
    <row r="54" spans="1:2" ht="14.25" customHeight="1" x14ac:dyDescent="0.25">
      <c r="A54" s="94"/>
      <c r="B54" s="21" t="s">
        <v>21</v>
      </c>
    </row>
    <row r="55" spans="1:2" ht="14.25" customHeight="1" x14ac:dyDescent="0.25">
      <c r="A55" s="94"/>
      <c r="B55" s="21" t="s">
        <v>22</v>
      </c>
    </row>
    <row r="56" spans="1:2" ht="15" x14ac:dyDescent="0.25">
      <c r="A56" s="90" t="s">
        <v>67</v>
      </c>
      <c r="B56" s="91"/>
    </row>
    <row r="57" spans="1:2" x14ac:dyDescent="0.25">
      <c r="A57" s="93" t="s">
        <v>23</v>
      </c>
      <c r="B57" s="28" t="s">
        <v>96</v>
      </c>
    </row>
    <row r="58" spans="1:2" ht="28.5" x14ac:dyDescent="0.25">
      <c r="A58" s="94"/>
      <c r="B58" s="25" t="s">
        <v>97</v>
      </c>
    </row>
    <row r="59" spans="1:2" ht="28.5" x14ac:dyDescent="0.25">
      <c r="A59" s="94"/>
      <c r="B59" s="25" t="s">
        <v>53</v>
      </c>
    </row>
    <row r="60" spans="1:2" ht="14.25" customHeight="1" x14ac:dyDescent="0.25">
      <c r="A60" s="100"/>
      <c r="B60" s="29" t="s">
        <v>60</v>
      </c>
    </row>
    <row r="61" spans="1:2" ht="42.75" x14ac:dyDescent="0.25">
      <c r="A61" s="34" t="s">
        <v>24</v>
      </c>
      <c r="B61" s="21" t="s">
        <v>25</v>
      </c>
    </row>
    <row r="62" spans="1:2" ht="14.25" customHeight="1" x14ac:dyDescent="0.25">
      <c r="A62" s="89" t="s">
        <v>26</v>
      </c>
      <c r="B62" s="23" t="s">
        <v>27</v>
      </c>
    </row>
    <row r="63" spans="1:2" ht="14.25" customHeight="1" x14ac:dyDescent="0.25">
      <c r="A63" s="89"/>
      <c r="B63" s="25" t="s">
        <v>56</v>
      </c>
    </row>
    <row r="64" spans="1:2" ht="14.25" customHeight="1" x14ac:dyDescent="0.25">
      <c r="A64" s="89"/>
      <c r="B64" s="25" t="s">
        <v>57</v>
      </c>
    </row>
    <row r="65" spans="1:2" ht="28.5" x14ac:dyDescent="0.25">
      <c r="A65" s="89"/>
      <c r="B65" s="24" t="s">
        <v>50</v>
      </c>
    </row>
    <row r="66" spans="1:2" ht="14.25" customHeight="1" x14ac:dyDescent="0.25">
      <c r="A66" s="89" t="s">
        <v>28</v>
      </c>
      <c r="B66" s="23" t="s">
        <v>29</v>
      </c>
    </row>
    <row r="67" spans="1:2" ht="14.25" customHeight="1" x14ac:dyDescent="0.25">
      <c r="A67" s="89"/>
      <c r="B67" s="25" t="s">
        <v>58</v>
      </c>
    </row>
    <row r="68" spans="1:2" ht="14.25" customHeight="1" x14ac:dyDescent="0.25">
      <c r="A68" s="89"/>
      <c r="B68" s="25" t="s">
        <v>59</v>
      </c>
    </row>
    <row r="69" spans="1:2" ht="28.5" x14ac:dyDescent="0.25">
      <c r="A69" s="89"/>
      <c r="B69" s="24" t="s">
        <v>30</v>
      </c>
    </row>
    <row r="70" spans="1:2" ht="15" x14ac:dyDescent="0.25">
      <c r="A70" s="90" t="s">
        <v>68</v>
      </c>
      <c r="B70" s="99"/>
    </row>
    <row r="71" spans="1:2" ht="28.5" customHeight="1" x14ac:dyDescent="0.25">
      <c r="A71" s="33" t="s">
        <v>31</v>
      </c>
      <c r="B71" s="26" t="s">
        <v>51</v>
      </c>
    </row>
    <row r="72" spans="1:2" x14ac:dyDescent="0.25">
      <c r="A72" s="89" t="s">
        <v>32</v>
      </c>
      <c r="B72" s="23"/>
    </row>
    <row r="73" spans="1:2" ht="42.75" customHeight="1" x14ac:dyDescent="0.25">
      <c r="A73" s="89"/>
      <c r="B73" s="25" t="s">
        <v>83</v>
      </c>
    </row>
    <row r="74" spans="1:2" ht="14.25" customHeight="1" x14ac:dyDescent="0.25">
      <c r="A74" s="89"/>
      <c r="B74" s="24"/>
    </row>
    <row r="75" spans="1:2" ht="14.25" customHeight="1" x14ac:dyDescent="0.25">
      <c r="B75" s="36"/>
    </row>
    <row r="76" spans="1:2" x14ac:dyDescent="0.25">
      <c r="B76" s="35" t="s">
        <v>62</v>
      </c>
    </row>
    <row r="77" spans="1:2" x14ac:dyDescent="0.25">
      <c r="B77" s="37" t="s">
        <v>63</v>
      </c>
    </row>
    <row r="78" spans="1:2" x14ac:dyDescent="0.25">
      <c r="B78" s="36"/>
    </row>
    <row r="79" spans="1:2" x14ac:dyDescent="0.25">
      <c r="B79" s="36"/>
    </row>
    <row r="80" spans="1:2" x14ac:dyDescent="0.25">
      <c r="B80" s="36"/>
    </row>
    <row r="81" spans="2:2" x14ac:dyDescent="0.25">
      <c r="B81" s="36"/>
    </row>
    <row r="82" spans="2:2" x14ac:dyDescent="0.25">
      <c r="B82" s="36"/>
    </row>
    <row r="83" spans="2:2" x14ac:dyDescent="0.25">
      <c r="B83" s="36"/>
    </row>
    <row r="84" spans="2:2" x14ac:dyDescent="0.25">
      <c r="B84" s="36"/>
    </row>
    <row r="85" spans="2:2" x14ac:dyDescent="0.25">
      <c r="B85" s="36"/>
    </row>
    <row r="86" spans="2:2" x14ac:dyDescent="0.25">
      <c r="B86" s="36"/>
    </row>
    <row r="87" spans="2:2" x14ac:dyDescent="0.25">
      <c r="B87" s="36"/>
    </row>
    <row r="88" spans="2:2" x14ac:dyDescent="0.25">
      <c r="B88" s="36"/>
    </row>
    <row r="89" spans="2:2" x14ac:dyDescent="0.25">
      <c r="B89" s="36"/>
    </row>
    <row r="90" spans="2:2" x14ac:dyDescent="0.25">
      <c r="B90" s="36"/>
    </row>
    <row r="91" spans="2:2" x14ac:dyDescent="0.25">
      <c r="B91" s="36"/>
    </row>
    <row r="93" spans="2:2" x14ac:dyDescent="0.25">
      <c r="B93" s="36"/>
    </row>
    <row r="94" spans="2:2" x14ac:dyDescent="0.25">
      <c r="B94" s="36"/>
    </row>
  </sheetData>
  <mergeCells count="20">
    <mergeCell ref="A72:A74"/>
    <mergeCell ref="A62:A65"/>
    <mergeCell ref="A66:A69"/>
    <mergeCell ref="A70:B70"/>
    <mergeCell ref="A51:A52"/>
    <mergeCell ref="A57:A60"/>
    <mergeCell ref="A1:B1"/>
    <mergeCell ref="A20:A22"/>
    <mergeCell ref="A56:B56"/>
    <mergeCell ref="A46:B46"/>
    <mergeCell ref="A47:A50"/>
    <mergeCell ref="A15:B15"/>
    <mergeCell ref="A16:A18"/>
    <mergeCell ref="A19:B19"/>
    <mergeCell ref="A53:A55"/>
    <mergeCell ref="A41:A45"/>
    <mergeCell ref="A2:B2"/>
    <mergeCell ref="A9:A14"/>
    <mergeCell ref="A3:A8"/>
    <mergeCell ref="A23:A39"/>
  </mergeCells>
  <conditionalFormatting sqref="B52">
    <cfRule type="containsBlanks" dxfId="2" priority="4">
      <formula>LEN(TRIM(B52))=0</formula>
    </cfRule>
  </conditionalFormatting>
  <dataValidations count="1">
    <dataValidation allowBlank="1" showInputMessage="1" showErrorMessage="1" promptTitle="Наступний день" prompt="після подачі пропозицій." sqref="B52"/>
  </dataValidations>
  <hyperlinks>
    <hyperlink ref="B17" r:id="rId1"/>
    <hyperlink ref="B60" r:id="rId2"/>
    <hyperlink ref="B50" r:id="rId3" display="tender-______@foxtrot.kiev.ua"/>
    <hyperlink ref="B77" r:id="rId4"/>
    <hyperlink ref="B6" location="'Додаток 1'!A1" display="Перелік робіт по адмініструванню серверів наданий в Додатку 1."/>
    <hyperlink ref="B12" r:id="rId5"/>
    <hyperlink ref="B22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5" location="Лист1!A1" display="Підрядник має виготовити два вида настільних календарів відповідно до вимог специфікації (Додаток 2)."/>
  </hyperlinks>
  <pageMargins left="0.39370078740157483" right="0.39370078740157483" top="0.39370078740157483" bottom="0.39370078740157483" header="0.11811023622047244" footer="0.11811023622047244"/>
  <pageSetup paperSize="9" scale="68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showGridLines="0" zoomScaleNormal="100" workbookViewId="0">
      <selection activeCell="C4" sqref="C4:D4"/>
    </sheetView>
  </sheetViews>
  <sheetFormatPr defaultRowHeight="12.75" x14ac:dyDescent="0.2"/>
  <cols>
    <col min="1" max="1" width="41.42578125" style="43" customWidth="1"/>
    <col min="2" max="2" width="20.140625" style="43" customWidth="1"/>
    <col min="3" max="3" width="15.5703125" style="43" bestFit="1" customWidth="1"/>
    <col min="4" max="4" width="22.42578125" style="43" customWidth="1"/>
    <col min="5" max="16384" width="9.140625" style="43"/>
  </cols>
  <sheetData>
    <row r="1" spans="1:18" s="19" customFormat="1" ht="27" customHeight="1" x14ac:dyDescent="0.2">
      <c r="A1" s="48" t="str">
        <f>IF($C$4=0,"Додаток 1. Специфікація закупівлі","Додаток 1. Комерційна пропозиція")</f>
        <v>Додаток 1. Специфікація закупівлі</v>
      </c>
      <c r="B1" s="42"/>
      <c r="C1" s="110" t="str">
        <f>IF($C$4=0,"Змінювати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D1" s="110"/>
      <c r="E1" s="68"/>
      <c r="F1" s="68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s="19" customFormat="1" ht="12.75" customHeight="1" x14ac:dyDescent="0.2">
      <c r="A2" s="86" t="str">
        <f>Документація!$B$3</f>
        <v>Календар 2019</v>
      </c>
      <c r="B2" s="42"/>
      <c r="C2" s="110" t="str">
        <f>IF($C$4=0,"Поля для заповнення промарковано кольором.","")</f>
        <v>Поля для заповнення промарковано кольором.</v>
      </c>
      <c r="D2" s="110"/>
      <c r="E2" s="68"/>
      <c r="F2" s="68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s="44" customFormat="1" x14ac:dyDescent="0.2">
      <c r="A3" s="45"/>
      <c r="B3" s="45"/>
      <c r="C3" s="47"/>
      <c r="D3" s="46" t="str">
        <f>IF($C$4=0,"Вказати/підтвердити вимоги","")</f>
        <v>Вказати/підтвердити вимоги</v>
      </c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8" x14ac:dyDescent="0.2">
      <c r="A4" s="108" t="s">
        <v>75</v>
      </c>
      <c r="B4" s="108"/>
      <c r="C4" s="112"/>
      <c r="D4" s="112"/>
    </row>
    <row r="5" spans="1:18" x14ac:dyDescent="0.2">
      <c r="A5" s="108" t="s">
        <v>40</v>
      </c>
      <c r="B5" s="108"/>
      <c r="C5" s="108"/>
      <c r="D5" s="108"/>
    </row>
    <row r="6" spans="1:18" x14ac:dyDescent="0.2">
      <c r="A6" s="108" t="s">
        <v>41</v>
      </c>
      <c r="B6" s="108"/>
      <c r="C6" s="108"/>
      <c r="D6" s="108"/>
    </row>
    <row r="7" spans="1:18" x14ac:dyDescent="0.2">
      <c r="A7" s="108" t="s">
        <v>42</v>
      </c>
      <c r="B7" s="108"/>
      <c r="C7" s="108"/>
      <c r="D7" s="108"/>
    </row>
    <row r="8" spans="1:18" x14ac:dyDescent="0.2">
      <c r="A8" s="108" t="s">
        <v>43</v>
      </c>
      <c r="B8" s="108"/>
      <c r="C8" s="108"/>
      <c r="D8" s="108"/>
    </row>
    <row r="9" spans="1:18" x14ac:dyDescent="0.2">
      <c r="A9" s="108" t="s">
        <v>44</v>
      </c>
      <c r="B9" s="108"/>
      <c r="C9" s="108"/>
      <c r="D9" s="108"/>
    </row>
    <row r="10" spans="1:18" x14ac:dyDescent="0.2">
      <c r="A10" s="108" t="s">
        <v>76</v>
      </c>
      <c r="B10" s="108"/>
      <c r="C10" s="108"/>
      <c r="D10" s="108"/>
    </row>
    <row r="11" spans="1:18" x14ac:dyDescent="0.2">
      <c r="A11" s="108" t="s">
        <v>77</v>
      </c>
      <c r="B11" s="108"/>
      <c r="C11" s="108"/>
      <c r="D11" s="108"/>
    </row>
    <row r="12" spans="1:18" x14ac:dyDescent="0.2">
      <c r="A12" s="108" t="s">
        <v>78</v>
      </c>
      <c r="B12" s="108"/>
      <c r="C12" s="108"/>
      <c r="D12" s="108"/>
    </row>
    <row r="13" spans="1:18" x14ac:dyDescent="0.2">
      <c r="A13" s="108" t="s">
        <v>79</v>
      </c>
      <c r="B13" s="108"/>
      <c r="C13" s="111"/>
      <c r="D13" s="108"/>
    </row>
    <row r="14" spans="1:18" x14ac:dyDescent="0.2">
      <c r="A14" s="108" t="s">
        <v>80</v>
      </c>
      <c r="B14" s="108"/>
      <c r="C14" s="108"/>
      <c r="D14" s="108"/>
    </row>
    <row r="15" spans="1:18" x14ac:dyDescent="0.2">
      <c r="A15" s="108" t="s">
        <v>45</v>
      </c>
      <c r="B15" s="108"/>
      <c r="C15" s="109"/>
      <c r="D15" s="109"/>
    </row>
    <row r="16" spans="1:18" x14ac:dyDescent="0.2">
      <c r="A16" s="108" t="s">
        <v>49</v>
      </c>
      <c r="B16" s="108"/>
      <c r="C16" s="108"/>
      <c r="D16" s="108"/>
    </row>
    <row r="17" spans="1:4" x14ac:dyDescent="0.2">
      <c r="A17" s="108" t="s">
        <v>93</v>
      </c>
      <c r="B17" s="108"/>
      <c r="C17" s="109"/>
      <c r="D17" s="109"/>
    </row>
    <row r="18" spans="1:4" x14ac:dyDescent="0.2">
      <c r="A18" s="107" t="s">
        <v>46</v>
      </c>
      <c r="B18" s="107"/>
      <c r="C18" s="108"/>
      <c r="D18" s="108"/>
    </row>
    <row r="19" spans="1:4" x14ac:dyDescent="0.2">
      <c r="A19" s="101" t="s">
        <v>94</v>
      </c>
      <c r="B19" s="101"/>
      <c r="C19" s="105"/>
      <c r="D19" s="105"/>
    </row>
    <row r="20" spans="1:4" ht="55.5" customHeight="1" x14ac:dyDescent="0.2">
      <c r="A20" s="103" t="s">
        <v>159</v>
      </c>
      <c r="B20" s="103"/>
      <c r="C20" s="104"/>
      <c r="D20" s="104"/>
    </row>
    <row r="21" spans="1:4" ht="38.25" customHeight="1" x14ac:dyDescent="0.2">
      <c r="A21" s="106" t="s">
        <v>157</v>
      </c>
      <c r="B21" s="106"/>
      <c r="C21" s="104"/>
      <c r="D21" s="104"/>
    </row>
    <row r="22" spans="1:4" ht="28.5" customHeight="1" x14ac:dyDescent="0.2">
      <c r="A22" s="106" t="s">
        <v>158</v>
      </c>
      <c r="B22" s="106"/>
      <c r="C22" s="104"/>
      <c r="D22" s="104"/>
    </row>
    <row r="23" spans="1:4" x14ac:dyDescent="0.2">
      <c r="A23" s="102" t="s">
        <v>150</v>
      </c>
      <c r="B23" s="102"/>
      <c r="C23" s="104"/>
      <c r="D23" s="104"/>
    </row>
    <row r="24" spans="1:4" ht="28.5" customHeight="1" x14ac:dyDescent="0.2">
      <c r="A24" s="103" t="s">
        <v>101</v>
      </c>
      <c r="B24" s="103"/>
      <c r="C24" s="104"/>
      <c r="D24" s="104"/>
    </row>
    <row r="25" spans="1:4" ht="42" customHeight="1" x14ac:dyDescent="0.2">
      <c r="A25" s="103" t="s">
        <v>102</v>
      </c>
      <c r="B25" s="103"/>
      <c r="C25" s="104"/>
      <c r="D25" s="104"/>
    </row>
    <row r="26" spans="1:4" ht="23.25" customHeight="1" x14ac:dyDescent="0.2">
      <c r="A26" s="106" t="s">
        <v>98</v>
      </c>
      <c r="B26" s="103"/>
      <c r="C26" s="104"/>
      <c r="D26" s="104"/>
    </row>
    <row r="27" spans="1:4" s="49" customFormat="1" x14ac:dyDescent="0.2">
      <c r="A27" s="53" t="s">
        <v>95</v>
      </c>
      <c r="B27" s="53" t="s">
        <v>92</v>
      </c>
      <c r="C27" s="53" t="s">
        <v>99</v>
      </c>
      <c r="D27" s="53" t="s">
        <v>100</v>
      </c>
    </row>
    <row r="28" spans="1:4" s="62" customFormat="1" ht="27" customHeight="1" x14ac:dyDescent="0.25">
      <c r="A28" s="61" t="s">
        <v>146</v>
      </c>
      <c r="B28" s="54">
        <v>1000</v>
      </c>
      <c r="C28" s="55"/>
      <c r="D28" s="56">
        <f>B28*C28</f>
        <v>0</v>
      </c>
    </row>
    <row r="29" spans="1:4" s="62" customFormat="1" ht="27" customHeight="1" x14ac:dyDescent="0.25">
      <c r="A29" s="63" t="s">
        <v>147</v>
      </c>
      <c r="B29" s="57">
        <v>500</v>
      </c>
      <c r="C29" s="58"/>
      <c r="D29" s="59">
        <f>B29*C29</f>
        <v>0</v>
      </c>
    </row>
    <row r="30" spans="1:4" s="67" customFormat="1" ht="27" customHeight="1" x14ac:dyDescent="0.25">
      <c r="A30" s="64" t="s">
        <v>148</v>
      </c>
      <c r="B30" s="65"/>
      <c r="C30" s="66"/>
      <c r="D30" s="60">
        <f>SUM(D28:D29)</f>
        <v>0</v>
      </c>
    </row>
  </sheetData>
  <mergeCells count="48">
    <mergeCell ref="C1:D1"/>
    <mergeCell ref="C2:D2"/>
    <mergeCell ref="A14:B14"/>
    <mergeCell ref="C14:D14"/>
    <mergeCell ref="C10:D10"/>
    <mergeCell ref="A11:B11"/>
    <mergeCell ref="C11:D11"/>
    <mergeCell ref="A13:B13"/>
    <mergeCell ref="C13:D1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12:B12"/>
    <mergeCell ref="C12:D12"/>
    <mergeCell ref="A9:B9"/>
    <mergeCell ref="C9:D9"/>
    <mergeCell ref="A10:B10"/>
    <mergeCell ref="A18:B18"/>
    <mergeCell ref="C18:D18"/>
    <mergeCell ref="A26:B26"/>
    <mergeCell ref="C26:D26"/>
    <mergeCell ref="A15:B15"/>
    <mergeCell ref="C15:D15"/>
    <mergeCell ref="A16:B16"/>
    <mergeCell ref="C16:D16"/>
    <mergeCell ref="A17:B17"/>
    <mergeCell ref="C17:D17"/>
    <mergeCell ref="C24:D24"/>
    <mergeCell ref="C23:D23"/>
    <mergeCell ref="A21:B21"/>
    <mergeCell ref="A24:B24"/>
    <mergeCell ref="C20:D20"/>
    <mergeCell ref="C21:D21"/>
    <mergeCell ref="A19:B19"/>
    <mergeCell ref="A23:B23"/>
    <mergeCell ref="A25:B25"/>
    <mergeCell ref="C25:D25"/>
    <mergeCell ref="C19:D19"/>
    <mergeCell ref="A20:B20"/>
    <mergeCell ref="A22:B22"/>
    <mergeCell ref="C22:D22"/>
  </mergeCells>
  <conditionalFormatting sqref="C4:D18 C28:C29 C23:D26 C20:D21">
    <cfRule type="containsBlanks" dxfId="1" priority="3">
      <formula>LEN(TRIM(C4))=0</formula>
    </cfRule>
  </conditionalFormatting>
  <conditionalFormatting sqref="C22:D22">
    <cfRule type="containsBlanks" dxfId="0" priority="2">
      <formula>LEN(TRIM(C22))=0</formula>
    </cfRule>
  </conditionalFormatting>
  <dataValidations count="1">
    <dataValidation allowBlank="1" showInputMessage="1" showErrorMessage="1" promptTitle="Оригінал документації" prompt="за посиланням:_x000a_http://foxtrotgroup.com.ua/uk/tender.html" sqref="B1:B2 A1"/>
  </dataValidations>
  <pageMargins left="0.39370078740157483" right="0.39370078740157483" top="0.39370078740157483" bottom="0.39370078740157483" header="0.11811023622047244" footer="0.11811023622047244"/>
  <pageSetup paperSize="9" scale="95" fitToHeight="0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4"/>
  <sheetViews>
    <sheetView workbookViewId="0">
      <selection activeCell="B32" sqref="B32"/>
    </sheetView>
  </sheetViews>
  <sheetFormatPr defaultRowHeight="12.75" x14ac:dyDescent="0.2"/>
  <cols>
    <col min="1" max="1" width="13.85546875" style="72" bestFit="1" customWidth="1"/>
    <col min="2" max="2" width="82.7109375" style="72" customWidth="1"/>
    <col min="3" max="3" width="78.140625" style="72" bestFit="1" customWidth="1"/>
    <col min="4" max="16384" width="9.140625" style="72"/>
  </cols>
  <sheetData>
    <row r="1" spans="1:3" x14ac:dyDescent="0.2">
      <c r="A1" s="87" t="s">
        <v>149</v>
      </c>
    </row>
    <row r="3" spans="1:3" x14ac:dyDescent="0.2">
      <c r="A3" s="86" t="str">
        <f>Документація!$B$3</f>
        <v>Календар 2019</v>
      </c>
    </row>
    <row r="4" spans="1:3" ht="13.5" thickBot="1" x14ac:dyDescent="0.25"/>
    <row r="5" spans="1:3" x14ac:dyDescent="0.2">
      <c r="A5" s="73" t="s">
        <v>117</v>
      </c>
      <c r="B5" s="74" t="s">
        <v>118</v>
      </c>
      <c r="C5" s="74" t="s">
        <v>140</v>
      </c>
    </row>
    <row r="6" spans="1:3" ht="13.5" thickBot="1" x14ac:dyDescent="0.25">
      <c r="A6" s="75" t="s">
        <v>119</v>
      </c>
      <c r="B6" s="75" t="s">
        <v>120</v>
      </c>
      <c r="C6" s="75" t="s">
        <v>120</v>
      </c>
    </row>
    <row r="7" spans="1:3" x14ac:dyDescent="0.2">
      <c r="A7" s="113" t="s">
        <v>142</v>
      </c>
      <c r="B7" s="76" t="s">
        <v>121</v>
      </c>
      <c r="C7" s="76" t="s">
        <v>121</v>
      </c>
    </row>
    <row r="8" spans="1:3" x14ac:dyDescent="0.2">
      <c r="A8" s="114"/>
      <c r="B8" s="76" t="s">
        <v>122</v>
      </c>
      <c r="C8" s="76" t="s">
        <v>122</v>
      </c>
    </row>
    <row r="9" spans="1:3" x14ac:dyDescent="0.2">
      <c r="A9" s="114"/>
      <c r="B9" s="77" t="s">
        <v>123</v>
      </c>
      <c r="C9" s="77" t="s">
        <v>123</v>
      </c>
    </row>
    <row r="10" spans="1:3" x14ac:dyDescent="0.2">
      <c r="A10" s="114"/>
      <c r="B10" s="76" t="s">
        <v>124</v>
      </c>
      <c r="C10" s="76" t="s">
        <v>124</v>
      </c>
    </row>
    <row r="11" spans="1:3" x14ac:dyDescent="0.2">
      <c r="A11" s="114"/>
      <c r="B11" s="76" t="s">
        <v>125</v>
      </c>
      <c r="C11" s="76" t="s">
        <v>125</v>
      </c>
    </row>
    <row r="12" spans="1:3" x14ac:dyDescent="0.2">
      <c r="A12" s="114"/>
      <c r="B12" s="76" t="s">
        <v>126</v>
      </c>
      <c r="C12" s="76" t="s">
        <v>126</v>
      </c>
    </row>
    <row r="13" spans="1:3" x14ac:dyDescent="0.2">
      <c r="A13" s="114"/>
      <c r="B13" s="76"/>
      <c r="C13" s="76"/>
    </row>
    <row r="14" spans="1:3" ht="13.5" thickBot="1" x14ac:dyDescent="0.25">
      <c r="A14" s="115"/>
      <c r="B14" s="75" t="s">
        <v>127</v>
      </c>
      <c r="C14" s="75" t="s">
        <v>141</v>
      </c>
    </row>
    <row r="15" spans="1:3" x14ac:dyDescent="0.2">
      <c r="A15" s="76"/>
      <c r="B15" s="78" t="s">
        <v>128</v>
      </c>
      <c r="C15" s="78" t="s">
        <v>128</v>
      </c>
    </row>
    <row r="16" spans="1:3" x14ac:dyDescent="0.2">
      <c r="A16" s="76"/>
      <c r="B16" s="79" t="s">
        <v>129</v>
      </c>
      <c r="C16" s="79" t="s">
        <v>160</v>
      </c>
    </row>
    <row r="17" spans="1:3" x14ac:dyDescent="0.2">
      <c r="A17" s="76"/>
      <c r="B17" s="79" t="s">
        <v>130</v>
      </c>
      <c r="C17" s="79" t="s">
        <v>162</v>
      </c>
    </row>
    <row r="18" spans="1:3" x14ac:dyDescent="0.2">
      <c r="A18" s="80"/>
      <c r="B18" s="79" t="s">
        <v>131</v>
      </c>
      <c r="C18" s="79" t="s">
        <v>161</v>
      </c>
    </row>
    <row r="19" spans="1:3" x14ac:dyDescent="0.2">
      <c r="A19" s="80"/>
      <c r="B19" s="79" t="s">
        <v>132</v>
      </c>
      <c r="C19" s="81" t="s">
        <v>135</v>
      </c>
    </row>
    <row r="20" spans="1:3" x14ac:dyDescent="0.2">
      <c r="A20" s="80"/>
      <c r="B20" s="79"/>
      <c r="C20" s="81"/>
    </row>
    <row r="21" spans="1:3" x14ac:dyDescent="0.2">
      <c r="A21" s="80"/>
      <c r="B21" s="79" t="s">
        <v>133</v>
      </c>
      <c r="C21" s="79" t="s">
        <v>133</v>
      </c>
    </row>
    <row r="22" spans="1:3" x14ac:dyDescent="0.2">
      <c r="A22" s="80"/>
      <c r="B22" s="79" t="s">
        <v>134</v>
      </c>
      <c r="C22" s="79" t="s">
        <v>152</v>
      </c>
    </row>
    <row r="23" spans="1:3" x14ac:dyDescent="0.2">
      <c r="A23" s="80"/>
      <c r="B23" s="79" t="s">
        <v>135</v>
      </c>
      <c r="C23" s="79" t="s">
        <v>153</v>
      </c>
    </row>
    <row r="24" spans="1:3" ht="25.5" x14ac:dyDescent="0.2">
      <c r="A24" s="80"/>
      <c r="B24" s="79" t="s">
        <v>144</v>
      </c>
      <c r="C24" s="79" t="s">
        <v>163</v>
      </c>
    </row>
    <row r="25" spans="1:3" x14ac:dyDescent="0.2">
      <c r="A25" s="80"/>
      <c r="B25" s="79" t="s">
        <v>136</v>
      </c>
      <c r="C25" s="79" t="s">
        <v>136</v>
      </c>
    </row>
    <row r="26" spans="1:3" x14ac:dyDescent="0.2">
      <c r="A26" s="80"/>
      <c r="B26" s="79" t="s">
        <v>143</v>
      </c>
      <c r="C26" s="79" t="s">
        <v>143</v>
      </c>
    </row>
    <row r="27" spans="1:3" x14ac:dyDescent="0.2">
      <c r="A27" s="80"/>
      <c r="B27" s="79" t="s">
        <v>154</v>
      </c>
      <c r="C27" s="79"/>
    </row>
    <row r="28" spans="1:3" x14ac:dyDescent="0.2">
      <c r="A28" s="80"/>
      <c r="B28" s="79" t="s">
        <v>137</v>
      </c>
      <c r="C28" s="79"/>
    </row>
    <row r="29" spans="1:3" x14ac:dyDescent="0.2">
      <c r="A29" s="80"/>
      <c r="B29" s="79" t="s">
        <v>155</v>
      </c>
      <c r="C29" s="81"/>
    </row>
    <row r="30" spans="1:3" x14ac:dyDescent="0.2">
      <c r="A30" s="80"/>
      <c r="B30" s="79" t="s">
        <v>138</v>
      </c>
      <c r="C30" s="79" t="s">
        <v>138</v>
      </c>
    </row>
    <row r="31" spans="1:3" x14ac:dyDescent="0.2">
      <c r="A31" s="80"/>
      <c r="B31" s="79" t="s">
        <v>156</v>
      </c>
      <c r="C31" s="79"/>
    </row>
    <row r="32" spans="1:3" ht="13.5" thickBot="1" x14ac:dyDescent="0.25">
      <c r="A32" s="82"/>
      <c r="B32" s="83"/>
      <c r="C32" s="84"/>
    </row>
    <row r="33" spans="1:2" ht="25.5" x14ac:dyDescent="0.2">
      <c r="A33" s="116"/>
      <c r="B33" s="77" t="s">
        <v>139</v>
      </c>
    </row>
    <row r="34" spans="1:2" x14ac:dyDescent="0.2">
      <c r="A34" s="117"/>
      <c r="B34" s="77"/>
    </row>
    <row r="35" spans="1:2" x14ac:dyDescent="0.2">
      <c r="A35" s="117"/>
      <c r="B35" s="77"/>
    </row>
    <row r="36" spans="1:2" x14ac:dyDescent="0.2">
      <c r="A36" s="117"/>
      <c r="B36" s="77"/>
    </row>
    <row r="37" spans="1:2" x14ac:dyDescent="0.2">
      <c r="A37" s="117"/>
      <c r="B37" s="77"/>
    </row>
    <row r="38" spans="1:2" x14ac:dyDescent="0.2">
      <c r="A38" s="117"/>
      <c r="B38" s="77"/>
    </row>
    <row r="39" spans="1:2" x14ac:dyDescent="0.2">
      <c r="A39" s="117"/>
      <c r="B39" s="77"/>
    </row>
    <row r="40" spans="1:2" x14ac:dyDescent="0.2">
      <c r="A40" s="117"/>
      <c r="B40" s="77"/>
    </row>
    <row r="41" spans="1:2" x14ac:dyDescent="0.2">
      <c r="A41" s="117"/>
      <c r="B41" s="77"/>
    </row>
    <row r="42" spans="1:2" x14ac:dyDescent="0.2">
      <c r="A42" s="117"/>
      <c r="B42" s="77"/>
    </row>
    <row r="43" spans="1:2" x14ac:dyDescent="0.2">
      <c r="A43" s="117"/>
      <c r="B43" s="77"/>
    </row>
    <row r="44" spans="1:2" ht="13.5" thickBot="1" x14ac:dyDescent="0.25">
      <c r="A44" s="118"/>
      <c r="B44" s="85"/>
    </row>
  </sheetData>
  <mergeCells count="2">
    <mergeCell ref="A7:A14"/>
    <mergeCell ref="A33:A44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Brush" shapeId="2050" r:id="rId3">
          <objectPr defaultSize="0" autoPict="0" r:id="rId4">
            <anchor moveWithCells="1" sizeWithCells="1">
              <from>
                <xdr:col>1</xdr:col>
                <xdr:colOff>76200</xdr:colOff>
                <xdr:row>33</xdr:row>
                <xdr:rowOff>114300</xdr:rowOff>
              </from>
              <to>
                <xdr:col>1</xdr:col>
                <xdr:colOff>3009900</xdr:colOff>
                <xdr:row>43</xdr:row>
                <xdr:rowOff>0</xdr:rowOff>
              </to>
            </anchor>
          </objectPr>
        </oleObject>
      </mc:Choice>
      <mc:Fallback>
        <oleObject progId="PBrush" shapeId="2050" r:id="rId3"/>
      </mc:Fallback>
    </mc:AlternateContent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1</xdr:col>
                <xdr:colOff>3048000</xdr:colOff>
                <xdr:row>34</xdr:row>
                <xdr:rowOff>66675</xdr:rowOff>
              </from>
              <to>
                <xdr:col>1</xdr:col>
                <xdr:colOff>5400675</xdr:colOff>
                <xdr:row>43</xdr:row>
                <xdr:rowOff>0</xdr:rowOff>
              </to>
            </anchor>
          </objectPr>
        </oleObject>
      </mc:Choice>
      <mc:Fallback>
        <oleObject progId="PBrush" shapeId="2049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>
      <selection activeCell="C9" sqref="C9"/>
    </sheetView>
  </sheetViews>
  <sheetFormatPr defaultColWidth="0" defaultRowHeight="18" zeroHeight="1" x14ac:dyDescent="0.25"/>
  <cols>
    <col min="1" max="1" width="33" style="5" bestFit="1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39" t="s">
        <v>85</v>
      </c>
      <c r="B1" s="4"/>
      <c r="C1" s="16" t="str">
        <f>CONCATENATE("Вхідний № ",RIGHT(LEFT($C$15,10),3),"/_______")</f>
        <v>Вхідний № 497/_______</v>
      </c>
    </row>
    <row r="2" spans="1:3" s="9" customFormat="1" x14ac:dyDescent="0.25">
      <c r="A2" s="40">
        <f>WORKDAY(Документація!B52,-1,0)</f>
        <v>43440</v>
      </c>
      <c r="B2" s="3"/>
      <c r="C2" s="11"/>
    </row>
    <row r="3" spans="1:3" s="9" customFormat="1" x14ac:dyDescent="0.25">
      <c r="A3" s="5"/>
      <c r="B3" s="4"/>
      <c r="C3" s="11" t="s">
        <v>48</v>
      </c>
    </row>
    <row r="4" spans="1:3" ht="67.5" customHeight="1" x14ac:dyDescent="0.25">
      <c r="A4" s="14" t="s">
        <v>0</v>
      </c>
      <c r="B4" s="121">
        <f>'Додаток 1'!C4</f>
        <v>0</v>
      </c>
      <c r="C4" s="121"/>
    </row>
    <row r="5" spans="1:3" ht="18" customHeight="1" x14ac:dyDescent="0.25">
      <c r="A5" s="6"/>
      <c r="B5" s="122">
        <f>'Додаток 1'!C9</f>
        <v>0</v>
      </c>
      <c r="C5" s="122"/>
    </row>
    <row r="6" spans="1:3" x14ac:dyDescent="0.25">
      <c r="A6" s="11" t="s">
        <v>47</v>
      </c>
      <c r="B6" s="122">
        <f>'Додаток 1'!C11</f>
        <v>0</v>
      </c>
      <c r="C6" s="122"/>
    </row>
    <row r="7" spans="1:3" s="2" customFormat="1" ht="18" customHeight="1" x14ac:dyDescent="0.25">
      <c r="A7" s="18"/>
      <c r="B7" s="123">
        <f>'Додаток 1'!C12</f>
        <v>0</v>
      </c>
      <c r="C7" s="123"/>
    </row>
    <row r="8" spans="1:3" s="9" customFormat="1" ht="18" customHeight="1" x14ac:dyDescent="0.25">
      <c r="A8" s="18"/>
      <c r="B8" s="122">
        <f>'Додаток 1'!C13</f>
        <v>0</v>
      </c>
      <c r="C8" s="122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119" t="s">
        <v>39</v>
      </c>
      <c r="C11" s="119"/>
    </row>
    <row r="12" spans="1:3" ht="131.25" customHeight="1" x14ac:dyDescent="0.25">
      <c r="A12" s="7"/>
      <c r="B12" s="120" t="str">
        <f>Документація!$B$3</f>
        <v>Календар 2019</v>
      </c>
      <c r="C12" s="120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Документація!$B$12</f>
        <v>tender-497@foxtrot.kiev.ua</v>
      </c>
    </row>
    <row r="16" spans="1:3" s="3" customFormat="1" x14ac:dyDescent="0.25">
      <c r="B16" s="5"/>
      <c r="C16" s="9" t="s">
        <v>37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61</v>
      </c>
    </row>
    <row r="21" spans="3:3" hidden="1" x14ac:dyDescent="0.25"/>
  </sheetData>
  <sheetProtection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Документація</vt:lpstr>
      <vt:lpstr>Додаток 1</vt:lpstr>
      <vt:lpstr>Додаток 2</vt:lpstr>
      <vt:lpstr>Титульний лист конверта</vt:lpstr>
      <vt:lpstr>'Додаток 1'!Область_печати</vt:lpstr>
      <vt:lpstr>Документація!Область_печати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2018-11-30T15:12:36Z</dcterms:modified>
</cp:coreProperties>
</file>