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5" r:id="rId3"/>
    <sheet name="Додаток 3" sheetId="6" r:id="rId4"/>
    <sheet name="Титульний лист конверта" sheetId="1" r:id="rId5"/>
  </sheets>
  <definedNames>
    <definedName name="_xlnm._FilterDatabase" localSheetId="1" hidden="1">'Додаток 1'!#REF!</definedName>
    <definedName name="_xlnm._FilterDatabase" localSheetId="2" hidden="1">'Додаток 2'!$A$3:$R$164</definedName>
    <definedName name="_xlnm._FilterDatabase" localSheetId="3" hidden="1">'Додаток 3'!$A$3:$K$164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R165" i="5" l="1"/>
  <c r="Q165" i="5"/>
  <c r="Q167" i="5" l="1"/>
  <c r="B39" i="3" l="1"/>
  <c r="K165" i="6" l="1"/>
  <c r="K167" i="6" s="1"/>
  <c r="B42" i="3" s="1"/>
  <c r="H165" i="6"/>
  <c r="H167" i="6" s="1"/>
  <c r="B41" i="3" s="1"/>
  <c r="E165" i="6"/>
  <c r="E167" i="6" s="1"/>
  <c r="B40" i="3" s="1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B43" i="3" l="1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<sst xmlns="http://schemas.openxmlformats.org/spreadsheetml/2006/main" count="831" uniqueCount="424">
  <si>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</si>
  <si>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</si>
  <si>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</si>
  <si>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</si>
  <si>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</si>
  <si>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</si>
  <si>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</si>
  <si>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</si>
  <si>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</si>
  <si>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</si>
  <si>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</si>
  <si>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</si>
  <si>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</si>
  <si>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</si>
  <si>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</si>
  <si>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</si>
  <si>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</si>
  <si>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</si>
  <si>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</si>
  <si>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</si>
  <si>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</si>
  <si>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</si>
  <si>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</si>
  <si>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</si>
  <si>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</si>
  <si>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</si>
  <si>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</si>
  <si>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</si>
  <si>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</si>
  <si>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</si>
  <si>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</si>
  <si>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</si>
  <si>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</si>
  <si>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</si>
  <si>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</si>
  <si>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</si>
  <si>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</si>
  <si>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</si>
  <si>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</si>
  <si>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</si>
  <si>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</si>
  <si>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</si>
  <si>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</si>
  <si>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</si>
  <si>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</si>
  <si>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</si>
  <si>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</si>
  <si>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</si>
  <si>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</si>
  <si>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</si>
  <si>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</si>
  <si>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</si>
  <si>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</si>
  <si>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</si>
  <si>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</si>
  <si>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</si>
  <si>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</si>
  <si>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</si>
  <si>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</si>
  <si>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</si>
  <si>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</si>
  <si>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</si>
  <si>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</si>
  <si>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</si>
  <si>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</si>
  <si>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</si>
  <si>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</si>
  <si>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</si>
  <si>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</si>
  <si>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</si>
  <si>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Доставка рекламних матеріалів по території України</t>
  </si>
  <si>
    <t>tender-508@foxtrot.kiev.ua</t>
  </si>
  <si>
    <t>Планова кількість доставок на рік в кожний магазин "ФОКСТРОТ" становить:</t>
  </si>
  <si>
    <t>• 23 доставки POS-матеріалів;</t>
  </si>
  <si>
    <t>• 10 доставок газети формату А4;</t>
  </si>
  <si>
    <t>• 10 доставок листівки формату А4;</t>
  </si>
  <si>
    <t>• 5 доставок листівки формату А5.</t>
  </si>
  <si>
    <t>Додаток 2.</t>
  </si>
  <si>
    <t>Місто</t>
  </si>
  <si>
    <t>Адреса доставки</t>
  </si>
  <si>
    <t>Бахмут</t>
  </si>
  <si>
    <t>вул. Незалежності, 81</t>
  </si>
  <si>
    <t>Київ</t>
  </si>
  <si>
    <t>вул.Чорнобильська, 16/80</t>
  </si>
  <si>
    <t>Бердичів</t>
  </si>
  <si>
    <t>вул. Вінницька, 18</t>
  </si>
  <si>
    <t>Бердянськ</t>
  </si>
  <si>
    <t xml:space="preserve">Пролетарський, пр.,13/73 </t>
  </si>
  <si>
    <t>Біла Церква</t>
  </si>
  <si>
    <t>вул. Ярослава Мудрого, 40</t>
  </si>
  <si>
    <t>Білгород-Дністровський</t>
  </si>
  <si>
    <t>вул. Тимчишина, 8</t>
  </si>
  <si>
    <t>Бориспіль</t>
  </si>
  <si>
    <t>вул. Київський Шлях, 67</t>
  </si>
  <si>
    <t>Бровари</t>
  </si>
  <si>
    <t>вул. Київська, 316 ТРЦ Термінал</t>
  </si>
  <si>
    <t>Вараш</t>
  </si>
  <si>
    <t>Майдан Незалежності, 10</t>
  </si>
  <si>
    <t>Васильків</t>
  </si>
  <si>
    <t>вул. Соборна, 60</t>
  </si>
  <si>
    <t>Вінниця</t>
  </si>
  <si>
    <t>вул. Евгенія Пікуса, 1 а</t>
  </si>
  <si>
    <t xml:space="preserve">вул.Келецька,80 </t>
  </si>
  <si>
    <t>Вознесенськ</t>
  </si>
  <si>
    <t>вул. Київська, 16</t>
  </si>
  <si>
    <t>Дніпро</t>
  </si>
  <si>
    <t>вул. Князя Володимира Великого,1а</t>
  </si>
  <si>
    <t>вул. Набережна Перемоги, 86а</t>
  </si>
  <si>
    <t xml:space="preserve">вул. Нижньодніпровська,17 </t>
  </si>
  <si>
    <t>вул. Пастера, 6А</t>
  </si>
  <si>
    <t>пр. Слобожанський, 31Д</t>
  </si>
  <si>
    <t>пл. Вокзальна, 5</t>
  </si>
  <si>
    <t>Дрогобич</t>
  </si>
  <si>
    <t>вул. П. Орлика, 18б</t>
  </si>
  <si>
    <t>Дубно</t>
  </si>
  <si>
    <t>майдан Незалежності, 3</t>
  </si>
  <si>
    <t>Енергодар</t>
  </si>
  <si>
    <t>Будівельників пр-кт, 27-а</t>
  </si>
  <si>
    <t>Житомир</t>
  </si>
  <si>
    <t>вул. Київська, 77 (ТЦ Глобал)</t>
  </si>
  <si>
    <t>пл. Житній ринок, 1</t>
  </si>
  <si>
    <t>Запоріжжя</t>
  </si>
  <si>
    <t>вул. Перемоги, 64</t>
  </si>
  <si>
    <t>пр-т. Соборний, 175</t>
  </si>
  <si>
    <t>пр-т. Соборний, 53</t>
  </si>
  <si>
    <t>пр-т Ювілейний, 16а</t>
  </si>
  <si>
    <t>Івано-Франківськ</t>
  </si>
  <si>
    <t>вул. Дністровська, 26</t>
  </si>
  <si>
    <t>вул. Мазепи, 168-Б</t>
  </si>
  <si>
    <t>вул. Миколайчука, 2</t>
  </si>
  <si>
    <t>Ізмаїл</t>
  </si>
  <si>
    <t>пр-т Миру, 12</t>
  </si>
  <si>
    <t>Інгулець</t>
  </si>
  <si>
    <t>вул. Неделіна, 43</t>
  </si>
  <si>
    <t>Ірпінь</t>
  </si>
  <si>
    <t>вул. Шевченка, 4-г</t>
  </si>
  <si>
    <t>Калуш</t>
  </si>
  <si>
    <t>пр-т. Хмельницького, 50</t>
  </si>
  <si>
    <t>Кам'янець-Подільський</t>
  </si>
  <si>
    <t>вул. Соборна, 25</t>
  </si>
  <si>
    <t>Кам'янське</t>
  </si>
  <si>
    <t>пр-т Шевченка, 9</t>
  </si>
  <si>
    <t>вул. Антоновича, 50 (Мегамаркет)</t>
  </si>
  <si>
    <t>Велика Кільцева, 110</t>
  </si>
  <si>
    <t>Велика Кільцева, 4-Ф</t>
  </si>
  <si>
    <t>вул. Гетьмана, 6</t>
  </si>
  <si>
    <t>вул. Вербицького. 18</t>
  </si>
  <si>
    <t>пр-т Голосіївський, 68а</t>
  </si>
  <si>
    <t>пр-т Степан Бандера, 23</t>
  </si>
  <si>
    <t>Дрім Тайн, пр-т Оболонський, 21Б</t>
  </si>
  <si>
    <t>вул. Здолбунівська, 17</t>
  </si>
  <si>
    <t>Калнишевського, 2 ТЦ "Полярний"</t>
  </si>
  <si>
    <t>вул. Гната Юри, 20</t>
  </si>
  <si>
    <t>вул. Велика Васильківська, 45</t>
  </si>
  <si>
    <t>вул.Берковецька, 6Д</t>
  </si>
  <si>
    <t>вул. Визволителів. 17</t>
  </si>
  <si>
    <t>пр-т Степан Бандера, 21</t>
  </si>
  <si>
    <t>вул. Мішуги, 4</t>
  </si>
  <si>
    <t>пр-т Перемоги, 87</t>
  </si>
  <si>
    <t>пр-т Ватутіна, 2</t>
  </si>
  <si>
    <t>вул. Хотевіча Гната, 1 - В</t>
  </si>
  <si>
    <t>Ковель</t>
  </si>
  <si>
    <t>Незалежності, 106</t>
  </si>
  <si>
    <t>Коломия</t>
  </si>
  <si>
    <t>вул. Грушевського, 12</t>
  </si>
  <si>
    <t>Конотоп</t>
  </si>
  <si>
    <t>пр-т Миру, 61</t>
  </si>
  <si>
    <t>Коростень</t>
  </si>
  <si>
    <t>вул. Красіна, 5</t>
  </si>
  <si>
    <t>Краматорськ</t>
  </si>
  <si>
    <t>вул. Василя Стуса, 49</t>
  </si>
  <si>
    <t>Кременчуг</t>
  </si>
  <si>
    <t>вул. Київська, 5а</t>
  </si>
  <si>
    <t>вул. Першотравнева, 44</t>
  </si>
  <si>
    <t>Кривий Ріг</t>
  </si>
  <si>
    <t>вул. 200 років Кривого Рогу, 7д</t>
  </si>
  <si>
    <t>вул. Ватутіна, 39</t>
  </si>
  <si>
    <t>бул. Вечірній, 31а</t>
  </si>
  <si>
    <t>вул. Лермонтова, 26а</t>
  </si>
  <si>
    <t>пр-т Металургів, 36 (ТЦ)</t>
  </si>
  <si>
    <t>Кропивницький</t>
  </si>
  <si>
    <t>вул. Велика Перспективна, 48</t>
  </si>
  <si>
    <t>вул. Юрія Коваленко, 6а</t>
  </si>
  <si>
    <t>Ладижин</t>
  </si>
  <si>
    <t>вул. Будівельників, 15</t>
  </si>
  <si>
    <t>Лиман</t>
  </si>
  <si>
    <t>вул. Привокзальна, 19В</t>
  </si>
  <si>
    <t>Лисичанськ</t>
  </si>
  <si>
    <t>вул. Гарібальди, 50</t>
  </si>
  <si>
    <t>Лубни</t>
  </si>
  <si>
    <t>пр-т Володимирський, 98</t>
  </si>
  <si>
    <t>Луцьк</t>
  </si>
  <si>
    <t>пр-т Воли, 27</t>
  </si>
  <si>
    <t>вул. Сухомлинського, 1</t>
  </si>
  <si>
    <t>Львів</t>
  </si>
  <si>
    <t>вул. Городоцька, 16</t>
  </si>
  <si>
    <t>вул. Зелена, 147</t>
  </si>
  <si>
    <t>вул. Княгині Ольги, 106</t>
  </si>
  <si>
    <t>вул. Червоної Калини, 62</t>
  </si>
  <si>
    <t>вул. Кульпарківська, 226А</t>
  </si>
  <si>
    <t>вул. Під Дубом,7б</t>
  </si>
  <si>
    <t>вул. Чорновола, 57 (ВЕЕМ)</t>
  </si>
  <si>
    <t>Маріуполь</t>
  </si>
  <si>
    <t>Запоріжське шосе, 2</t>
  </si>
  <si>
    <t>пр-т. Миру, 149 Амстор</t>
  </si>
  <si>
    <t>пр-т Металургів, 100</t>
  </si>
  <si>
    <t>Мелітополь</t>
  </si>
  <si>
    <t>пр-т Богдана Хмельницького, 10</t>
  </si>
  <si>
    <t>Миколаїв</t>
  </si>
  <si>
    <t>пр-т Корабелів, 14 (Біла Акація)</t>
  </si>
  <si>
    <t>пр-т Центральний, 259/1</t>
  </si>
  <si>
    <t>пр-т Центральний, 27Б/1</t>
  </si>
  <si>
    <t>Миргород</t>
  </si>
  <si>
    <t>вул. Гоголя, 98/6</t>
  </si>
  <si>
    <t>Мукачево</t>
  </si>
  <si>
    <t>вул. Миру, 151г</t>
  </si>
  <si>
    <t>Надвірна</t>
  </si>
  <si>
    <t>вул. Чорновола, 4</t>
  </si>
  <si>
    <t>Нетішин</t>
  </si>
  <si>
    <t>пр-т Незалежності, 11</t>
  </si>
  <si>
    <t>Ніжин</t>
  </si>
  <si>
    <t>вул. Московська, 12</t>
  </si>
  <si>
    <t>Нікополь</t>
  </si>
  <si>
    <t>пр-т. Електрометалургів, 42-г</t>
  </si>
  <si>
    <t>Нова Каховка</t>
  </si>
  <si>
    <t>вул. Паризької Комуни, 2б</t>
  </si>
  <si>
    <t>Новомосковськ</t>
  </si>
  <si>
    <t>вул. Гетьманська, 40А</t>
  </si>
  <si>
    <t>Обухів</t>
  </si>
  <si>
    <t>вул. Каштанова, 6/1</t>
  </si>
  <si>
    <t>Одеса</t>
  </si>
  <si>
    <t>вул. Генуезька, 5</t>
  </si>
  <si>
    <t>вул. Небесної Сотні, 2</t>
  </si>
  <si>
    <t>вул. Новощепний ряд, 2</t>
  </si>
  <si>
    <t>вул. Пантелеймонівська, 88/1</t>
  </si>
  <si>
    <t>вул. Семена Палія,125-Б</t>
  </si>
  <si>
    <t>Олександрія</t>
  </si>
  <si>
    <t>пр-т Соборний, 11</t>
  </si>
  <si>
    <t>Павлоград</t>
  </si>
  <si>
    <t>вул. Шевченко, 118</t>
  </si>
  <si>
    <t>Первомайськ</t>
  </si>
  <si>
    <t>вул. Шевченка, 1</t>
  </si>
  <si>
    <t>Подольськ</t>
  </si>
  <si>
    <t>вул. Соборна, 121</t>
  </si>
  <si>
    <t>Покров</t>
  </si>
  <si>
    <t>вул. Центральна, 37</t>
  </si>
  <si>
    <t>1 </t>
  </si>
  <si>
    <t>Покровськ</t>
  </si>
  <si>
    <t>мр-н Південний, 41а</t>
  </si>
  <si>
    <t xml:space="preserve">вул.Європейська, 90 </t>
  </si>
  <si>
    <t>Полтава</t>
  </si>
  <si>
    <t>вул. Шевченко, 44</t>
  </si>
  <si>
    <t>вул. Зінковецька, 6/1А ТОЦ "Київ"</t>
  </si>
  <si>
    <t>Прилуки</t>
  </si>
  <si>
    <t>вул. Незалежності, 63</t>
  </si>
  <si>
    <t>Рівне</t>
  </si>
  <si>
    <t>вул. Київська, 67а</t>
  </si>
  <si>
    <t>вул. Макарова, 23</t>
  </si>
  <si>
    <t>пр. Миру, 10</t>
  </si>
  <si>
    <t>Ромни</t>
  </si>
  <si>
    <t>пер. Бульвара Свободи, 10</t>
  </si>
  <si>
    <t>Рубіжне</t>
  </si>
  <si>
    <t>вул. Менделєєва, 31</t>
  </si>
  <si>
    <t>Самбір</t>
  </si>
  <si>
    <t>вул. Валова, 24/1</t>
  </si>
  <si>
    <t>Сєвєродонецьк</t>
  </si>
  <si>
    <t>пр-т Гвардійський, 38/1</t>
  </si>
  <si>
    <t>Славута</t>
  </si>
  <si>
    <t>площа Шевченка, 4</t>
  </si>
  <si>
    <t>Славянськ</t>
  </si>
  <si>
    <t>пл. Соборна, 3</t>
  </si>
  <si>
    <t>Сміла</t>
  </si>
  <si>
    <t>вул. Незалежності, 67а</t>
  </si>
  <si>
    <t>Сокільники</t>
  </si>
  <si>
    <t>вул. Стрийська, 30</t>
  </si>
  <si>
    <t>Старобільськ</t>
  </si>
  <si>
    <t>вул. Центральна, 89а</t>
  </si>
  <si>
    <t>Стрий</t>
  </si>
  <si>
    <t>вул. Шевченка, 72</t>
  </si>
  <si>
    <t>Суми</t>
  </si>
  <si>
    <t>вул. Харьківська, 2/2</t>
  </si>
  <si>
    <t>Тернопіль</t>
  </si>
  <si>
    <t>вул. Живова, 15а</t>
  </si>
  <si>
    <t>вул. Текстильна, 28</t>
  </si>
  <si>
    <t>Токмак</t>
  </si>
  <si>
    <t>вул. Шевченко, 54</t>
  </si>
  <si>
    <t>Ужгород</t>
  </si>
  <si>
    <t>вул. Капушанська, 4</t>
  </si>
  <si>
    <t>вул. Перемоги, 28</t>
  </si>
  <si>
    <t>Умань</t>
  </si>
  <si>
    <t>вул. Велика Фонтана,31</t>
  </si>
  <si>
    <t>Фастів</t>
  </si>
  <si>
    <t>вул. Зігмунда Козара, 5</t>
  </si>
  <si>
    <t>Харків</t>
  </si>
  <si>
    <t>вул. Вернадського, 2</t>
  </si>
  <si>
    <t>вул. академіка Павлова, 44б</t>
  </si>
  <si>
    <t>пр-т Московський, 256б</t>
  </si>
  <si>
    <t>пр-т Перемоги, 62 (Алексіївка)</t>
  </si>
  <si>
    <t>вул. Тракторобудівників, 59/56 (Україна)</t>
  </si>
  <si>
    <t>вул. Полтавський шлях, 56</t>
  </si>
  <si>
    <t>Херсон</t>
  </si>
  <si>
    <t>вул. Залаегерсег, 18</t>
  </si>
  <si>
    <t>вул. Ушакова, 26 (Мегатекс)</t>
  </si>
  <si>
    <t>Хмельницький</t>
  </si>
  <si>
    <t>вул. Свободи, 73</t>
  </si>
  <si>
    <t>Хмельницкий</t>
  </si>
  <si>
    <t>вул.С. Бандери, 2а, ТРЦ Оазис (ЦМД)</t>
  </si>
  <si>
    <t>Хуст</t>
  </si>
  <si>
    <t>вул. Духновича, 17A/2</t>
  </si>
  <si>
    <t>Червоноград</t>
  </si>
  <si>
    <t>вул. Шевченка, 25</t>
  </si>
  <si>
    <t>Черкаси</t>
  </si>
  <si>
    <t>вул. 30-ти річчя Перемоги, 29</t>
  </si>
  <si>
    <t>бул. Шевченко, 385 (ДЕПОТ)</t>
  </si>
  <si>
    <t>вул. Шевченко, 207</t>
  </si>
  <si>
    <t>Чернівці</t>
  </si>
  <si>
    <t>вул. Головна, 265</t>
  </si>
  <si>
    <t>вул. Калинівська, 13а</t>
  </si>
  <si>
    <t>пр-т Незалежності, 80</t>
  </si>
  <si>
    <t>вул. Університетська, 2</t>
  </si>
  <si>
    <t>Чернігів</t>
  </si>
  <si>
    <t>вул. 77 - ої Гвардії Дівізії, 1-В</t>
  </si>
  <si>
    <t>пр-т Мира, 35</t>
  </si>
  <si>
    <t>Чорноморськ</t>
  </si>
  <si>
    <t>вул. 1 Травня, 5/181-Н</t>
  </si>
  <si>
    <t>Шепетівка</t>
  </si>
  <si>
    <t>вул. Героїв Небесної сотні, 48</t>
  </si>
  <si>
    <t>Шостка</t>
  </si>
  <si>
    <t>вул. Свободи, 30</t>
  </si>
  <si>
    <t>Южне</t>
  </si>
  <si>
    <t>вул. Григорівського десанту, 34/2</t>
  </si>
  <si>
    <t>Южноукраїнськ</t>
  </si>
  <si>
    <t>пр-т Незалежності, 25</t>
  </si>
  <si>
    <t>Сума доставки за один промоцикл, грн. з ПДВ:</t>
  </si>
  <si>
    <t>Планова кількість доставок за рік:</t>
  </si>
  <si>
    <t>Сума доставки на рік, грн. з ПДВ:</t>
  </si>
  <si>
    <t>Додаток 3.</t>
  </si>
  <si>
    <t>Орієнтовна вага посилки
кг</t>
  </si>
  <si>
    <t>Зазначити наявність сайту або он-лайн сервісу, на якому по номеру декларації можливо відстежити статус кожного відправлення.</t>
  </si>
  <si>
    <t>Упаковка Матеріалів повинна забезпечувати їх збереження під час транспортування по території України. Підтвердити або вказати свої умови.</t>
  </si>
  <si>
    <t>Тендерна пропозиція переможця процедури закупівлі має бути зафіксована в гривнях до повного виконання зобов'язань по Договору. У разі зміни тарифів Замовник залишає за собою право на розірвання договору. Підтвердити або вказати свої умови.</t>
  </si>
  <si>
    <t>Сума доставки POS-матеріалів на рік, грн. з ПДВ:</t>
  </si>
  <si>
    <t>Сума доставки газети А4 на рік, грн. з ПДВ:</t>
  </si>
  <si>
    <t>Всього сума закупівлі на рік, грн. з ПДВ:</t>
  </si>
  <si>
    <t>Газети формату А4 (4 сторінки), фасовка по 1000 шт. пачку</t>
  </si>
  <si>
    <t>Листівки А4, фасовка по 1000 шт. пачку</t>
  </si>
  <si>
    <t>Листівки А5, фасовка по 1000 шт. пачку</t>
  </si>
  <si>
    <t>Кількість газет</t>
  </si>
  <si>
    <t>Кількість листівок А4</t>
  </si>
  <si>
    <t>Кількість листівок А5</t>
  </si>
  <si>
    <t>Банер 800х1800 мм, шт. Фасування по 5 штук в тубус</t>
  </si>
  <si>
    <t>ВСТАВКА_папір 90х140мм . Фасування по 50 штук в пачку</t>
  </si>
  <si>
    <t>ВСТАВКА_папір 148х74 мм. Фасування по 50 штук в пачку</t>
  </si>
  <si>
    <t>ВСТАВКА_папір 150х140 мм. Фасування по 50 штук в пачку</t>
  </si>
  <si>
    <t>ВСТАВКА_папір А5. Фасування по 50 штук в пачку</t>
  </si>
  <si>
    <t>Плакат А0 папір, шт. Фасування по 25 штук в тубус</t>
  </si>
  <si>
    <t>Плакат А1 папір, шт. Фасування по 25 штук в тубус</t>
  </si>
  <si>
    <t>Плакат А2 папір, шт. Фасування по 25 штук в тубус</t>
  </si>
  <si>
    <t>Плакат А3 папір, шт. Фасування по 25 штук в тубус</t>
  </si>
  <si>
    <t>Плакат А4 папір, шт. Фасування по 50 штук в пачку 210х300 мм</t>
  </si>
  <si>
    <t>Плакат А4 папір_ макет №1, шт. Фасування по 50 штук в пачку 210х300 мм</t>
  </si>
  <si>
    <t>Плакат А4 папір_ макет №2, шт. Фасування по 50 штук в пачку 210х300 мм</t>
  </si>
  <si>
    <t>Наліпка А4 Oracal, шт. Фасування по 25 штук в пачку</t>
  </si>
  <si>
    <t>Запит комерційної пропозиції на закупівлю надано в Додатку 1.</t>
  </si>
  <si>
    <t>Адресна програма та орієнтовний склад посилок з газетами формату А4 та листівками формату А4 та А5 для доставки в магазини</t>
  </si>
  <si>
    <t>Адресна програма та орієнтовний склад посилок з POS-матеріалами для доставки в магазини</t>
  </si>
  <si>
    <t>Сума доставки листівки А4 на рік, грн. з ПДВ:</t>
  </si>
  <si>
    <t>Сума доставки листівки А5 на рік, грн. з ПДВ:</t>
  </si>
  <si>
    <t>У випадку відкриття нового магазину "ФОКСТРОТ" або зміни адреси, діє тариф на доставку відповідно до міста доставки, який відображений в тендерній пропозиції. Підтвердити або вказати свої умови.</t>
  </si>
  <si>
    <t>Посилки з Матеріалами на місцях отримання передаються особисто в руки контактній особі, яку буде вказано в розподілі Замовника. Підтвердити або вказати свої умови.</t>
  </si>
  <si>
    <t>Підтвердити можливість отримання Замовником посилки на регіональних складах Перевізника (у разі необхідності).</t>
  </si>
  <si>
    <t>У випадку прострочення доставки Матеріалів на один день (з урахуванням вихідних та святкових днів), вартість такої доставки для Замовника буде становити 1 грн. з ПДВ. Підтвердити або вказати свої умови.</t>
  </si>
  <si>
    <t>У випадку прострочення доставки Матеріалів більше ніж на один день (з урахуванням вихідних та святкових днів), Перевізник виплачує Замовнику 1000 грн. з ПДВ за кожен день прострочки по кожній адресі доставки. Підтвердити або вказати свої умови.</t>
  </si>
  <si>
    <t>У випадку пошкодження Матеріалів, Перевізник повністю компенсує вартість пошкоджених Матеріалів та повторно доставляє Матеріали за свій рахунок. Підтвердити або вказати свої умови.</t>
  </si>
  <si>
    <t>У випадку пересорту чи невідповідної розфасовки, Перевізник своїми силами та за свій рахунок проводить повторну розфасовку відповідно до розподілів від Замовника у строк не більше двох днів. При цьому доставка не вважається виконаною до моменту надходження планової кількості матеріалів, з застосуванням штрафних санкцій за прострочення доставки. Підтвердити або вказати свої умови.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</si>
  <si>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</si>
  <si>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</si>
  <si>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</si>
  <si>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</si>
  <si>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</si>
  <si>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</si>
  <si>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</si>
  <si>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</si>
  <si>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</si>
  <si>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</si>
  <si>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</si>
  <si>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</si>
  <si>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</si>
  <si>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
Проект Договору додається.</t>
  </si>
  <si>
    <t>•  Комерційну пропозицію у форматі книги Excel, яка містить заповнені Додатки 1, 2 та 3 даної документації процедури закупівлі.</t>
  </si>
  <si>
    <t>Надати перелік та адреси розподільних центрів Перевізника у межах України.</t>
  </si>
  <si>
    <t>Підтвердити можливість надання персональних менеджерів (по одному для кожного РЦ), які мають обслуговувати всі відправлення Замовника.
Вимоги до менеджерів:
- щоденне формування статусів по кожній відправці із зазначенням точної дати доставки в кожне місце отримання;
- оперативні відповіді на всі запити Замовника;
- доступність на мобільному телефоні 24 години на добу, та 7 днів на тиждень.</t>
  </si>
  <si>
    <t>При кожній доставці, кожний Магазин отримує окремий номер декларації. Підтвердити або вказати свої умови.</t>
  </si>
  <si>
    <t>Перевізник відповідно до замовлення Замовника здійснює фасування та доставку рекламних матеріалів: POS-матеріали, газета формату А4 та листівки формату А4/А5 (далі - Матеріали).</t>
  </si>
  <si>
    <t>Орієнтовний склад посилки з POS-матеріалами для доставки в магазини</t>
  </si>
  <si>
    <t>Орієнтовна вага посилки, кг</t>
  </si>
  <si>
    <t>Тендерна пропозиція має включати вартість фасовки, упаковки та доставки зі Складів на адреси Замовника. Підтвердити або вказати свої умови.</t>
  </si>
  <si>
    <t>Перевізник має доставити Матеріали зі Складів до свого розподільчого центру (далі - РЦ).</t>
  </si>
  <si>
    <t>Матеріали надаються Перевізнику на складах поліграфічних компаній Замовника в містах Київ, Харків, Львів та Дніпро (далі - Склади) упаковані за видами та промарковані таким чином: найменування продукції, кількість в упаковці. Адреси Складів будуть надані Переможцю закупівлі.</t>
  </si>
  <si>
    <t>Перевізник власними силами здійснює розфасовку та пакування Матеріалів за видами за кількістю згідно з розподілами по магазинах Замовника (далі - Магазини).</t>
  </si>
  <si>
    <t>Розфасовані Матеріали Перевізник має доставити в Магазини.</t>
  </si>
  <si>
    <t>Фактична кількість доставок для кожного Магазину може бути збільшена або зменшена в рамках дії договору.</t>
  </si>
  <si>
    <t>Адресна програма, орієнтовний склад та вага посилок з Матеріалами для доставки в Магазини надано в Додатку 2 та Додатку 3.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</si>
  <si>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</si>
  <si>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</si>
  <si>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</si>
  <si>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</si>
  <si>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</si>
  <si>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</si>
  <si>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</si>
  <si>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</si>
  <si>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Розмір електронного листа не повинен перевищувати 5 Мб. Якщо розмір електронного листа перевищує 5 Мб, потрібно відправити пропозицію декількома листами.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</si>
  <si>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</si>
  <si>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</si>
  <si>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</si>
  <si>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>Підтвердити можливість виконання доставки Матеріалів зі Складів до РЦ, фасовки, упаковки та доставки далі по Магазинам по всій території України відповідно до розподілу та адресної програми.</t>
  </si>
  <si>
    <t>Підтвердити можливість виконання доставки у будь-який день, включаючи вихідні та святкові дні.</t>
  </si>
  <si>
    <t>Строки доставки від дати розміщення замовлення Замовником до доставки в Магазини мають становити:
не більше 48 годин по Києву и обласних центрах; 
не більше 72 годин по всіх інших містах.
Підтвердити або вказати свої умови.</t>
  </si>
  <si>
    <t>Умови оплати: безготівкова оплата протягом 3 банківських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</si>
  <si>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Вартість фасування посилки
грн. з ПДВ</t>
  </si>
  <si>
    <t>Вартість доставки (включаючи упаковку) посилки
грн. з ПДВ</t>
  </si>
  <si>
    <t>Вартість доставки однієї посилки (включаючи фасування та упаковку) в одну адресу, грн. з ПДВ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</si>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</sst>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  <numFmt numFmtId="169" formatCode="#,##0;\-#,##0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_-* #,##0\ &quot;грн.&quot;_-;\-* #,##0\ &quot;грн.&quot;_-;_-* &quot;-&quot;\ &quot;грн.&quot;_-;_-@_-"/>
    <numFmt numFmtId="173" formatCode="_-* #,##0.00\ &quot;грн.&quot;_-;\-* #,##0.00\ &quot;грн.&quot;_-;_-* &quot;-&quot;??\ &quot;грн.&quot;_-;_-@_-"/>
    <numFmt numFmtId="174" formatCode="#,##0;[Red]\-#,##0;;&quot;Error: Entry must be a number&quot;"/>
    <numFmt numFmtId="175" formatCode="#,##0;\(#,##0\)"/>
    <numFmt numFmtId="176" formatCode="[=0]\ &quot;0%&quot;;;0.00%"/>
    <numFmt numFmtId="177" formatCode="[=0]&quot; 0%&quot;;[&lt;0]General;0.00%"/>
    <numFmt numFmtId="178" formatCode="#,##0;[Red]\-#,##0"/>
    <numFmt numFmtId="179" formatCode="#,##0;\-#,##0;;&quot;Agency Cost&quot;"/>
    <numFmt numFmtId="180" formatCode="#,##0.00;\-#,##0.00"/>
    <numFmt numFmtId="181" formatCode="[=0]\ &quot;0.000&quot;;;0.000"/>
    <numFmt numFmtId="182" formatCode="[=0]&quot; 0.000&quot;;[&lt;0]General;0.000"/>
    <numFmt numFmtId="183" formatCode="_-* #,##0.00&quot;р.&quot;_-;\-* #,##0.00&quot;р.&quot;_-;_-* \-??&quot;р.&quot;_-;_-@_-"/>
    <numFmt numFmtId="184" formatCode="#,##0.00_ ;[Red]\-#,##0.00\ "/>
  </numFmts>
  <fonts count="57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PragmaticaCTT"/>
      <charset val="204"/>
    </font>
    <font>
      <b/>
      <sz val="10"/>
      <color theme="0" tint="-0.249977111117893"/>
      <name val="Cambria"/>
      <family val="1"/>
      <charset val="204"/>
      <scheme val="major"/>
    </font>
    <font>
      <sz val="10"/>
      <color theme="0" tint="-0.249977111117893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9"/>
      <color theme="1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sz val="9"/>
      <color theme="0" tint="-0.249977111117893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6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6" fillId="0" borderId="0"/>
    <xf numFmtId="0" fontId="27" fillId="0" borderId="0"/>
    <xf numFmtId="0" fontId="28" fillId="0" borderId="0"/>
    <xf numFmtId="164" fontId="9" fillId="0" borderId="0" applyFont="0" applyFill="0" applyBorder="0" applyAlignment="0" applyProtection="0"/>
    <xf numFmtId="0" fontId="32" fillId="0" borderId="0"/>
    <xf numFmtId="37" fontId="33" fillId="3" borderId="11">
      <protection hidden="1"/>
    </xf>
    <xf numFmtId="169" fontId="27" fillId="4" borderId="11">
      <protection hidden="1"/>
    </xf>
    <xf numFmtId="37" fontId="27" fillId="4" borderId="11">
      <protection hidden="1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37" fontId="33" fillId="5" borderId="0" applyNumberFormat="0" applyBorder="0" applyAlignment="0">
      <alignment horizontal="center"/>
      <protection hidden="1"/>
    </xf>
    <xf numFmtId="0" fontId="27" fillId="6" borderId="0" applyNumberFormat="0" applyBorder="0" applyAlignment="0">
      <protection hidden="1"/>
    </xf>
    <xf numFmtId="174" fontId="33" fillId="7" borderId="11">
      <alignment horizontal="right"/>
      <protection locked="0"/>
    </xf>
    <xf numFmtId="174" fontId="27" fillId="8" borderId="11">
      <alignment horizontal="right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37" fontId="33" fillId="7" borderId="3" applyNumberFormat="0" applyBorder="0">
      <alignment horizontal="left"/>
      <protection locked="0"/>
    </xf>
    <xf numFmtId="0" fontId="27" fillId="8" borderId="0" applyNumberFormat="0" applyBorder="0">
      <alignment horizontal="left"/>
      <protection locked="0"/>
    </xf>
    <xf numFmtId="175" fontId="36" fillId="0" borderId="0">
      <alignment horizontal="left"/>
    </xf>
    <xf numFmtId="175" fontId="37" fillId="0" borderId="0">
      <alignment horizontal="left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37" fontId="33" fillId="9" borderId="12">
      <alignment horizontal="center" vertical="center"/>
      <protection hidden="1"/>
    </xf>
    <xf numFmtId="169" fontId="27" fillId="10" borderId="12">
      <alignment horizontal="center" vertical="center"/>
      <protection hidden="1"/>
    </xf>
    <xf numFmtId="37" fontId="27" fillId="10" borderId="12">
      <alignment horizontal="center" vertical="center"/>
      <protection hidden="1"/>
    </xf>
    <xf numFmtId="176" fontId="40" fillId="9" borderId="11">
      <alignment horizontal="right"/>
      <protection locked="0"/>
    </xf>
    <xf numFmtId="177" fontId="41" fillId="10" borderId="11">
      <alignment horizontal="right"/>
      <protection locked="0"/>
    </xf>
    <xf numFmtId="37" fontId="40" fillId="3" borderId="11">
      <alignment vertical="center"/>
      <protection hidden="1"/>
    </xf>
    <xf numFmtId="169" fontId="41" fillId="4" borderId="11">
      <alignment vertical="center"/>
      <protection hidden="1"/>
    </xf>
    <xf numFmtId="37" fontId="41" fillId="4" borderId="11">
      <alignment vertical="center"/>
      <protection hidden="1"/>
    </xf>
    <xf numFmtId="38" fontId="33" fillId="0" borderId="13"/>
    <xf numFmtId="178" fontId="27" fillId="0" borderId="13"/>
    <xf numFmtId="38" fontId="27" fillId="0" borderId="13"/>
    <xf numFmtId="0" fontId="42" fillId="0" borderId="0"/>
    <xf numFmtId="37" fontId="33" fillId="9" borderId="12">
      <alignment vertical="center"/>
      <protection hidden="1"/>
    </xf>
    <xf numFmtId="169" fontId="27" fillId="10" borderId="12">
      <alignment vertical="center"/>
      <protection hidden="1"/>
    </xf>
    <xf numFmtId="37" fontId="27" fillId="10" borderId="12">
      <alignment vertical="center"/>
      <protection hidden="1"/>
    </xf>
    <xf numFmtId="179" fontId="33" fillId="3" borderId="11">
      <alignment horizontal="right"/>
      <protection hidden="1"/>
    </xf>
    <xf numFmtId="179" fontId="27" fillId="4" borderId="11">
      <alignment horizontal="right"/>
      <protection hidden="1"/>
    </xf>
    <xf numFmtId="179" fontId="33" fillId="7" borderId="11">
      <alignment horizontal="right"/>
      <protection locked="0"/>
    </xf>
    <xf numFmtId="179" fontId="27" fillId="8" borderId="11">
      <alignment horizontal="right"/>
      <protection locked="0"/>
    </xf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33" fillId="0" borderId="0"/>
    <xf numFmtId="38" fontId="40" fillId="11" borderId="11">
      <alignment vertical="center"/>
      <protection locked="0"/>
    </xf>
    <xf numFmtId="178" fontId="41" fillId="4" borderId="11">
      <alignment vertical="center"/>
      <protection locked="0"/>
    </xf>
    <xf numFmtId="38" fontId="41" fillId="4" borderId="11">
      <alignment vertical="center"/>
      <protection locked="0"/>
    </xf>
    <xf numFmtId="39" fontId="40" fillId="0" borderId="14">
      <alignment horizontal="center" vertical="center"/>
      <protection hidden="1"/>
    </xf>
    <xf numFmtId="180" fontId="41" fillId="0" borderId="14">
      <alignment horizontal="center" vertical="center"/>
      <protection hidden="1"/>
    </xf>
    <xf numFmtId="39" fontId="41" fillId="0" borderId="14">
      <alignment horizontal="center" vertical="center"/>
      <protection hidden="1"/>
    </xf>
    <xf numFmtId="181" fontId="40" fillId="11" borderId="11">
      <alignment vertical="center"/>
      <protection locked="0"/>
    </xf>
    <xf numFmtId="182" fontId="41" fillId="4" borderId="11">
      <alignment vertical="center"/>
      <protection locked="0"/>
    </xf>
    <xf numFmtId="37" fontId="33" fillId="3" borderId="11">
      <alignment horizontal="center"/>
      <protection hidden="1"/>
    </xf>
    <xf numFmtId="169" fontId="27" fillId="4" borderId="11">
      <alignment horizontal="center"/>
      <protection hidden="1"/>
    </xf>
    <xf numFmtId="37" fontId="27" fillId="4" borderId="11">
      <alignment horizontal="center"/>
      <protection hidden="1"/>
    </xf>
    <xf numFmtId="38" fontId="33" fillId="0" borderId="15">
      <alignment vertical="center"/>
      <protection locked="0"/>
    </xf>
    <xf numFmtId="178" fontId="27" fillId="0" borderId="16">
      <alignment vertical="center"/>
      <protection locked="0"/>
    </xf>
    <xf numFmtId="38" fontId="27" fillId="0" borderId="16">
      <alignment vertical="center"/>
      <protection locked="0"/>
    </xf>
    <xf numFmtId="38" fontId="40" fillId="3" borderId="11">
      <alignment horizontal="center" vertical="center"/>
      <protection hidden="1"/>
    </xf>
    <xf numFmtId="178" fontId="41" fillId="4" borderId="11">
      <alignment horizontal="center" vertical="center"/>
      <protection hidden="1"/>
    </xf>
    <xf numFmtId="38" fontId="41" fillId="4" borderId="11">
      <alignment horizontal="center" vertical="center"/>
      <protection hidden="1"/>
    </xf>
    <xf numFmtId="38" fontId="44" fillId="3" borderId="17">
      <alignment vertical="center"/>
      <protection hidden="1"/>
    </xf>
    <xf numFmtId="178" fontId="45" fillId="4" borderId="17">
      <alignment vertical="center"/>
      <protection hidden="1"/>
    </xf>
    <xf numFmtId="38" fontId="45" fillId="4" borderId="17">
      <alignment vertical="center"/>
      <protection hidden="1"/>
    </xf>
    <xf numFmtId="183" fontId="27" fillId="0" borderId="0" applyFill="0" applyBorder="0" applyAlignment="0" applyProtection="0"/>
    <xf numFmtId="183" fontId="27" fillId="0" borderId="0" applyFill="0" applyBorder="0" applyAlignment="0" applyProtection="0"/>
    <xf numFmtId="183" fontId="27" fillId="0" borderId="0" applyFill="0" applyBorder="0" applyAlignment="0" applyProtection="0"/>
    <xf numFmtId="183" fontId="27" fillId="0" borderId="0" applyFill="0" applyBorder="0" applyAlignment="0" applyProtection="0"/>
    <xf numFmtId="0" fontId="46" fillId="0" borderId="0">
      <alignment horizontal="centerContinuous" vertical="center"/>
    </xf>
    <xf numFmtId="0" fontId="46" fillId="0" borderId="0">
      <alignment horizontal="center" vertical="center"/>
    </xf>
    <xf numFmtId="0" fontId="47" fillId="0" borderId="0"/>
    <xf numFmtId="0" fontId="34" fillId="0" borderId="0"/>
    <xf numFmtId="0" fontId="34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4" fillId="0" borderId="0"/>
    <xf numFmtId="0" fontId="34" fillId="0" borderId="0"/>
    <xf numFmtId="0" fontId="26" fillId="0" borderId="0"/>
    <xf numFmtId="0" fontId="12" fillId="0" borderId="0"/>
    <xf numFmtId="0" fontId="13" fillId="0" borderId="0"/>
    <xf numFmtId="0" fontId="26" fillId="0" borderId="0"/>
    <xf numFmtId="0" fontId="13" fillId="0" borderId="0"/>
    <xf numFmtId="0" fontId="34" fillId="0" borderId="0"/>
    <xf numFmtId="0" fontId="26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38" fontId="43" fillId="0" borderId="0" applyFont="0" applyFill="0" applyBorder="0" applyAlignment="0" applyProtection="0"/>
    <xf numFmtId="3" fontId="48" fillId="0" borderId="2" applyFont="0" applyFill="0" applyBorder="0" applyAlignment="0" applyProtection="0">
      <alignment horizontal="center" vertical="center"/>
      <protection locked="0"/>
    </xf>
    <xf numFmtId="3" fontId="27" fillId="0" borderId="0" applyFill="0" applyBorder="0" applyAlignment="0" applyProtection="0"/>
    <xf numFmtId="40" fontId="43" fillId="0" borderId="0" applyFont="0" applyFill="0" applyBorder="0" applyAlignment="0" applyProtection="0"/>
    <xf numFmtId="0" fontId="40" fillId="0" borderId="2">
      <alignment horizontal="centerContinuous" vertical="center" wrapText="1"/>
    </xf>
    <xf numFmtId="0" fontId="41" fillId="0" borderId="14">
      <alignment horizontal="center" vertical="center" wrapText="1"/>
    </xf>
  </cellStyleXfs>
  <cellXfs count="15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4" fillId="0" borderId="0" xfId="0" applyFont="1" applyFill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8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0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left"/>
    </xf>
    <xf numFmtId="0" fontId="21" fillId="0" borderId="0" xfId="0" applyFont="1" applyFill="1" applyAlignment="1">
      <alignment vertical="center"/>
    </xf>
    <xf numFmtId="165" fontId="21" fillId="0" borderId="0" xfId="0" applyNumberFormat="1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3" fillId="0" borderId="0" xfId="0" applyFont="1" applyBorder="1" applyAlignment="1">
      <alignment vertical="top"/>
    </xf>
    <xf numFmtId="0" fontId="14" fillId="2" borderId="0" xfId="0" applyFont="1" applyFill="1" applyAlignment="1">
      <alignment wrapText="1"/>
    </xf>
    <xf numFmtId="0" fontId="15" fillId="2" borderId="6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29" fillId="0" borderId="0" xfId="6" applyFont="1" applyFill="1" applyBorder="1" applyAlignment="1">
      <alignment vertical="center" wrapText="1"/>
    </xf>
    <xf numFmtId="168" fontId="14" fillId="0" borderId="0" xfId="9" applyNumberFormat="1" applyFont="1" applyFill="1" applyBorder="1" applyAlignment="1">
      <alignment vertical="center"/>
    </xf>
    <xf numFmtId="168" fontId="15" fillId="0" borderId="0" xfId="9" applyNumberFormat="1" applyFont="1" applyFill="1" applyBorder="1" applyAlignment="1">
      <alignment vertical="center"/>
    </xf>
    <xf numFmtId="164" fontId="14" fillId="0" borderId="0" xfId="9" applyFont="1" applyFill="1" applyBorder="1" applyAlignment="1">
      <alignment vertical="center"/>
    </xf>
    <xf numFmtId="0" fontId="14" fillId="0" borderId="0" xfId="6" applyFont="1" applyFill="1" applyAlignment="1">
      <alignment vertical="center"/>
    </xf>
    <xf numFmtId="49" fontId="16" fillId="0" borderId="2" xfId="9" applyNumberFormat="1" applyFont="1" applyFill="1" applyBorder="1" applyAlignment="1">
      <alignment horizontal="center" vertical="center" wrapText="1"/>
    </xf>
    <xf numFmtId="49" fontId="16" fillId="0" borderId="4" xfId="9" applyNumberFormat="1" applyFont="1" applyFill="1" applyBorder="1" applyAlignment="1">
      <alignment horizontal="center" vertical="center" wrapText="1"/>
    </xf>
    <xf numFmtId="49" fontId="16" fillId="0" borderId="2" xfId="8" applyNumberFormat="1" applyFont="1" applyFill="1" applyBorder="1" applyAlignment="1">
      <alignment horizontal="center" vertical="center" wrapText="1"/>
    </xf>
    <xf numFmtId="0" fontId="22" fillId="0" borderId="0" xfId="6" applyFont="1" applyFill="1" applyAlignment="1">
      <alignment vertical="center"/>
    </xf>
    <xf numFmtId="164" fontId="15" fillId="0" borderId="2" xfId="9" applyFont="1" applyFill="1" applyBorder="1" applyAlignment="1">
      <alignment horizontal="center" vertical="center" wrapText="1"/>
    </xf>
    <xf numFmtId="164" fontId="14" fillId="0" borderId="2" xfId="9" applyFont="1" applyFill="1" applyBorder="1" applyAlignment="1">
      <alignment vertical="center"/>
    </xf>
    <xf numFmtId="168" fontId="14" fillId="0" borderId="2" xfId="9" applyNumberFormat="1" applyFont="1" applyFill="1" applyBorder="1" applyAlignment="1">
      <alignment vertical="center"/>
    </xf>
    <xf numFmtId="0" fontId="30" fillId="0" borderId="0" xfId="6" applyFont="1" applyFill="1" applyAlignment="1">
      <alignment vertical="center"/>
    </xf>
    <xf numFmtId="168" fontId="14" fillId="0" borderId="0" xfId="9" applyNumberFormat="1" applyFont="1" applyFill="1" applyAlignment="1">
      <alignment vertical="center"/>
    </xf>
    <xf numFmtId="168" fontId="15" fillId="0" borderId="0" xfId="9" applyNumberFormat="1" applyFont="1" applyFill="1" applyBorder="1" applyAlignment="1">
      <alignment horizontal="right" vertical="center"/>
    </xf>
    <xf numFmtId="168" fontId="22" fillId="0" borderId="0" xfId="9" applyNumberFormat="1" applyFont="1" applyFill="1" applyAlignment="1">
      <alignment vertical="center"/>
    </xf>
    <xf numFmtId="168" fontId="15" fillId="0" borderId="0" xfId="9" applyNumberFormat="1" applyFont="1" applyFill="1" applyAlignment="1">
      <alignment horizontal="right" vertical="center"/>
    </xf>
    <xf numFmtId="168" fontId="15" fillId="0" borderId="0" xfId="9" applyNumberFormat="1" applyFont="1" applyFill="1" applyAlignment="1">
      <alignment vertical="center"/>
    </xf>
    <xf numFmtId="164" fontId="14" fillId="0" borderId="0" xfId="9" applyFont="1" applyFill="1" applyAlignment="1">
      <alignment vertical="center"/>
    </xf>
    <xf numFmtId="0" fontId="15" fillId="2" borderId="6" xfId="3" applyFont="1" applyFill="1" applyBorder="1" applyAlignment="1">
      <alignment horizontal="right" vertical="center" wrapText="1"/>
    </xf>
    <xf numFmtId="0" fontId="50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51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49" fontId="53" fillId="0" borderId="4" xfId="9" applyNumberFormat="1" applyFont="1" applyFill="1" applyBorder="1" applyAlignment="1">
      <alignment horizontal="left" vertical="center" wrapText="1"/>
    </xf>
    <xf numFmtId="0" fontId="54" fillId="0" borderId="4" xfId="8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3" fillId="0" borderId="2" xfId="0" applyFont="1" applyFill="1" applyBorder="1" applyAlignment="1">
      <alignment horizontal="left"/>
    </xf>
    <xf numFmtId="164" fontId="2" fillId="0" borderId="2" xfId="9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3" fillId="2" borderId="2" xfId="0" applyFont="1" applyFill="1" applyBorder="1" applyAlignment="1">
      <alignment horizontal="left" vertical="top"/>
    </xf>
    <xf numFmtId="0" fontId="53" fillId="0" borderId="2" xfId="0" applyFont="1" applyFill="1" applyBorder="1" applyAlignment="1">
      <alignment horizontal="left" vertical="top"/>
    </xf>
    <xf numFmtId="167" fontId="2" fillId="0" borderId="2" xfId="9" applyNumberFormat="1" applyFont="1" applyFill="1" applyBorder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52" fillId="0" borderId="2" xfId="8" applyFont="1" applyFill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168" fontId="16" fillId="0" borderId="0" xfId="9" applyNumberFormat="1" applyFont="1" applyFill="1" applyAlignment="1">
      <alignment horizontal="right" vertical="center"/>
    </xf>
    <xf numFmtId="0" fontId="53" fillId="0" borderId="2" xfId="0" applyFont="1" applyFill="1" applyBorder="1" applyAlignment="1">
      <alignment horizontal="left" vertical="center"/>
    </xf>
    <xf numFmtId="168" fontId="14" fillId="0" borderId="2" xfId="9" applyNumberFormat="1" applyFont="1" applyFill="1" applyBorder="1" applyAlignment="1">
      <alignment horizontal="center" vertical="center"/>
    </xf>
    <xf numFmtId="164" fontId="14" fillId="0" borderId="2" xfId="9" applyFont="1" applyBorder="1" applyAlignment="1">
      <alignment horizontal="center" vertical="center"/>
    </xf>
    <xf numFmtId="168" fontId="14" fillId="0" borderId="2" xfId="9" applyNumberFormat="1" applyFont="1" applyBorder="1" applyAlignment="1">
      <alignment horizontal="center" vertical="center"/>
    </xf>
    <xf numFmtId="0" fontId="53" fillId="2" borderId="2" xfId="0" applyFont="1" applyFill="1" applyBorder="1" applyAlignment="1">
      <alignment horizontal="left" vertical="center"/>
    </xf>
    <xf numFmtId="168" fontId="53" fillId="0" borderId="10" xfId="9" applyNumberFormat="1" applyFont="1" applyFill="1" applyBorder="1" applyAlignment="1">
      <alignment horizontal="right"/>
    </xf>
    <xf numFmtId="168" fontId="53" fillId="0" borderId="0" xfId="9" applyNumberFormat="1" applyFont="1" applyFill="1" applyBorder="1" applyAlignment="1">
      <alignment horizontal="right"/>
    </xf>
    <xf numFmtId="168" fontId="54" fillId="0" borderId="0" xfId="9" applyNumberFormat="1" applyFont="1" applyFill="1" applyAlignment="1">
      <alignment horizontal="right"/>
    </xf>
    <xf numFmtId="49" fontId="22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5" fillId="0" borderId="2" xfId="2" applyNumberFormat="1" applyFont="1" applyFill="1" applyBorder="1" applyAlignment="1">
      <alignment horizontal="left" vertical="center" wrapText="1"/>
    </xf>
    <xf numFmtId="167" fontId="53" fillId="0" borderId="2" xfId="0" applyNumberFormat="1" applyFont="1" applyFill="1" applyBorder="1" applyAlignment="1">
      <alignment horizontal="right" vertical="center"/>
    </xf>
    <xf numFmtId="184" fontId="15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" xfId="0" applyNumberFormat="1" applyFont="1" applyFill="1" applyBorder="1"/>
    <xf numFmtId="164" fontId="2" fillId="0" borderId="2" xfId="2" applyFont="1" applyFill="1" applyBorder="1" applyAlignment="1">
      <alignment vertical="center" wrapText="1"/>
    </xf>
    <xf numFmtId="0" fontId="31" fillId="2" borderId="6" xfId="3" applyFont="1" applyFill="1" applyBorder="1" applyAlignment="1">
      <alignment horizontal="right" vertical="center" wrapText="1"/>
    </xf>
    <xf numFmtId="184" fontId="31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165" fontId="5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56" fillId="0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3" fontId="49" fillId="0" borderId="2" xfId="0" applyNumberFormat="1" applyFont="1" applyFill="1" applyBorder="1"/>
    <xf numFmtId="0" fontId="10" fillId="0" borderId="1" xfId="6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49" fillId="0" borderId="18" xfId="7" applyFont="1" applyFill="1" applyBorder="1" applyAlignment="1">
      <alignment horizontal="center" vertical="center" wrapText="1"/>
    </xf>
    <xf numFmtId="0" fontId="49" fillId="0" borderId="19" xfId="7" applyFont="1" applyFill="1" applyBorder="1" applyAlignment="1">
      <alignment horizontal="center" vertical="center" wrapText="1"/>
    </xf>
    <xf numFmtId="0" fontId="49" fillId="0" borderId="20" xfId="7" applyFont="1" applyFill="1" applyBorder="1" applyAlignment="1">
      <alignment horizontal="center" vertical="center" wrapText="1"/>
    </xf>
    <xf numFmtId="0" fontId="2" fillId="0" borderId="2" xfId="0" applyFont="1" applyFill="1" applyBorder="1"/>
    <xf numFmtId="168" fontId="22" fillId="0" borderId="2" xfId="9" applyNumberFormat="1" applyFont="1" applyFill="1" applyBorder="1" applyAlignment="1">
      <alignment horizontal="center" vertical="center" wrapText="1"/>
    </xf>
    <xf numFmtId="0" fontId="22" fillId="0" borderId="2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right"/>
    </xf>
  </cellXfs>
  <cellStyles count="156">
    <cellStyle name="2.Жирный" xfId="10"/>
    <cellStyle name="Calculation Cell" xfId="11"/>
    <cellStyle name="Calculation Cell 2" xfId="12"/>
    <cellStyle name="Calculation Cell 2 2" xfId="13"/>
    <cellStyle name="Comma [0]_Budget_адреска на Левобережке_12.08.05" xfId="14"/>
    <cellStyle name="Comma_Budget_адреска на Левобережке_12.08.05" xfId="15"/>
    <cellStyle name="Currency [0]_Budget_адреска на Левобережке_12.08.05" xfId="16"/>
    <cellStyle name="Currency_Budget_адреска на Левобережке_12.08.05" xfId="17"/>
    <cellStyle name="Double-Click cell" xfId="18"/>
    <cellStyle name="Double-Click cell 2" xfId="19"/>
    <cellStyle name="Entry cell" xfId="20"/>
    <cellStyle name="Entry cell 2" xfId="21"/>
    <cellStyle name="Excel Built-in Normal" xfId="22"/>
    <cellStyle name="Excel Built-in Normal 1" xfId="23"/>
    <cellStyle name="Excel Built-in Normal 1 2" xfId="24"/>
    <cellStyle name="Excel Built-in Normal 1 2 2" xfId="25"/>
    <cellStyle name="Excel Built-in Normal 1 3" xfId="26"/>
    <cellStyle name="Excel Built-in Normal 2" xfId="27"/>
    <cellStyle name="Excel Built-in Normal 2 2" xfId="28"/>
    <cellStyle name="Excel Built-in Normal 3" xfId="29"/>
    <cellStyle name="Followed Hyperlink_Copy of Levoberegka_PR_05.09.05" xfId="30"/>
    <cellStyle name="Front Sheet" xfId="31"/>
    <cellStyle name="Front Sheet 2" xfId="32"/>
    <cellStyle name="Heads" xfId="33"/>
    <cellStyle name="Heads 2" xfId="34"/>
    <cellStyle name="Hyperlink_! FINAL Total budget_BOARDS 3x6_FoxMart" xfId="35"/>
    <cellStyle name="Iau?iue_CHARPRIC" xfId="36"/>
    <cellStyle name="Mark-up/W Days" xfId="37"/>
    <cellStyle name="Mark-up/W Days 2" xfId="38"/>
    <cellStyle name="Mark-up/W Days 2 2" xfId="39"/>
    <cellStyle name="NIC % cell" xfId="40"/>
    <cellStyle name="NIC % cell 2" xfId="41"/>
    <cellStyle name="NIC Calculation Cell" xfId="42"/>
    <cellStyle name="NIC Calculation Cell 2" xfId="43"/>
    <cellStyle name="NIC Calculation Cell 2 2" xfId="44"/>
    <cellStyle name="Non-entry Cell" xfId="45"/>
    <cellStyle name="Non-entry Cell 2" xfId="46"/>
    <cellStyle name="Non-entry Cell 2 2" xfId="47"/>
    <cellStyle name="Normal_! FINAL Total budget_BOARDS 3x6_FoxMart" xfId="48"/>
    <cellStyle name="Optional cell" xfId="49"/>
    <cellStyle name="Optional cell 2" xfId="50"/>
    <cellStyle name="Optional cell 2 2" xfId="51"/>
    <cellStyle name="Orig Calc Cell" xfId="52"/>
    <cellStyle name="Orig Calc Cell 2" xfId="53"/>
    <cellStyle name="Orig Entry cell" xfId="54"/>
    <cellStyle name="Orig Entry cell 2" xfId="55"/>
    <cellStyle name="Ouny?e [0]_CHARPRIC" xfId="56"/>
    <cellStyle name="Ouny?e_CHARPRIC" xfId="57"/>
    <cellStyle name="Standard_Pst_98 Arbeitsmappe" xfId="58"/>
    <cellStyle name="Stock entry cell" xfId="59"/>
    <cellStyle name="Stock entry cell 2" xfId="60"/>
    <cellStyle name="Stock entry cell 2 2" xfId="61"/>
    <cellStyle name="Stock feet/metres" xfId="62"/>
    <cellStyle name="Stock feet/metres 2" xfId="63"/>
    <cellStyle name="Stock feet/metres 2 2" xfId="64"/>
    <cellStyle name="Stock rate entry cell" xfId="65"/>
    <cellStyle name="Stock rate entry cell 2" xfId="66"/>
    <cellStyle name="Text Calculation Cell" xfId="67"/>
    <cellStyle name="Text Calculation Cell 2" xfId="68"/>
    <cellStyle name="Text Calculation Cell 2 2" xfId="69"/>
    <cellStyle name="Text entry cell" xfId="70"/>
    <cellStyle name="Text entry cell 2" xfId="71"/>
    <cellStyle name="Text entry cell 2 2" xfId="72"/>
    <cellStyle name="Text Unit Cell" xfId="73"/>
    <cellStyle name="Text Unit Cell 2" xfId="74"/>
    <cellStyle name="Text Unit Cell 2 2" xfId="75"/>
    <cellStyle name="Total" xfId="76"/>
    <cellStyle name="Total 2" xfId="77"/>
    <cellStyle name="Total 2 2" xfId="78"/>
    <cellStyle name="Гиперссылка" xfId="1" builtinId="8"/>
    <cellStyle name="Денежный 2" xfId="79"/>
    <cellStyle name="Денежный 3" xfId="80"/>
    <cellStyle name="Денежный 4" xfId="81"/>
    <cellStyle name="Денежный 5" xfId="82"/>
    <cellStyle name="Заголовок" xfId="83"/>
    <cellStyle name="Заголовок 1 2" xfId="84"/>
    <cellStyle name="Личный" xfId="85"/>
    <cellStyle name="Обычный" xfId="0" builtinId="0"/>
    <cellStyle name="Обычный 10" xfId="86"/>
    <cellStyle name="Обычный 10 2" xfId="87"/>
    <cellStyle name="Обычный 11" xfId="88"/>
    <cellStyle name="Обычный 12" xfId="89"/>
    <cellStyle name="Обычный 13" xfId="90"/>
    <cellStyle name="Обычный 14" xfId="91"/>
    <cellStyle name="Обычный 15" xfId="92"/>
    <cellStyle name="Обычный 15 2" xfId="93"/>
    <cellStyle name="Обычный 16" xfId="94"/>
    <cellStyle name="Обычный 17" xfId="95"/>
    <cellStyle name="Обычный 18" xfId="96"/>
    <cellStyle name="Обычный 19" xfId="97"/>
    <cellStyle name="Обычный 2" xfId="4"/>
    <cellStyle name="Обычный 2 10" xfId="98"/>
    <cellStyle name="Обычный 2 2" xfId="99"/>
    <cellStyle name="Обычный 2 2 2" xfId="100"/>
    <cellStyle name="Обычный 2 2 2 10" xfId="101"/>
    <cellStyle name="Обычный 2 2 2 2" xfId="102"/>
    <cellStyle name="Обычный 2 2 2 2 2" xfId="103"/>
    <cellStyle name="Обычный 2 2 2 2 2 2" xfId="104"/>
    <cellStyle name="Обычный 2 2 2 2 3" xfId="105"/>
    <cellStyle name="Обычный 2 2 2 2 4" xfId="106"/>
    <cellStyle name="Обычный 2 2 2 2 5" xfId="107"/>
    <cellStyle name="Обычный 2 2 2 2 6" xfId="108"/>
    <cellStyle name="Обычный 2 2 2 2 7" xfId="109"/>
    <cellStyle name="Обычный 2 2 2 3" xfId="110"/>
    <cellStyle name="Обычный 2 2 2 4" xfId="111"/>
    <cellStyle name="Обычный 2 2 2 5" xfId="112"/>
    <cellStyle name="Обычный 2 2 2 6" xfId="113"/>
    <cellStyle name="Обычный 2 2 2 7" xfId="114"/>
    <cellStyle name="Обычный 2 2 2 8" xfId="115"/>
    <cellStyle name="Обычный 2 2 2 9" xfId="116"/>
    <cellStyle name="Обычный 2 2 3" xfId="117"/>
    <cellStyle name="Обычный 2 2 4" xfId="118"/>
    <cellStyle name="Обычный 2 2 5" xfId="119"/>
    <cellStyle name="Обычный 2 2 6" xfId="120"/>
    <cellStyle name="Обычный 2 2 7" xfId="121"/>
    <cellStyle name="Обычный 2 3" xfId="122"/>
    <cellStyle name="Обычный 2 4" xfId="123"/>
    <cellStyle name="Обычный 2 5" xfId="124"/>
    <cellStyle name="Обычный 2 6" xfId="125"/>
    <cellStyle name="Обычный 2 7" xfId="126"/>
    <cellStyle name="Обычный 2 8" xfId="127"/>
    <cellStyle name="Обычный 2 9" xfId="128"/>
    <cellStyle name="Обычный 20" xfId="129"/>
    <cellStyle name="Обычный 24" xfId="130"/>
    <cellStyle name="Обычный 24 2" xfId="131"/>
    <cellStyle name="Обычный 3" xfId="6"/>
    <cellStyle name="Обычный 3 2" xfId="7"/>
    <cellStyle name="Обычный 3 3" xfId="132"/>
    <cellStyle name="Обычный 4" xfId="133"/>
    <cellStyle name="Обычный 4 2" xfId="134"/>
    <cellStyle name="Обычный 5" xfId="135"/>
    <cellStyle name="Обычный 5 2" xfId="136"/>
    <cellStyle name="Обычный 5 3" xfId="137"/>
    <cellStyle name="Обычный 5 4" xfId="138"/>
    <cellStyle name="Обычный 6" xfId="139"/>
    <cellStyle name="Обычный 6 13" xfId="140"/>
    <cellStyle name="Обычный 6 2" xfId="141"/>
    <cellStyle name="Обычный 6 2 2" xfId="142"/>
    <cellStyle name="Обычный 7" xfId="143"/>
    <cellStyle name="Обычный 7 2" xfId="144"/>
    <cellStyle name="Обычный 8" xfId="145"/>
    <cellStyle name="Обычный 8 2" xfId="146"/>
    <cellStyle name="Обычный 9" xfId="147"/>
    <cellStyle name="Обычный 9 2" xfId="148"/>
    <cellStyle name="Обычный_1.3. Шаблон спецификации" xfId="3"/>
    <cellStyle name="Обычный_Лист1" xfId="8"/>
    <cellStyle name="Стиль 1" xfId="5"/>
    <cellStyle name="Стиль 1 2" xfId="149"/>
    <cellStyle name="Тысячи [0]_CHARPRIC" xfId="150"/>
    <cellStyle name="Тысячи(0)" xfId="151"/>
    <cellStyle name="Тысячи(0) 2" xfId="152"/>
    <cellStyle name="Тысячи_CHARPRIC" xfId="153"/>
    <cellStyle name="Упаковка" xfId="154"/>
    <cellStyle name="Упаковка 2" xfId="155"/>
    <cellStyle name="Финансовый" xfId="2" builtinId="3"/>
    <cellStyle name="Финансовый 2" xfId="9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1</xdr:row>
      <xdr:rowOff>19050</xdr:rowOff>
    </xdr:from>
    <xdr:to>
      <xdr:col>2</xdr:col>
      <xdr:colOff>633328</xdr:colOff>
      <xdr:row>1</xdr:row>
      <xdr:rowOff>657225</xdr:rowOff>
    </xdr:to>
    <xdr:pic>
      <xdr:nvPicPr>
        <xdr:cNvPr id="2" name="Picture 3" descr="H:\OutlookTempFolder\A0_КРЕДИТ-25-пл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295275"/>
          <a:ext cx="452352" cy="638175"/>
        </a:xfrm>
        <a:prstGeom prst="rect">
          <a:avLst/>
        </a:prstGeom>
        <a:noFill/>
        <a:ln>
          <a:solidFill>
            <a:srgbClr val="C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171451</xdr:colOff>
      <xdr:row>1</xdr:row>
      <xdr:rowOff>28575</xdr:rowOff>
    </xdr:from>
    <xdr:to>
      <xdr:col>3</xdr:col>
      <xdr:colOff>623803</xdr:colOff>
      <xdr:row>1</xdr:row>
      <xdr:rowOff>666750</xdr:rowOff>
    </xdr:to>
    <xdr:pic>
      <xdr:nvPicPr>
        <xdr:cNvPr id="3" name="Picture 3" descr="H:\OutlookTempFolder\A0_КРЕДИТ-25-пл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1" y="304800"/>
          <a:ext cx="452352" cy="638175"/>
        </a:xfrm>
        <a:prstGeom prst="rect">
          <a:avLst/>
        </a:prstGeom>
        <a:noFill/>
        <a:ln>
          <a:solidFill>
            <a:srgbClr val="C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161926</xdr:colOff>
      <xdr:row>1</xdr:row>
      <xdr:rowOff>38100</xdr:rowOff>
    </xdr:from>
    <xdr:to>
      <xdr:col>4</xdr:col>
      <xdr:colOff>614278</xdr:colOff>
      <xdr:row>1</xdr:row>
      <xdr:rowOff>676275</xdr:rowOff>
    </xdr:to>
    <xdr:pic>
      <xdr:nvPicPr>
        <xdr:cNvPr id="4" name="Picture 3" descr="H:\OutlookTempFolder\A0_КРЕДИТ-25-пл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1" y="314325"/>
          <a:ext cx="452352" cy="638175"/>
        </a:xfrm>
        <a:prstGeom prst="rect">
          <a:avLst/>
        </a:prstGeom>
        <a:noFill/>
        <a:ln>
          <a:solidFill>
            <a:srgbClr val="C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171451</xdr:colOff>
      <xdr:row>1</xdr:row>
      <xdr:rowOff>28575</xdr:rowOff>
    </xdr:from>
    <xdr:to>
      <xdr:col>5</xdr:col>
      <xdr:colOff>623803</xdr:colOff>
      <xdr:row>1</xdr:row>
      <xdr:rowOff>666750</xdr:rowOff>
    </xdr:to>
    <xdr:pic>
      <xdr:nvPicPr>
        <xdr:cNvPr id="5" name="Picture 3" descr="H:\OutlookTempFolder\A0_КРЕДИТ-25-пл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304800"/>
          <a:ext cx="452352" cy="638175"/>
        </a:xfrm>
        <a:prstGeom prst="rect">
          <a:avLst/>
        </a:prstGeom>
        <a:noFill/>
        <a:ln>
          <a:solidFill>
            <a:srgbClr val="C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200026</xdr:colOff>
      <xdr:row>1</xdr:row>
      <xdr:rowOff>28575</xdr:rowOff>
    </xdr:from>
    <xdr:to>
      <xdr:col>6</xdr:col>
      <xdr:colOff>652378</xdr:colOff>
      <xdr:row>1</xdr:row>
      <xdr:rowOff>666750</xdr:rowOff>
    </xdr:to>
    <xdr:pic>
      <xdr:nvPicPr>
        <xdr:cNvPr id="6" name="Picture 3" descr="H:\OutlookTempFolder\A0_КРЕДИТ-25-пл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304800"/>
          <a:ext cx="452352" cy="638175"/>
        </a:xfrm>
        <a:prstGeom prst="rect">
          <a:avLst/>
        </a:prstGeom>
        <a:noFill/>
        <a:ln>
          <a:solidFill>
            <a:srgbClr val="C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200026</xdr:colOff>
      <xdr:row>1</xdr:row>
      <xdr:rowOff>38100</xdr:rowOff>
    </xdr:from>
    <xdr:to>
      <xdr:col>7</xdr:col>
      <xdr:colOff>652378</xdr:colOff>
      <xdr:row>1</xdr:row>
      <xdr:rowOff>676275</xdr:rowOff>
    </xdr:to>
    <xdr:pic>
      <xdr:nvPicPr>
        <xdr:cNvPr id="7" name="Picture 3" descr="H:\OutlookTempFolder\A0_КРЕДИТ-25-пл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6" y="314325"/>
          <a:ext cx="452352" cy="638175"/>
        </a:xfrm>
        <a:prstGeom prst="rect">
          <a:avLst/>
        </a:prstGeom>
        <a:noFill/>
        <a:ln>
          <a:solidFill>
            <a:srgbClr val="C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1</xdr:row>
      <xdr:rowOff>28575</xdr:rowOff>
    </xdr:from>
    <xdr:to>
      <xdr:col>8</xdr:col>
      <xdr:colOff>648555</xdr:colOff>
      <xdr:row>1</xdr:row>
      <xdr:rowOff>685800</xdr:rowOff>
    </xdr:to>
    <xdr:pic>
      <xdr:nvPicPr>
        <xdr:cNvPr id="8" name="Picture 2" descr="H:\OutlookTempFolder\A3_НГ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04800"/>
          <a:ext cx="46758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142875</xdr:colOff>
      <xdr:row>1</xdr:row>
      <xdr:rowOff>38100</xdr:rowOff>
    </xdr:from>
    <xdr:to>
      <xdr:col>9</xdr:col>
      <xdr:colOff>610455</xdr:colOff>
      <xdr:row>1</xdr:row>
      <xdr:rowOff>657225</xdr:rowOff>
    </xdr:to>
    <xdr:pic>
      <xdr:nvPicPr>
        <xdr:cNvPr id="9" name="Picture 2" descr="H:\OutlookTempFolder\A3_НГ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14325"/>
          <a:ext cx="46758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66675</xdr:rowOff>
    </xdr:from>
    <xdr:to>
      <xdr:col>10</xdr:col>
      <xdr:colOff>680298</xdr:colOff>
      <xdr:row>1</xdr:row>
      <xdr:rowOff>523875</xdr:rowOff>
    </xdr:to>
    <xdr:pic>
      <xdr:nvPicPr>
        <xdr:cNvPr id="10" name="Picture 6" descr="H:\OutlookTempFolder\ФОКСЗНИЖКИ_150х14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42900"/>
          <a:ext cx="489798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47625</xdr:rowOff>
    </xdr:from>
    <xdr:to>
      <xdr:col>11</xdr:col>
      <xdr:colOff>722473</xdr:colOff>
      <xdr:row>1</xdr:row>
      <xdr:rowOff>561975</xdr:rowOff>
    </xdr:to>
    <xdr:pic>
      <xdr:nvPicPr>
        <xdr:cNvPr id="11" name="Picture 6" descr="H:\OutlookTempFolder\ФОКСЗНИЖКИ_150х14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23850"/>
          <a:ext cx="551023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180975</xdr:colOff>
      <xdr:row>1</xdr:row>
      <xdr:rowOff>57150</xdr:rowOff>
    </xdr:from>
    <xdr:to>
      <xdr:col>12</xdr:col>
      <xdr:colOff>752406</xdr:colOff>
      <xdr:row>1</xdr:row>
      <xdr:rowOff>590550</xdr:rowOff>
    </xdr:to>
    <xdr:pic>
      <xdr:nvPicPr>
        <xdr:cNvPr id="12" name="Picture 6" descr="H:\OutlookTempFolder\ФОКСЗНИЖКИ_150х14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33375"/>
          <a:ext cx="57143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142876</xdr:colOff>
      <xdr:row>1</xdr:row>
      <xdr:rowOff>76200</xdr:rowOff>
    </xdr:from>
    <xdr:to>
      <xdr:col>13</xdr:col>
      <xdr:colOff>653082</xdr:colOff>
      <xdr:row>1</xdr:row>
      <xdr:rowOff>552450</xdr:rowOff>
    </xdr:to>
    <xdr:pic>
      <xdr:nvPicPr>
        <xdr:cNvPr id="13" name="Picture 6" descr="H:\OutlookTempFolder\ФОКСЗНИЖКИ_150х14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6" y="352425"/>
          <a:ext cx="510206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361950</xdr:rowOff>
    </xdr:from>
    <xdr:ext cx="0" cy="455500"/>
    <xdr:pic>
      <xdr:nvPicPr>
        <xdr:cNvPr id="2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00050"/>
          <a:ext cx="0" cy="4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3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61950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4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52425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161925</xdr:rowOff>
    </xdr:from>
    <xdr:ext cx="2381" cy="655525"/>
    <xdr:pic>
      <xdr:nvPicPr>
        <xdr:cNvPr id="5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61950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152400</xdr:rowOff>
    </xdr:from>
    <xdr:ext cx="2381" cy="665050"/>
    <xdr:pic>
      <xdr:nvPicPr>
        <xdr:cNvPr id="6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52425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161925</xdr:rowOff>
    </xdr:from>
    <xdr:ext cx="2381" cy="655525"/>
    <xdr:pic>
      <xdr:nvPicPr>
        <xdr:cNvPr id="7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61950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152400</xdr:rowOff>
    </xdr:from>
    <xdr:ext cx="2381" cy="665050"/>
    <xdr:pic>
      <xdr:nvPicPr>
        <xdr:cNvPr id="8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52425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161925</xdr:rowOff>
    </xdr:from>
    <xdr:ext cx="2381" cy="655525"/>
    <xdr:pic>
      <xdr:nvPicPr>
        <xdr:cNvPr id="9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61950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152400</xdr:rowOff>
    </xdr:from>
    <xdr:ext cx="2381" cy="665050"/>
    <xdr:pic>
      <xdr:nvPicPr>
        <xdr:cNvPr id="10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52425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161925</xdr:rowOff>
    </xdr:from>
    <xdr:ext cx="2381" cy="655525"/>
    <xdr:pic>
      <xdr:nvPicPr>
        <xdr:cNvPr id="11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61950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152400</xdr:rowOff>
    </xdr:from>
    <xdr:ext cx="2381" cy="665050"/>
    <xdr:pic>
      <xdr:nvPicPr>
        <xdr:cNvPr id="12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52425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17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9" customWidth="1"/>
    <col min="3" max="16384" width="9.140625" style="9" hidden="1"/>
  </cols>
  <sheetData>
    <row r="1" spans="1:3" ht="18" customHeight="1">
      <c r="A1" s="126" t="s">
        <v>18</v>
      </c>
      <c r="B1" s="126"/>
      <c r="C1" s="8"/>
    </row>
    <row r="2" spans="1:3" ht="14.25" customHeight="1">
      <c r="A2" s="132" t="s">
        <v>51</v>
      </c>
      <c r="B2" s="133"/>
      <c r="C2" s="8"/>
    </row>
    <row r="3" spans="1:3" ht="25.5" customHeight="1">
      <c r="A3" s="129" t="s">
        <v>52</v>
      </c>
      <c r="B3" s="11" t="s">
        <v>70</v>
      </c>
      <c r="C3" s="43"/>
    </row>
    <row r="4" spans="1:3" ht="42.75" customHeight="1">
      <c r="A4" s="130"/>
      <c r="B4" s="15" t="s">
        <v>393</v>
      </c>
      <c r="C4" s="43"/>
    </row>
    <row r="5" spans="1:3" ht="71.25" customHeight="1">
      <c r="A5" s="130"/>
      <c r="B5" s="15" t="s">
        <v>398</v>
      </c>
      <c r="C5" s="43"/>
    </row>
    <row r="6" spans="1:3" ht="28.5" customHeight="1">
      <c r="A6" s="130"/>
      <c r="B6" s="31" t="s">
        <v>397</v>
      </c>
    </row>
    <row r="7" spans="1:3" ht="42.75" customHeight="1">
      <c r="A7" s="130"/>
      <c r="B7" s="31" t="s">
        <v>399</v>
      </c>
    </row>
    <row r="8" spans="1:3" ht="14.25" customHeight="1">
      <c r="A8" s="130"/>
      <c r="B8" s="31" t="s">
        <v>400</v>
      </c>
    </row>
    <row r="9" spans="1:3" ht="28.5" customHeight="1">
      <c r="A9" s="130"/>
      <c r="B9" s="125" t="s">
        <v>72</v>
      </c>
    </row>
    <row r="10" spans="1:3" ht="14.25" customHeight="1">
      <c r="A10" s="130"/>
      <c r="B10" s="42" t="s">
        <v>73</v>
      </c>
    </row>
    <row r="11" spans="1:3" ht="14.25" customHeight="1">
      <c r="A11" s="130"/>
      <c r="B11" s="42" t="s">
        <v>74</v>
      </c>
    </row>
    <row r="12" spans="1:3" ht="14.25" customHeight="1">
      <c r="A12" s="130"/>
      <c r="B12" s="42" t="s">
        <v>75</v>
      </c>
    </row>
    <row r="13" spans="1:3" ht="14.25" customHeight="1">
      <c r="A13" s="130"/>
      <c r="B13" s="42" t="s">
        <v>76</v>
      </c>
    </row>
    <row r="14" spans="1:3" ht="28.5" customHeight="1">
      <c r="A14" s="130"/>
      <c r="B14" s="26" t="s">
        <v>401</v>
      </c>
    </row>
    <row r="15" spans="1:3" ht="14.25" customHeight="1">
      <c r="A15" s="130"/>
      <c r="B15" s="15" t="s">
        <v>363</v>
      </c>
    </row>
    <row r="16" spans="1:3" ht="28.5" customHeight="1">
      <c r="A16" s="131"/>
      <c r="B16" s="15" t="s">
        <v>402</v>
      </c>
    </row>
    <row r="17" spans="1:2" ht="14.25" customHeight="1">
      <c r="A17" s="129" t="s">
        <v>53</v>
      </c>
      <c r="B17" s="23" t="s">
        <v>69</v>
      </c>
    </row>
    <row r="18" spans="1:2" ht="14.25" customHeight="1">
      <c r="A18" s="131"/>
      <c r="B18" s="15" t="s">
        <v>68</v>
      </c>
    </row>
    <row r="19" spans="1:2" ht="14.25" customHeight="1">
      <c r="A19" s="127" t="s">
        <v>47</v>
      </c>
      <c r="B19" s="128"/>
    </row>
    <row r="20" spans="1:2" ht="42.75" customHeight="1">
      <c r="A20" s="129" t="s">
        <v>5</v>
      </c>
      <c r="B20" s="23" t="s">
        <v>6</v>
      </c>
    </row>
    <row r="21" spans="1:2" ht="14.25" customHeight="1">
      <c r="A21" s="130"/>
      <c r="B21" s="25" t="s">
        <v>17</v>
      </c>
    </row>
    <row r="22" spans="1:2" ht="42.75" customHeight="1">
      <c r="A22" s="131"/>
      <c r="B22" s="24" t="s">
        <v>57</v>
      </c>
    </row>
    <row r="23" spans="1:2" ht="14.25" customHeight="1">
      <c r="A23" s="127" t="s">
        <v>48</v>
      </c>
      <c r="B23" s="128"/>
    </row>
    <row r="24" spans="1:2" ht="28.5" customHeight="1">
      <c r="A24" s="134" t="s">
        <v>406</v>
      </c>
      <c r="B24" s="113" t="s">
        <v>409</v>
      </c>
    </row>
    <row r="25" spans="1:2" ht="14.25" customHeight="1">
      <c r="A25" s="135"/>
      <c r="B25" s="113" t="s">
        <v>410</v>
      </c>
    </row>
    <row r="26" spans="1:2" ht="14.25" customHeight="1">
      <c r="A26" s="135"/>
      <c r="B26" s="41" t="s">
        <v>71</v>
      </c>
    </row>
    <row r="27" spans="1:2" ht="14.25" customHeight="1">
      <c r="A27" s="135"/>
      <c r="B27" s="123" t="s">
        <v>380</v>
      </c>
    </row>
    <row r="28" spans="1:2" ht="28.5" customHeight="1">
      <c r="A28" s="135"/>
      <c r="B28" s="123" t="s">
        <v>389</v>
      </c>
    </row>
    <row r="29" spans="1:2" ht="24" customHeight="1">
      <c r="A29" s="135"/>
      <c r="B29" s="124" t="s">
        <v>411</v>
      </c>
    </row>
    <row r="30" spans="1:2" ht="42.75" customHeight="1" collapsed="1">
      <c r="A30" s="135"/>
      <c r="B30" s="113" t="s">
        <v>423</v>
      </c>
    </row>
    <row r="31" spans="1:2" ht="28.5" customHeight="1">
      <c r="A31" s="135"/>
      <c r="B31" s="41" t="s">
        <v>422</v>
      </c>
    </row>
    <row r="32" spans="1:2" ht="28.5" customHeight="1">
      <c r="A32" s="135"/>
      <c r="B32" s="113" t="s">
        <v>412</v>
      </c>
    </row>
    <row r="33" spans="1:2" ht="14.25" customHeight="1">
      <c r="A33" s="135"/>
      <c r="B33" s="123" t="s">
        <v>378</v>
      </c>
    </row>
    <row r="34" spans="1:2" ht="28.5" customHeight="1">
      <c r="A34" s="136"/>
      <c r="B34" s="123" t="s">
        <v>379</v>
      </c>
    </row>
    <row r="35" spans="1:2" ht="42.75" customHeight="1">
      <c r="A35" s="21" t="s">
        <v>407</v>
      </c>
      <c r="B35" s="40" t="s">
        <v>61</v>
      </c>
    </row>
    <row r="36" spans="1:2" ht="28.5" customHeight="1">
      <c r="A36" s="129" t="s">
        <v>408</v>
      </c>
      <c r="B36" s="23" t="s">
        <v>16</v>
      </c>
    </row>
    <row r="37" spans="1:2" ht="14.25" customHeight="1">
      <c r="A37" s="130"/>
      <c r="B37" s="42" t="s">
        <v>38</v>
      </c>
    </row>
    <row r="38" spans="1:2" ht="28.5" customHeight="1">
      <c r="A38" s="131"/>
      <c r="B38" s="42" t="s">
        <v>381</v>
      </c>
    </row>
    <row r="39" spans="1:2" ht="14.25" customHeight="1">
      <c r="A39" s="127" t="s">
        <v>405</v>
      </c>
      <c r="B39" s="128"/>
    </row>
    <row r="40" spans="1:2" ht="14.25" customHeight="1">
      <c r="A40" s="129" t="s">
        <v>403</v>
      </c>
      <c r="B40" s="38" t="s">
        <v>64</v>
      </c>
    </row>
    <row r="41" spans="1:2" ht="14.25" customHeight="1">
      <c r="A41" s="130"/>
      <c r="B41" s="31" t="s">
        <v>54</v>
      </c>
    </row>
    <row r="42" spans="1:2" ht="14.25" customHeight="1">
      <c r="A42" s="131"/>
      <c r="B42" s="122">
        <v>43494</v>
      </c>
    </row>
    <row r="43" spans="1:2" ht="42.75" customHeight="1">
      <c r="A43" s="129" t="s">
        <v>404</v>
      </c>
      <c r="B43" s="23" t="s">
        <v>414</v>
      </c>
    </row>
    <row r="44" spans="1:2" ht="28.5" customHeight="1">
      <c r="A44" s="130"/>
      <c r="B44" s="15" t="s">
        <v>7</v>
      </c>
    </row>
    <row r="45" spans="1:2" ht="28.5" customHeight="1">
      <c r="A45" s="131"/>
      <c r="B45" s="15" t="s">
        <v>413</v>
      </c>
    </row>
    <row r="46" spans="1:2" ht="14.25" customHeight="1">
      <c r="A46" s="127" t="s">
        <v>49</v>
      </c>
      <c r="B46" s="128"/>
    </row>
    <row r="47" spans="1:2" ht="14.25" customHeight="1">
      <c r="A47" s="129" t="s">
        <v>8</v>
      </c>
      <c r="B47" s="114" t="s">
        <v>382</v>
      </c>
    </row>
    <row r="48" spans="1:2" ht="42.75" customHeight="1">
      <c r="A48" s="131"/>
      <c r="B48" s="115" t="s">
        <v>383</v>
      </c>
    </row>
    <row r="49" spans="1:2" ht="57" customHeight="1">
      <c r="A49" s="90" t="s">
        <v>9</v>
      </c>
      <c r="B49" s="15" t="s">
        <v>10</v>
      </c>
    </row>
    <row r="50" spans="1:2" ht="14.25" customHeight="1">
      <c r="A50" s="129" t="s">
        <v>11</v>
      </c>
      <c r="B50" s="23" t="s">
        <v>12</v>
      </c>
    </row>
    <row r="51" spans="1:2" ht="28.5" customHeight="1">
      <c r="A51" s="130"/>
      <c r="B51" s="42" t="s">
        <v>39</v>
      </c>
    </row>
    <row r="52" spans="1:2" ht="28.5" customHeight="1">
      <c r="A52" s="130"/>
      <c r="B52" s="42" t="s">
        <v>40</v>
      </c>
    </row>
    <row r="53" spans="1:2" ht="42.75" customHeight="1">
      <c r="A53" s="131"/>
      <c r="B53" s="24" t="s">
        <v>36</v>
      </c>
    </row>
    <row r="54" spans="1:2" ht="14.25" customHeight="1">
      <c r="A54" s="129" t="s">
        <v>13</v>
      </c>
      <c r="B54" s="23" t="s">
        <v>14</v>
      </c>
    </row>
    <row r="55" spans="1:2" ht="14.25" customHeight="1">
      <c r="A55" s="130"/>
      <c r="B55" s="42" t="s">
        <v>41</v>
      </c>
    </row>
    <row r="56" spans="1:2" ht="28.5" customHeight="1">
      <c r="A56" s="130"/>
      <c r="B56" s="42" t="s">
        <v>42</v>
      </c>
    </row>
    <row r="57" spans="1:2" ht="42.75" customHeight="1">
      <c r="A57" s="131"/>
      <c r="B57" s="24" t="s">
        <v>15</v>
      </c>
    </row>
    <row r="58" spans="1:2" ht="28.5" customHeight="1">
      <c r="A58" s="129" t="s">
        <v>384</v>
      </c>
      <c r="B58" s="23" t="s">
        <v>375</v>
      </c>
    </row>
    <row r="59" spans="1:2" ht="14.25" customHeight="1">
      <c r="A59" s="130"/>
      <c r="B59" s="112" t="s">
        <v>59</v>
      </c>
    </row>
    <row r="60" spans="1:2" ht="14.25" customHeight="1">
      <c r="A60" s="130"/>
      <c r="B60" s="112" t="s">
        <v>60</v>
      </c>
    </row>
    <row r="61" spans="1:2" ht="14.25" customHeight="1">
      <c r="A61" s="130"/>
      <c r="B61" s="112" t="s">
        <v>66</v>
      </c>
    </row>
    <row r="62" spans="1:2" ht="14.25" customHeight="1">
      <c r="A62" s="130"/>
      <c r="B62" s="112" t="s">
        <v>67</v>
      </c>
    </row>
    <row r="63" spans="1:2" ht="14.25" customHeight="1">
      <c r="A63" s="130"/>
      <c r="B63" s="112" t="s">
        <v>65</v>
      </c>
    </row>
    <row r="64" spans="1:2" ht="14.25" customHeight="1">
      <c r="A64" s="131"/>
      <c r="B64" s="116" t="s">
        <v>376</v>
      </c>
    </row>
    <row r="65" spans="1:2" ht="28.5" customHeight="1">
      <c r="A65" s="129" t="s">
        <v>385</v>
      </c>
      <c r="B65" s="26" t="s">
        <v>386</v>
      </c>
    </row>
    <row r="66" spans="1:2" ht="14.25" customHeight="1">
      <c r="A66" s="131"/>
      <c r="B66" s="27" t="s">
        <v>43</v>
      </c>
    </row>
    <row r="67" spans="1:2" ht="14.25" customHeight="1">
      <c r="A67" s="127" t="s">
        <v>50</v>
      </c>
      <c r="B67" s="128"/>
    </row>
    <row r="68" spans="1:2" ht="85.5" customHeight="1">
      <c r="A68" s="21" t="s">
        <v>387</v>
      </c>
      <c r="B68" s="117" t="s">
        <v>388</v>
      </c>
    </row>
    <row r="69" spans="1:2" ht="14.25" customHeight="1"/>
    <row r="70" spans="1:2" ht="28.5" customHeight="1">
      <c r="B70" s="39" t="s">
        <v>55</v>
      </c>
    </row>
    <row r="71" spans="1:2" ht="14.25" customHeight="1">
      <c r="B71" s="28" t="s">
        <v>45</v>
      </c>
    </row>
    <row r="72" spans="1:2" ht="14.25" customHeight="1"/>
    <row r="73" spans="1:2" ht="14.25" customHeight="1"/>
    <row r="74" spans="1:2" ht="14.25" customHeight="1"/>
    <row r="75" spans="1:2" ht="14.25" customHeight="1"/>
    <row r="76" spans="1:2" ht="14.25" customHeight="1"/>
    <row r="77" spans="1:2" ht="14.25" customHeight="1"/>
    <row r="78" spans="1:2"/>
    <row r="79" spans="1:2"/>
    <row r="80" spans="1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</sheetData>
  <mergeCells count="19">
    <mergeCell ref="A24:A34"/>
    <mergeCell ref="A54:A57"/>
    <mergeCell ref="A58:A64"/>
    <mergeCell ref="A65:A66"/>
    <mergeCell ref="A67:B67"/>
    <mergeCell ref="A40:A42"/>
    <mergeCell ref="A43:A45"/>
    <mergeCell ref="A46:B46"/>
    <mergeCell ref="A47:A48"/>
    <mergeCell ref="A50:A53"/>
    <mergeCell ref="A36:A38"/>
    <mergeCell ref="A39:B39"/>
    <mergeCell ref="A1:B1"/>
    <mergeCell ref="A19:B19"/>
    <mergeCell ref="A20:A22"/>
    <mergeCell ref="A23:B23"/>
    <mergeCell ref="A2:B2"/>
    <mergeCell ref="A17:A18"/>
    <mergeCell ref="A3:A16"/>
  </mergeCells>
  <conditionalFormatting sqref="B42">
    <cfRule type="containsBlanks" dxfId="11" priority="1">
      <formula>LEN(TRIM(B42))=0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1" r:id="rId1"/>
    <hyperlink ref="B71" r:id="rId2"/>
    <hyperlink ref="B66" r:id="rId3"/>
    <hyperlink ref="B31" location="'Титульний лист конверта'!A1" display="На конверт має бути наклеєний титульний лист, який автоматично формується при заповненні Додатку 1. "/>
  </hyperlinks>
  <pageMargins left="0.27559055118110237" right="0.2" top="0.39370078740157483" bottom="0.39370078740157483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43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96.140625" style="44" customWidth="1"/>
    <col min="2" max="2" width="54.28515625" style="22" customWidth="1"/>
    <col min="3" max="16384" width="9.140625" style="16"/>
  </cols>
  <sheetData>
    <row r="1" spans="1:2" ht="25.5" customHeight="1">
      <c r="A1" s="48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7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17" customFormat="1" ht="14.25" customHeight="1">
      <c r="A2" s="49" t="str">
        <f>Документація!$B$3</f>
        <v>Доставка рекламних матеріалів по території України</v>
      </c>
      <c r="B2" s="51" t="str">
        <f>IF($B$3=0,"Поля для заповнення промарковано кольором.","")</f>
        <v>Поля для заповнення промарковано кольором.</v>
      </c>
    </row>
    <row r="3" spans="1:2" s="17" customFormat="1" ht="12.75" customHeight="1">
      <c r="A3" s="50" t="s">
        <v>21</v>
      </c>
      <c r="B3" s="100"/>
    </row>
    <row r="4" spans="1:2" s="17" customFormat="1" ht="12.75" customHeight="1">
      <c r="A4" s="46" t="s">
        <v>22</v>
      </c>
      <c r="B4" s="101"/>
    </row>
    <row r="5" spans="1:2" s="17" customFormat="1" ht="12.75" customHeight="1">
      <c r="A5" s="46" t="s">
        <v>23</v>
      </c>
      <c r="B5" s="101"/>
    </row>
    <row r="6" spans="1:2" s="17" customFormat="1" ht="12.75" customHeight="1">
      <c r="A6" s="46" t="s">
        <v>24</v>
      </c>
      <c r="B6" s="102"/>
    </row>
    <row r="7" spans="1:2" s="17" customFormat="1" ht="12.75" customHeight="1">
      <c r="A7" s="46" t="s">
        <v>25</v>
      </c>
      <c r="B7" s="101"/>
    </row>
    <row r="8" spans="1:2" s="17" customFormat="1" ht="12.75" customHeight="1">
      <c r="A8" s="46" t="s">
        <v>26</v>
      </c>
      <c r="B8" s="101"/>
    </row>
    <row r="9" spans="1:2" s="17" customFormat="1" ht="12.75" customHeight="1">
      <c r="A9" s="46" t="s">
        <v>37</v>
      </c>
      <c r="B9" s="102"/>
    </row>
    <row r="10" spans="1:2" s="17" customFormat="1" ht="12.75" customHeight="1">
      <c r="A10" s="46" t="s">
        <v>27</v>
      </c>
      <c r="B10" s="101"/>
    </row>
    <row r="11" spans="1:2" s="17" customFormat="1" ht="12.75" customHeight="1">
      <c r="A11" s="46" t="s">
        <v>31</v>
      </c>
      <c r="B11" s="102"/>
    </row>
    <row r="12" spans="1:2" s="17" customFormat="1" ht="12.75" customHeight="1">
      <c r="A12" s="46" t="s">
        <v>32</v>
      </c>
      <c r="B12" s="103"/>
    </row>
    <row r="13" spans="1:2" s="17" customFormat="1" ht="12.75" customHeight="1">
      <c r="A13" s="46" t="s">
        <v>62</v>
      </c>
      <c r="B13" s="104"/>
    </row>
    <row r="14" spans="1:2" s="17" customFormat="1" ht="12.75" customHeight="1">
      <c r="A14" s="46" t="s">
        <v>46</v>
      </c>
      <c r="B14" s="104"/>
    </row>
    <row r="15" spans="1:2" s="17" customFormat="1" ht="12.75" customHeight="1">
      <c r="A15" s="46" t="s">
        <v>28</v>
      </c>
      <c r="B15" s="104"/>
    </row>
    <row r="16" spans="1:2" s="17" customFormat="1" ht="12.75" customHeight="1">
      <c r="A16" s="46" t="s">
        <v>35</v>
      </c>
      <c r="B16" s="104"/>
    </row>
    <row r="17" spans="1:2" s="17" customFormat="1" ht="12.75" customHeight="1">
      <c r="A17" s="46" t="s">
        <v>29</v>
      </c>
      <c r="B17" s="104"/>
    </row>
    <row r="18" spans="1:2" s="17" customFormat="1" ht="12.75" customHeight="1">
      <c r="A18" s="46" t="s">
        <v>30</v>
      </c>
      <c r="B18" s="104"/>
    </row>
    <row r="19" spans="1:2" s="17" customFormat="1" ht="12.75" customHeight="1">
      <c r="A19" s="46" t="s">
        <v>58</v>
      </c>
      <c r="B19" s="105"/>
    </row>
    <row r="20" spans="1:2" s="17" customFormat="1" ht="25.5" customHeight="1">
      <c r="A20" s="46" t="s">
        <v>377</v>
      </c>
      <c r="B20" s="105"/>
    </row>
    <row r="21" spans="1:2" ht="12.75" customHeight="1">
      <c r="A21" s="45" t="s">
        <v>390</v>
      </c>
      <c r="B21" s="101"/>
    </row>
    <row r="22" spans="1:2" ht="25.5" customHeight="1">
      <c r="A22" s="45" t="s">
        <v>338</v>
      </c>
      <c r="B22" s="101"/>
    </row>
    <row r="23" spans="1:2" ht="25.5" customHeight="1">
      <c r="A23" s="45" t="s">
        <v>415</v>
      </c>
      <c r="B23" s="101"/>
    </row>
    <row r="24" spans="1:2" ht="12.75" customHeight="1">
      <c r="A24" s="45" t="s">
        <v>416</v>
      </c>
      <c r="B24" s="101"/>
    </row>
    <row r="25" spans="1:2" ht="25.5" customHeight="1">
      <c r="A25" s="45" t="s">
        <v>368</v>
      </c>
      <c r="B25" s="101"/>
    </row>
    <row r="26" spans="1:2" ht="89.25" customHeight="1">
      <c r="A26" s="45" t="s">
        <v>391</v>
      </c>
      <c r="B26" s="101"/>
    </row>
    <row r="27" spans="1:2" ht="25.5" customHeight="1">
      <c r="A27" s="45" t="s">
        <v>339</v>
      </c>
      <c r="B27" s="101"/>
    </row>
    <row r="28" spans="1:2" ht="51" customHeight="1">
      <c r="A28" s="45" t="s">
        <v>417</v>
      </c>
      <c r="B28" s="101"/>
    </row>
    <row r="29" spans="1:2" ht="25.5" customHeight="1">
      <c r="A29" s="45" t="s">
        <v>392</v>
      </c>
      <c r="B29" s="101"/>
    </row>
    <row r="30" spans="1:2" ht="25.5" customHeight="1">
      <c r="A30" s="45" t="s">
        <v>369</v>
      </c>
      <c r="B30" s="101"/>
    </row>
    <row r="31" spans="1:2" ht="25.5" customHeight="1">
      <c r="A31" s="45" t="s">
        <v>370</v>
      </c>
      <c r="B31" s="101"/>
    </row>
    <row r="32" spans="1:2" ht="25.5" customHeight="1">
      <c r="A32" s="45" t="s">
        <v>371</v>
      </c>
      <c r="B32" s="101"/>
    </row>
    <row r="33" spans="1:2" ht="38.25" customHeight="1">
      <c r="A33" s="45" t="s">
        <v>372</v>
      </c>
      <c r="B33" s="101"/>
    </row>
    <row r="34" spans="1:2" ht="25.5" customHeight="1">
      <c r="A34" s="45" t="s">
        <v>373</v>
      </c>
      <c r="B34" s="101"/>
    </row>
    <row r="35" spans="1:2" ht="51" customHeight="1">
      <c r="A35" s="45" t="s">
        <v>374</v>
      </c>
      <c r="B35" s="101"/>
    </row>
    <row r="36" spans="1:2" ht="38.25" customHeight="1">
      <c r="A36" s="45" t="s">
        <v>418</v>
      </c>
      <c r="B36" s="101"/>
    </row>
    <row r="37" spans="1:2" ht="38.25" customHeight="1">
      <c r="A37" s="45" t="s">
        <v>340</v>
      </c>
      <c r="B37" s="101"/>
    </row>
    <row r="38" spans="1:2" ht="25.5" customHeight="1">
      <c r="A38" s="45" t="s">
        <v>396</v>
      </c>
      <c r="B38" s="101"/>
    </row>
    <row r="39" spans="1:2" ht="12.75" customHeight="1">
      <c r="A39" s="72" t="s">
        <v>341</v>
      </c>
      <c r="B39" s="107">
        <f>'Додаток 2'!$Q$167</f>
        <v>0</v>
      </c>
    </row>
    <row r="40" spans="1:2" ht="12.75" customHeight="1">
      <c r="A40" s="72" t="s">
        <v>342</v>
      </c>
      <c r="B40" s="107">
        <f>'Додаток 3'!$E$167</f>
        <v>0</v>
      </c>
    </row>
    <row r="41" spans="1:2" ht="12.75" customHeight="1">
      <c r="A41" s="72" t="s">
        <v>366</v>
      </c>
      <c r="B41" s="107">
        <f>'Додаток 3'!$H$167</f>
        <v>0</v>
      </c>
    </row>
    <row r="42" spans="1:2" ht="12.75" customHeight="1">
      <c r="A42" s="72" t="s">
        <v>367</v>
      </c>
      <c r="B42" s="107">
        <f>'Додаток 3'!$K$167</f>
        <v>0</v>
      </c>
    </row>
    <row r="43" spans="1:2" ht="15.75" customHeight="1">
      <c r="A43" s="110" t="s">
        <v>343</v>
      </c>
      <c r="B43" s="111">
        <f>SUM(B39:B42)</f>
        <v>0</v>
      </c>
    </row>
  </sheetData>
  <sheetProtection password="C79F" sheet="1" objects="1" scenarios="1" formatCells="0" formatColumns="0" formatRows="0" autoFilter="0"/>
  <protectedRanges>
    <protectedRange sqref="B1:B1048576" name="Диапазон1"/>
  </protectedRanges>
  <conditionalFormatting sqref="B3:B19 B21:B22 B27:B31">
    <cfRule type="containsBlanks" dxfId="10" priority="8">
      <formula>LEN(TRIM(B3))=0</formula>
    </cfRule>
  </conditionalFormatting>
  <conditionalFormatting sqref="B39:B42">
    <cfRule type="containsBlanks" dxfId="9" priority="7">
      <formula>LEN(TRIM(B39))=0</formula>
    </cfRule>
  </conditionalFormatting>
  <conditionalFormatting sqref="B23 B32:B38 B25:B26">
    <cfRule type="containsBlanks" dxfId="8" priority="5">
      <formula>LEN(TRIM(B23))=0</formula>
    </cfRule>
  </conditionalFormatting>
  <conditionalFormatting sqref="B43">
    <cfRule type="containsBlanks" dxfId="7" priority="3">
      <formula>LEN(TRIM(B43))=0</formula>
    </cfRule>
  </conditionalFormatting>
  <conditionalFormatting sqref="B20">
    <cfRule type="containsBlanks" dxfId="6" priority="2">
      <formula>LEN(TRIM(B20))=0</formula>
    </cfRule>
  </conditionalFormatting>
  <conditionalFormatting sqref="B24">
    <cfRule type="containsBlanks" dxfId="5" priority="1">
      <formula>LEN(TRIM(B24))=0</formula>
    </cfRule>
  </conditionalFormatting>
  <pageMargins left="0.39370078740157483" right="0.39370078740157483" top="0.39370078740157483" bottom="0.39370078740157483" header="0.19685039370078741" footer="0.19685039370078741"/>
  <pageSetup paperSize="9" scale="63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70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140625" defaultRowHeight="12"/>
  <cols>
    <col min="1" max="1" width="12" style="74" customWidth="1"/>
    <col min="2" max="2" width="28.42578125" style="75" customWidth="1"/>
    <col min="3" max="3" width="12.140625" style="76" customWidth="1"/>
    <col min="4" max="15" width="12.140625" style="77" customWidth="1"/>
    <col min="16" max="16" width="11" style="77" customWidth="1"/>
    <col min="17" max="18" width="23.140625" style="74" customWidth="1"/>
    <col min="19" max="16384" width="9.140625" style="74"/>
  </cols>
  <sheetData>
    <row r="1" spans="1:18" ht="22.15" customHeight="1">
      <c r="A1" s="139" t="s">
        <v>77</v>
      </c>
      <c r="B1" s="139"/>
      <c r="C1" s="140" t="s">
        <v>394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  <c r="P1" s="73"/>
      <c r="R1" s="73"/>
    </row>
    <row r="2" spans="1:18" ht="58.5" customHeight="1">
      <c r="A2" s="138" t="s">
        <v>365</v>
      </c>
      <c r="B2" s="138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74"/>
    </row>
    <row r="3" spans="1:18" s="80" customFormat="1" ht="84" customHeight="1">
      <c r="A3" s="89" t="s">
        <v>78</v>
      </c>
      <c r="B3" s="89" t="s">
        <v>79</v>
      </c>
      <c r="C3" s="118" t="s">
        <v>350</v>
      </c>
      <c r="D3" s="118" t="s">
        <v>355</v>
      </c>
      <c r="E3" s="118" t="s">
        <v>356</v>
      </c>
      <c r="F3" s="118" t="s">
        <v>357</v>
      </c>
      <c r="G3" s="118" t="s">
        <v>358</v>
      </c>
      <c r="H3" s="118" t="s">
        <v>359</v>
      </c>
      <c r="I3" s="118" t="s">
        <v>360</v>
      </c>
      <c r="J3" s="118" t="s">
        <v>361</v>
      </c>
      <c r="K3" s="118" t="s">
        <v>351</v>
      </c>
      <c r="L3" s="118" t="s">
        <v>352</v>
      </c>
      <c r="M3" s="118" t="s">
        <v>353</v>
      </c>
      <c r="N3" s="118" t="s">
        <v>354</v>
      </c>
      <c r="O3" s="118" t="s">
        <v>362</v>
      </c>
      <c r="P3" s="78" t="s">
        <v>395</v>
      </c>
      <c r="Q3" s="79" t="s">
        <v>420</v>
      </c>
      <c r="R3" s="79" t="s">
        <v>419</v>
      </c>
    </row>
    <row r="4" spans="1:18" s="83" customFormat="1" ht="12" customHeight="1">
      <c r="A4" s="81" t="s">
        <v>80</v>
      </c>
      <c r="B4" s="81" t="s">
        <v>81</v>
      </c>
      <c r="C4" s="106">
        <v>1</v>
      </c>
      <c r="D4" s="86">
        <v>2</v>
      </c>
      <c r="E4" s="86"/>
      <c r="F4" s="86"/>
      <c r="G4" s="86"/>
      <c r="H4" s="86">
        <v>30</v>
      </c>
      <c r="I4" s="86">
        <v>4</v>
      </c>
      <c r="J4" s="86">
        <v>4</v>
      </c>
      <c r="K4" s="86">
        <v>100</v>
      </c>
      <c r="L4" s="86">
        <v>100</v>
      </c>
      <c r="M4" s="86">
        <v>100</v>
      </c>
      <c r="N4" s="86">
        <v>50</v>
      </c>
      <c r="O4" s="86">
        <v>3</v>
      </c>
      <c r="P4" s="109">
        <v>6</v>
      </c>
      <c r="Q4" s="82"/>
      <c r="R4" s="82"/>
    </row>
    <row r="5" spans="1:18" ht="12" customHeight="1">
      <c r="A5" s="81" t="s">
        <v>82</v>
      </c>
      <c r="B5" s="81" t="s">
        <v>83</v>
      </c>
      <c r="C5" s="106">
        <v>1</v>
      </c>
      <c r="D5" s="86">
        <v>2</v>
      </c>
      <c r="E5" s="86">
        <v>4</v>
      </c>
      <c r="F5" s="86">
        <v>16</v>
      </c>
      <c r="G5" s="86"/>
      <c r="H5" s="86">
        <v>40</v>
      </c>
      <c r="I5" s="86">
        <v>4</v>
      </c>
      <c r="J5" s="86">
        <v>4</v>
      </c>
      <c r="K5" s="86">
        <v>100</v>
      </c>
      <c r="L5" s="86">
        <v>100</v>
      </c>
      <c r="M5" s="86">
        <v>100</v>
      </c>
      <c r="N5" s="86">
        <v>50</v>
      </c>
      <c r="O5" s="86">
        <v>3</v>
      </c>
      <c r="P5" s="109">
        <v>7</v>
      </c>
      <c r="Q5" s="82"/>
      <c r="R5" s="82"/>
    </row>
    <row r="6" spans="1:18" ht="12" customHeight="1">
      <c r="A6" s="81" t="s">
        <v>84</v>
      </c>
      <c r="B6" s="81" t="s">
        <v>85</v>
      </c>
      <c r="C6" s="106">
        <v>1</v>
      </c>
      <c r="D6" s="86">
        <v>2</v>
      </c>
      <c r="E6" s="86"/>
      <c r="F6" s="86"/>
      <c r="G6" s="86"/>
      <c r="H6" s="86">
        <v>30</v>
      </c>
      <c r="I6" s="86">
        <v>4</v>
      </c>
      <c r="J6" s="86">
        <v>4</v>
      </c>
      <c r="K6" s="86">
        <v>100</v>
      </c>
      <c r="L6" s="86">
        <v>100</v>
      </c>
      <c r="M6" s="86">
        <v>100</v>
      </c>
      <c r="N6" s="86">
        <v>50</v>
      </c>
      <c r="O6" s="86">
        <v>3</v>
      </c>
      <c r="P6" s="109">
        <v>6</v>
      </c>
      <c r="Q6" s="82"/>
      <c r="R6" s="82"/>
    </row>
    <row r="7" spans="1:18" ht="12" customHeight="1">
      <c r="A7" s="81" t="s">
        <v>86</v>
      </c>
      <c r="B7" s="81" t="s">
        <v>87</v>
      </c>
      <c r="C7" s="106">
        <v>1</v>
      </c>
      <c r="D7" s="86">
        <v>2</v>
      </c>
      <c r="E7" s="86">
        <v>7</v>
      </c>
      <c r="F7" s="86"/>
      <c r="G7" s="86">
        <v>30</v>
      </c>
      <c r="H7" s="86">
        <v>30</v>
      </c>
      <c r="I7" s="86">
        <v>4</v>
      </c>
      <c r="J7" s="86">
        <v>4</v>
      </c>
      <c r="K7" s="86">
        <v>100</v>
      </c>
      <c r="L7" s="86">
        <v>100</v>
      </c>
      <c r="M7" s="86">
        <v>100</v>
      </c>
      <c r="N7" s="86">
        <v>50</v>
      </c>
      <c r="O7" s="86">
        <v>3</v>
      </c>
      <c r="P7" s="109">
        <v>7</v>
      </c>
      <c r="Q7" s="82"/>
      <c r="R7" s="82"/>
    </row>
    <row r="8" spans="1:18" ht="12" customHeight="1">
      <c r="A8" s="81" t="s">
        <v>88</v>
      </c>
      <c r="B8" s="81" t="s">
        <v>89</v>
      </c>
      <c r="C8" s="106">
        <v>1</v>
      </c>
      <c r="D8" s="86">
        <v>2</v>
      </c>
      <c r="E8" s="86">
        <v>7</v>
      </c>
      <c r="F8" s="86"/>
      <c r="G8" s="86"/>
      <c r="H8" s="86">
        <v>50</v>
      </c>
      <c r="I8" s="86">
        <v>4</v>
      </c>
      <c r="J8" s="86">
        <v>4</v>
      </c>
      <c r="K8" s="86">
        <v>100</v>
      </c>
      <c r="L8" s="86">
        <v>100</v>
      </c>
      <c r="M8" s="86">
        <v>100</v>
      </c>
      <c r="N8" s="86">
        <v>50</v>
      </c>
      <c r="O8" s="86">
        <v>3</v>
      </c>
      <c r="P8" s="109">
        <v>7</v>
      </c>
      <c r="Q8" s="82"/>
      <c r="R8" s="82"/>
    </row>
    <row r="9" spans="1:18" ht="12" customHeight="1">
      <c r="A9" s="81" t="s">
        <v>90</v>
      </c>
      <c r="B9" s="81" t="s">
        <v>91</v>
      </c>
      <c r="C9" s="106">
        <v>1</v>
      </c>
      <c r="D9" s="86">
        <v>2</v>
      </c>
      <c r="E9" s="86"/>
      <c r="F9" s="86"/>
      <c r="G9" s="86"/>
      <c r="H9" s="86">
        <v>30</v>
      </c>
      <c r="I9" s="86">
        <v>4</v>
      </c>
      <c r="J9" s="86">
        <v>4</v>
      </c>
      <c r="K9" s="86">
        <v>100</v>
      </c>
      <c r="L9" s="86">
        <v>100</v>
      </c>
      <c r="M9" s="86">
        <v>100</v>
      </c>
      <c r="N9" s="86">
        <v>50</v>
      </c>
      <c r="O9" s="86">
        <v>3</v>
      </c>
      <c r="P9" s="109">
        <v>6</v>
      </c>
      <c r="Q9" s="82"/>
      <c r="R9" s="82"/>
    </row>
    <row r="10" spans="1:18" ht="12" customHeight="1">
      <c r="A10" s="81" t="s">
        <v>92</v>
      </c>
      <c r="B10" s="81" t="s">
        <v>93</v>
      </c>
      <c r="C10" s="106">
        <v>1</v>
      </c>
      <c r="D10" s="86"/>
      <c r="E10" s="86">
        <v>1</v>
      </c>
      <c r="F10" s="86">
        <v>10</v>
      </c>
      <c r="G10" s="86"/>
      <c r="H10" s="86">
        <v>30</v>
      </c>
      <c r="I10" s="86">
        <v>4</v>
      </c>
      <c r="J10" s="86">
        <v>4</v>
      </c>
      <c r="K10" s="86">
        <v>100</v>
      </c>
      <c r="L10" s="86">
        <v>100</v>
      </c>
      <c r="M10" s="86">
        <v>100</v>
      </c>
      <c r="N10" s="86">
        <v>50</v>
      </c>
      <c r="O10" s="86">
        <v>3</v>
      </c>
      <c r="P10" s="109">
        <v>7</v>
      </c>
      <c r="Q10" s="82"/>
      <c r="R10" s="82"/>
    </row>
    <row r="11" spans="1:18" ht="12" customHeight="1">
      <c r="A11" s="81" t="s">
        <v>94</v>
      </c>
      <c r="B11" s="81" t="s">
        <v>95</v>
      </c>
      <c r="C11" s="106">
        <v>1</v>
      </c>
      <c r="D11" s="86">
        <v>2</v>
      </c>
      <c r="E11" s="86"/>
      <c r="F11" s="86">
        <v>15</v>
      </c>
      <c r="G11" s="86"/>
      <c r="H11" s="86">
        <v>50</v>
      </c>
      <c r="I11" s="86">
        <v>4</v>
      </c>
      <c r="J11" s="86">
        <v>4</v>
      </c>
      <c r="K11" s="86">
        <v>100</v>
      </c>
      <c r="L11" s="86">
        <v>100</v>
      </c>
      <c r="M11" s="86">
        <v>100</v>
      </c>
      <c r="N11" s="86">
        <v>50</v>
      </c>
      <c r="O11" s="86">
        <v>3</v>
      </c>
      <c r="P11" s="109">
        <v>7</v>
      </c>
      <c r="Q11" s="82"/>
      <c r="R11" s="82"/>
    </row>
    <row r="12" spans="1:18" ht="12" customHeight="1">
      <c r="A12" s="81" t="s">
        <v>96</v>
      </c>
      <c r="B12" s="81" t="s">
        <v>97</v>
      </c>
      <c r="C12" s="106">
        <v>1</v>
      </c>
      <c r="D12" s="86">
        <v>2</v>
      </c>
      <c r="E12" s="86">
        <v>10</v>
      </c>
      <c r="F12" s="86"/>
      <c r="G12" s="86"/>
      <c r="H12" s="86">
        <v>50</v>
      </c>
      <c r="I12" s="86">
        <v>4</v>
      </c>
      <c r="J12" s="86">
        <v>4</v>
      </c>
      <c r="K12" s="86">
        <v>100</v>
      </c>
      <c r="L12" s="86">
        <v>100</v>
      </c>
      <c r="M12" s="86">
        <v>100</v>
      </c>
      <c r="N12" s="86">
        <v>50</v>
      </c>
      <c r="O12" s="86">
        <v>3</v>
      </c>
      <c r="P12" s="109">
        <v>7</v>
      </c>
      <c r="Q12" s="82"/>
      <c r="R12" s="82"/>
    </row>
    <row r="13" spans="1:18" ht="12" customHeight="1">
      <c r="A13" s="81" t="s">
        <v>98</v>
      </c>
      <c r="B13" s="81" t="s">
        <v>99</v>
      </c>
      <c r="C13" s="106"/>
      <c r="D13" s="86">
        <v>2</v>
      </c>
      <c r="E13" s="86">
        <v>1</v>
      </c>
      <c r="F13" s="86"/>
      <c r="G13" s="86"/>
      <c r="H13" s="86">
        <v>30</v>
      </c>
      <c r="I13" s="86">
        <v>4</v>
      </c>
      <c r="J13" s="86">
        <v>4</v>
      </c>
      <c r="K13" s="86">
        <v>100</v>
      </c>
      <c r="L13" s="86">
        <v>100</v>
      </c>
      <c r="M13" s="86">
        <v>100</v>
      </c>
      <c r="N13" s="86">
        <v>50</v>
      </c>
      <c r="O13" s="86">
        <v>3</v>
      </c>
      <c r="P13" s="109">
        <v>6</v>
      </c>
      <c r="Q13" s="82"/>
      <c r="R13" s="82"/>
    </row>
    <row r="14" spans="1:18" ht="12" customHeight="1">
      <c r="A14" s="81" t="s">
        <v>100</v>
      </c>
      <c r="B14" s="81" t="s">
        <v>101</v>
      </c>
      <c r="C14" s="106">
        <v>1</v>
      </c>
      <c r="D14" s="86">
        <v>2</v>
      </c>
      <c r="E14" s="86"/>
      <c r="F14" s="86"/>
      <c r="G14" s="86"/>
      <c r="H14" s="86">
        <v>30</v>
      </c>
      <c r="I14" s="86">
        <v>4</v>
      </c>
      <c r="J14" s="86">
        <v>4</v>
      </c>
      <c r="K14" s="86">
        <v>100</v>
      </c>
      <c r="L14" s="86">
        <v>100</v>
      </c>
      <c r="M14" s="86">
        <v>100</v>
      </c>
      <c r="N14" s="86">
        <v>50</v>
      </c>
      <c r="O14" s="86">
        <v>3</v>
      </c>
      <c r="P14" s="109">
        <v>6</v>
      </c>
      <c r="Q14" s="82"/>
      <c r="R14" s="82"/>
    </row>
    <row r="15" spans="1:18" ht="12" customHeight="1">
      <c r="A15" s="81" t="s">
        <v>100</v>
      </c>
      <c r="B15" s="81" t="s">
        <v>102</v>
      </c>
      <c r="C15" s="106">
        <v>1</v>
      </c>
      <c r="D15" s="86">
        <v>2</v>
      </c>
      <c r="E15" s="86"/>
      <c r="F15" s="86"/>
      <c r="G15" s="86"/>
      <c r="H15" s="86">
        <v>50</v>
      </c>
      <c r="I15" s="86">
        <v>4</v>
      </c>
      <c r="J15" s="86">
        <v>4</v>
      </c>
      <c r="K15" s="86">
        <v>100</v>
      </c>
      <c r="L15" s="86">
        <v>100</v>
      </c>
      <c r="M15" s="86">
        <v>100</v>
      </c>
      <c r="N15" s="86">
        <v>50</v>
      </c>
      <c r="O15" s="86">
        <v>3</v>
      </c>
      <c r="P15" s="109">
        <v>7</v>
      </c>
      <c r="Q15" s="82"/>
      <c r="R15" s="82"/>
    </row>
    <row r="16" spans="1:18" ht="12" customHeight="1">
      <c r="A16" s="81" t="s">
        <v>103</v>
      </c>
      <c r="B16" s="81" t="s">
        <v>104</v>
      </c>
      <c r="C16" s="106">
        <v>2</v>
      </c>
      <c r="D16" s="86">
        <v>2</v>
      </c>
      <c r="E16" s="86">
        <v>2</v>
      </c>
      <c r="F16" s="86"/>
      <c r="G16" s="86"/>
      <c r="H16" s="86">
        <v>30</v>
      </c>
      <c r="I16" s="86">
        <v>4</v>
      </c>
      <c r="J16" s="86">
        <v>4</v>
      </c>
      <c r="K16" s="86">
        <v>100</v>
      </c>
      <c r="L16" s="86">
        <v>100</v>
      </c>
      <c r="M16" s="86">
        <v>100</v>
      </c>
      <c r="N16" s="86">
        <v>50</v>
      </c>
      <c r="O16" s="86">
        <v>3</v>
      </c>
      <c r="P16" s="109">
        <v>6</v>
      </c>
      <c r="Q16" s="82"/>
      <c r="R16" s="82"/>
    </row>
    <row r="17" spans="1:18" ht="12" customHeight="1">
      <c r="A17" s="81" t="s">
        <v>105</v>
      </c>
      <c r="B17" s="81" t="s">
        <v>106</v>
      </c>
      <c r="C17" s="106">
        <v>1</v>
      </c>
      <c r="D17" s="86">
        <v>2</v>
      </c>
      <c r="E17" s="86">
        <v>10</v>
      </c>
      <c r="F17" s="86"/>
      <c r="G17" s="86"/>
      <c r="H17" s="86">
        <v>30</v>
      </c>
      <c r="I17" s="86">
        <v>4</v>
      </c>
      <c r="J17" s="86">
        <v>4</v>
      </c>
      <c r="K17" s="86">
        <v>100</v>
      </c>
      <c r="L17" s="86">
        <v>100</v>
      </c>
      <c r="M17" s="86">
        <v>100</v>
      </c>
      <c r="N17" s="86">
        <v>50</v>
      </c>
      <c r="O17" s="86">
        <v>3</v>
      </c>
      <c r="P17" s="109">
        <v>6</v>
      </c>
      <c r="Q17" s="82"/>
      <c r="R17" s="82"/>
    </row>
    <row r="18" spans="1:18" ht="12" customHeight="1">
      <c r="A18" s="81" t="s">
        <v>105</v>
      </c>
      <c r="B18" s="81" t="s">
        <v>107</v>
      </c>
      <c r="C18" s="106">
        <v>2</v>
      </c>
      <c r="D18" s="86">
        <v>2</v>
      </c>
      <c r="E18" s="86"/>
      <c r="F18" s="86"/>
      <c r="G18" s="86"/>
      <c r="H18" s="86">
        <v>60</v>
      </c>
      <c r="I18" s="86">
        <v>4</v>
      </c>
      <c r="J18" s="86">
        <v>4</v>
      </c>
      <c r="K18" s="86">
        <v>100</v>
      </c>
      <c r="L18" s="86">
        <v>100</v>
      </c>
      <c r="M18" s="86">
        <v>100</v>
      </c>
      <c r="N18" s="86">
        <v>50</v>
      </c>
      <c r="O18" s="86">
        <v>3</v>
      </c>
      <c r="P18" s="109">
        <v>7</v>
      </c>
      <c r="Q18" s="82"/>
      <c r="R18" s="82"/>
    </row>
    <row r="19" spans="1:18" ht="12" customHeight="1">
      <c r="A19" s="81" t="s">
        <v>105</v>
      </c>
      <c r="B19" s="81" t="s">
        <v>108</v>
      </c>
      <c r="C19" s="106">
        <v>1</v>
      </c>
      <c r="D19" s="86">
        <v>2</v>
      </c>
      <c r="E19" s="86">
        <v>10</v>
      </c>
      <c r="F19" s="86"/>
      <c r="G19" s="86"/>
      <c r="H19" s="86">
        <v>50</v>
      </c>
      <c r="I19" s="86">
        <v>4</v>
      </c>
      <c r="J19" s="86">
        <v>4</v>
      </c>
      <c r="K19" s="86">
        <v>100</v>
      </c>
      <c r="L19" s="86">
        <v>100</v>
      </c>
      <c r="M19" s="86">
        <v>100</v>
      </c>
      <c r="N19" s="86">
        <v>50</v>
      </c>
      <c r="O19" s="86">
        <v>3</v>
      </c>
      <c r="P19" s="109">
        <v>7</v>
      </c>
      <c r="Q19" s="82"/>
      <c r="R19" s="82"/>
    </row>
    <row r="20" spans="1:18" ht="12" customHeight="1">
      <c r="A20" s="81" t="s">
        <v>105</v>
      </c>
      <c r="B20" s="81" t="s">
        <v>109</v>
      </c>
      <c r="C20" s="106">
        <v>1</v>
      </c>
      <c r="D20" s="86"/>
      <c r="E20" s="86"/>
      <c r="F20" s="86"/>
      <c r="G20" s="86"/>
      <c r="H20" s="86">
        <v>40</v>
      </c>
      <c r="I20" s="86">
        <v>4</v>
      </c>
      <c r="J20" s="86">
        <v>4</v>
      </c>
      <c r="K20" s="86">
        <v>100</v>
      </c>
      <c r="L20" s="86">
        <v>100</v>
      </c>
      <c r="M20" s="86">
        <v>100</v>
      </c>
      <c r="N20" s="86">
        <v>50</v>
      </c>
      <c r="O20" s="86">
        <v>3</v>
      </c>
      <c r="P20" s="109">
        <v>6</v>
      </c>
      <c r="Q20" s="82"/>
      <c r="R20" s="82"/>
    </row>
    <row r="21" spans="1:18" ht="12" customHeight="1">
      <c r="A21" s="81" t="s">
        <v>105</v>
      </c>
      <c r="B21" s="81" t="s">
        <v>110</v>
      </c>
      <c r="C21" s="106">
        <v>1</v>
      </c>
      <c r="D21" s="86">
        <v>2</v>
      </c>
      <c r="E21" s="86">
        <v>5</v>
      </c>
      <c r="F21" s="86"/>
      <c r="G21" s="86"/>
      <c r="H21" s="86">
        <v>50</v>
      </c>
      <c r="I21" s="86">
        <v>4</v>
      </c>
      <c r="J21" s="86">
        <v>4</v>
      </c>
      <c r="K21" s="86">
        <v>100</v>
      </c>
      <c r="L21" s="86">
        <v>100</v>
      </c>
      <c r="M21" s="86">
        <v>100</v>
      </c>
      <c r="N21" s="86">
        <v>50</v>
      </c>
      <c r="O21" s="86">
        <v>3</v>
      </c>
      <c r="P21" s="109">
        <v>7</v>
      </c>
      <c r="Q21" s="82"/>
      <c r="R21" s="82"/>
    </row>
    <row r="22" spans="1:18" ht="12" customHeight="1">
      <c r="A22" s="81" t="s">
        <v>105</v>
      </c>
      <c r="B22" s="81" t="s">
        <v>111</v>
      </c>
      <c r="C22" s="106"/>
      <c r="D22" s="86"/>
      <c r="E22" s="86"/>
      <c r="F22" s="86"/>
      <c r="G22" s="86"/>
      <c r="H22" s="86">
        <v>50</v>
      </c>
      <c r="I22" s="86">
        <v>4</v>
      </c>
      <c r="J22" s="86">
        <v>4</v>
      </c>
      <c r="K22" s="86">
        <v>100</v>
      </c>
      <c r="L22" s="86">
        <v>100</v>
      </c>
      <c r="M22" s="86">
        <v>100</v>
      </c>
      <c r="N22" s="86">
        <v>50</v>
      </c>
      <c r="O22" s="86">
        <v>3</v>
      </c>
      <c r="P22" s="109">
        <v>7</v>
      </c>
      <c r="Q22" s="82"/>
      <c r="R22" s="82"/>
    </row>
    <row r="23" spans="1:18" ht="12" customHeight="1">
      <c r="A23" s="81" t="s">
        <v>112</v>
      </c>
      <c r="B23" s="81" t="s">
        <v>113</v>
      </c>
      <c r="C23" s="106"/>
      <c r="D23" s="86">
        <v>2</v>
      </c>
      <c r="E23" s="86">
        <v>4</v>
      </c>
      <c r="F23" s="86">
        <v>25</v>
      </c>
      <c r="G23" s="86"/>
      <c r="H23" s="86">
        <v>40</v>
      </c>
      <c r="I23" s="86">
        <v>4</v>
      </c>
      <c r="J23" s="86">
        <v>4</v>
      </c>
      <c r="K23" s="86">
        <v>100</v>
      </c>
      <c r="L23" s="86">
        <v>100</v>
      </c>
      <c r="M23" s="86">
        <v>100</v>
      </c>
      <c r="N23" s="86">
        <v>50</v>
      </c>
      <c r="O23" s="86">
        <v>3</v>
      </c>
      <c r="P23" s="109">
        <v>7</v>
      </c>
      <c r="Q23" s="82"/>
      <c r="R23" s="82"/>
    </row>
    <row r="24" spans="1:18" ht="12" customHeight="1">
      <c r="A24" s="81" t="s">
        <v>114</v>
      </c>
      <c r="B24" s="81" t="s">
        <v>115</v>
      </c>
      <c r="C24" s="106"/>
      <c r="D24" s="86">
        <v>2</v>
      </c>
      <c r="E24" s="86">
        <v>2</v>
      </c>
      <c r="F24" s="86"/>
      <c r="G24" s="86"/>
      <c r="H24" s="86">
        <v>30</v>
      </c>
      <c r="I24" s="86">
        <v>4</v>
      </c>
      <c r="J24" s="86">
        <v>4</v>
      </c>
      <c r="K24" s="86">
        <v>100</v>
      </c>
      <c r="L24" s="86">
        <v>100</v>
      </c>
      <c r="M24" s="86">
        <v>100</v>
      </c>
      <c r="N24" s="86">
        <v>50</v>
      </c>
      <c r="O24" s="86">
        <v>3</v>
      </c>
      <c r="P24" s="109">
        <v>6</v>
      </c>
      <c r="Q24" s="82"/>
      <c r="R24" s="82"/>
    </row>
    <row r="25" spans="1:18" ht="12" customHeight="1">
      <c r="A25" s="81" t="s">
        <v>116</v>
      </c>
      <c r="B25" s="81" t="s">
        <v>117</v>
      </c>
      <c r="C25" s="106"/>
      <c r="D25" s="86">
        <v>2</v>
      </c>
      <c r="E25" s="86"/>
      <c r="F25" s="86"/>
      <c r="G25" s="86">
        <v>5</v>
      </c>
      <c r="H25" s="86">
        <v>30</v>
      </c>
      <c r="I25" s="86">
        <v>4</v>
      </c>
      <c r="J25" s="86">
        <v>4</v>
      </c>
      <c r="K25" s="86">
        <v>100</v>
      </c>
      <c r="L25" s="86">
        <v>100</v>
      </c>
      <c r="M25" s="86">
        <v>100</v>
      </c>
      <c r="N25" s="86">
        <v>50</v>
      </c>
      <c r="O25" s="86">
        <v>3</v>
      </c>
      <c r="P25" s="109">
        <v>6</v>
      </c>
      <c r="Q25" s="82"/>
      <c r="R25" s="82"/>
    </row>
    <row r="26" spans="1:18" ht="12" customHeight="1">
      <c r="A26" s="81" t="s">
        <v>118</v>
      </c>
      <c r="B26" s="81" t="s">
        <v>119</v>
      </c>
      <c r="C26" s="106">
        <v>1</v>
      </c>
      <c r="D26" s="86">
        <v>2</v>
      </c>
      <c r="E26" s="86"/>
      <c r="F26" s="86"/>
      <c r="G26" s="86"/>
      <c r="H26" s="86">
        <v>50</v>
      </c>
      <c r="I26" s="86">
        <v>4</v>
      </c>
      <c r="J26" s="86">
        <v>4</v>
      </c>
      <c r="K26" s="86">
        <v>100</v>
      </c>
      <c r="L26" s="86">
        <v>100</v>
      </c>
      <c r="M26" s="86">
        <v>100</v>
      </c>
      <c r="N26" s="86">
        <v>50</v>
      </c>
      <c r="O26" s="86">
        <v>3</v>
      </c>
      <c r="P26" s="109">
        <v>7</v>
      </c>
      <c r="Q26" s="82"/>
      <c r="R26" s="82"/>
    </row>
    <row r="27" spans="1:18" ht="12" customHeight="1">
      <c r="A27" s="81" t="s">
        <v>118</v>
      </c>
      <c r="B27" s="81" t="s">
        <v>120</v>
      </c>
      <c r="C27" s="106">
        <v>1</v>
      </c>
      <c r="D27" s="86">
        <v>2</v>
      </c>
      <c r="E27" s="86"/>
      <c r="F27" s="86">
        <v>20</v>
      </c>
      <c r="G27" s="86"/>
      <c r="H27" s="86">
        <v>40</v>
      </c>
      <c r="I27" s="86">
        <v>4</v>
      </c>
      <c r="J27" s="86">
        <v>4</v>
      </c>
      <c r="K27" s="86">
        <v>100</v>
      </c>
      <c r="L27" s="86">
        <v>100</v>
      </c>
      <c r="M27" s="86">
        <v>100</v>
      </c>
      <c r="N27" s="86">
        <v>50</v>
      </c>
      <c r="O27" s="86">
        <v>3</v>
      </c>
      <c r="P27" s="109">
        <v>7</v>
      </c>
      <c r="Q27" s="82"/>
      <c r="R27" s="82"/>
    </row>
    <row r="28" spans="1:18" ht="12" customHeight="1">
      <c r="A28" s="81" t="s">
        <v>121</v>
      </c>
      <c r="B28" s="81" t="s">
        <v>122</v>
      </c>
      <c r="C28" s="106">
        <v>2</v>
      </c>
      <c r="D28" s="86">
        <v>2</v>
      </c>
      <c r="E28" s="86"/>
      <c r="F28" s="86"/>
      <c r="G28" s="86"/>
      <c r="H28" s="86">
        <v>50</v>
      </c>
      <c r="I28" s="86">
        <v>4</v>
      </c>
      <c r="J28" s="86">
        <v>4</v>
      </c>
      <c r="K28" s="86">
        <v>100</v>
      </c>
      <c r="L28" s="86">
        <v>100</v>
      </c>
      <c r="M28" s="86">
        <v>100</v>
      </c>
      <c r="N28" s="86">
        <v>50</v>
      </c>
      <c r="O28" s="86">
        <v>3</v>
      </c>
      <c r="P28" s="109">
        <v>7</v>
      </c>
      <c r="Q28" s="82"/>
      <c r="R28" s="82"/>
    </row>
    <row r="29" spans="1:18" ht="12" customHeight="1">
      <c r="A29" s="81" t="s">
        <v>121</v>
      </c>
      <c r="B29" s="81" t="s">
        <v>123</v>
      </c>
      <c r="C29" s="106">
        <v>1</v>
      </c>
      <c r="D29" s="86">
        <v>2</v>
      </c>
      <c r="E29" s="86"/>
      <c r="F29" s="86"/>
      <c r="G29" s="86"/>
      <c r="H29" s="86">
        <v>50</v>
      </c>
      <c r="I29" s="86">
        <v>4</v>
      </c>
      <c r="J29" s="86">
        <v>4</v>
      </c>
      <c r="K29" s="86">
        <v>100</v>
      </c>
      <c r="L29" s="86">
        <v>100</v>
      </c>
      <c r="M29" s="86">
        <v>100</v>
      </c>
      <c r="N29" s="86">
        <v>50</v>
      </c>
      <c r="O29" s="86">
        <v>3</v>
      </c>
      <c r="P29" s="109">
        <v>7</v>
      </c>
      <c r="Q29" s="82"/>
      <c r="R29" s="82"/>
    </row>
    <row r="30" spans="1:18" ht="12" customHeight="1">
      <c r="A30" s="81" t="s">
        <v>121</v>
      </c>
      <c r="B30" s="81" t="s">
        <v>124</v>
      </c>
      <c r="C30" s="106">
        <v>2</v>
      </c>
      <c r="D30" s="86">
        <v>2</v>
      </c>
      <c r="E30" s="86">
        <v>1</v>
      </c>
      <c r="F30" s="86">
        <v>3</v>
      </c>
      <c r="G30" s="86"/>
      <c r="H30" s="86">
        <v>60</v>
      </c>
      <c r="I30" s="86">
        <v>4</v>
      </c>
      <c r="J30" s="86">
        <v>4</v>
      </c>
      <c r="K30" s="86">
        <v>100</v>
      </c>
      <c r="L30" s="86">
        <v>100</v>
      </c>
      <c r="M30" s="86">
        <v>100</v>
      </c>
      <c r="N30" s="86">
        <v>50</v>
      </c>
      <c r="O30" s="86">
        <v>3</v>
      </c>
      <c r="P30" s="109">
        <v>7</v>
      </c>
      <c r="Q30" s="82"/>
      <c r="R30" s="82"/>
    </row>
    <row r="31" spans="1:18" ht="12" customHeight="1">
      <c r="A31" s="81" t="s">
        <v>121</v>
      </c>
      <c r="B31" s="81" t="s">
        <v>125</v>
      </c>
      <c r="C31" s="106">
        <v>1</v>
      </c>
      <c r="D31" s="86">
        <v>2</v>
      </c>
      <c r="E31" s="86"/>
      <c r="F31" s="86"/>
      <c r="G31" s="86"/>
      <c r="H31" s="86">
        <v>40</v>
      </c>
      <c r="I31" s="86">
        <v>4</v>
      </c>
      <c r="J31" s="86">
        <v>4</v>
      </c>
      <c r="K31" s="86">
        <v>100</v>
      </c>
      <c r="L31" s="86">
        <v>100</v>
      </c>
      <c r="M31" s="86">
        <v>100</v>
      </c>
      <c r="N31" s="86">
        <v>50</v>
      </c>
      <c r="O31" s="86">
        <v>3</v>
      </c>
      <c r="P31" s="109">
        <v>6</v>
      </c>
      <c r="Q31" s="82"/>
      <c r="R31" s="82"/>
    </row>
    <row r="32" spans="1:18" ht="12" customHeight="1">
      <c r="A32" s="81" t="s">
        <v>126</v>
      </c>
      <c r="B32" s="81" t="s">
        <v>127</v>
      </c>
      <c r="C32" s="106">
        <v>1</v>
      </c>
      <c r="D32" s="86">
        <v>2</v>
      </c>
      <c r="E32" s="86">
        <v>3</v>
      </c>
      <c r="F32" s="86">
        <v>15</v>
      </c>
      <c r="G32" s="86"/>
      <c r="H32" s="86">
        <v>50</v>
      </c>
      <c r="I32" s="86">
        <v>4</v>
      </c>
      <c r="J32" s="86">
        <v>4</v>
      </c>
      <c r="K32" s="86">
        <v>100</v>
      </c>
      <c r="L32" s="86">
        <v>100</v>
      </c>
      <c r="M32" s="86">
        <v>100</v>
      </c>
      <c r="N32" s="86">
        <v>50</v>
      </c>
      <c r="O32" s="86">
        <v>3</v>
      </c>
      <c r="P32" s="109">
        <v>7</v>
      </c>
      <c r="Q32" s="82"/>
      <c r="R32" s="82"/>
    </row>
    <row r="33" spans="1:18" ht="12" customHeight="1">
      <c r="A33" s="81" t="s">
        <v>126</v>
      </c>
      <c r="B33" s="81" t="s">
        <v>128</v>
      </c>
      <c r="C33" s="106">
        <v>1</v>
      </c>
      <c r="D33" s="86">
        <v>2</v>
      </c>
      <c r="E33" s="86"/>
      <c r="F33" s="86"/>
      <c r="G33" s="86"/>
      <c r="H33" s="86">
        <v>50</v>
      </c>
      <c r="I33" s="86">
        <v>4</v>
      </c>
      <c r="J33" s="86">
        <v>4</v>
      </c>
      <c r="K33" s="86">
        <v>100</v>
      </c>
      <c r="L33" s="86">
        <v>100</v>
      </c>
      <c r="M33" s="86">
        <v>100</v>
      </c>
      <c r="N33" s="86">
        <v>50</v>
      </c>
      <c r="O33" s="86">
        <v>3</v>
      </c>
      <c r="P33" s="109">
        <v>7</v>
      </c>
      <c r="Q33" s="82"/>
      <c r="R33" s="82"/>
    </row>
    <row r="34" spans="1:18" ht="12" customHeight="1">
      <c r="A34" s="81" t="s">
        <v>126</v>
      </c>
      <c r="B34" s="81" t="s">
        <v>129</v>
      </c>
      <c r="C34" s="106">
        <v>1</v>
      </c>
      <c r="D34" s="86">
        <v>2</v>
      </c>
      <c r="E34" s="86">
        <v>3</v>
      </c>
      <c r="F34" s="86">
        <v>16</v>
      </c>
      <c r="G34" s="86"/>
      <c r="H34" s="86">
        <v>50</v>
      </c>
      <c r="I34" s="86">
        <v>4</v>
      </c>
      <c r="J34" s="86">
        <v>4</v>
      </c>
      <c r="K34" s="86">
        <v>100</v>
      </c>
      <c r="L34" s="86">
        <v>100</v>
      </c>
      <c r="M34" s="86">
        <v>100</v>
      </c>
      <c r="N34" s="86">
        <v>50</v>
      </c>
      <c r="O34" s="86">
        <v>3</v>
      </c>
      <c r="P34" s="109">
        <v>7</v>
      </c>
      <c r="Q34" s="82"/>
      <c r="R34" s="82"/>
    </row>
    <row r="35" spans="1:18" ht="12" customHeight="1">
      <c r="A35" s="81" t="s">
        <v>130</v>
      </c>
      <c r="B35" s="81" t="s">
        <v>131</v>
      </c>
      <c r="C35" s="106">
        <v>1</v>
      </c>
      <c r="D35" s="86">
        <v>2</v>
      </c>
      <c r="E35" s="86">
        <v>4</v>
      </c>
      <c r="F35" s="86"/>
      <c r="G35" s="86"/>
      <c r="H35" s="86">
        <v>30</v>
      </c>
      <c r="I35" s="86">
        <v>4</v>
      </c>
      <c r="J35" s="86">
        <v>4</v>
      </c>
      <c r="K35" s="86">
        <v>100</v>
      </c>
      <c r="L35" s="86">
        <v>100</v>
      </c>
      <c r="M35" s="86">
        <v>100</v>
      </c>
      <c r="N35" s="86">
        <v>50</v>
      </c>
      <c r="O35" s="86">
        <v>3</v>
      </c>
      <c r="P35" s="109">
        <v>6</v>
      </c>
      <c r="Q35" s="82"/>
      <c r="R35" s="82"/>
    </row>
    <row r="36" spans="1:18" ht="12" customHeight="1">
      <c r="A36" s="81" t="s">
        <v>132</v>
      </c>
      <c r="B36" s="81" t="s">
        <v>133</v>
      </c>
      <c r="C36" s="106">
        <v>1</v>
      </c>
      <c r="D36" s="86">
        <v>2</v>
      </c>
      <c r="E36" s="86"/>
      <c r="F36" s="86"/>
      <c r="G36" s="86"/>
      <c r="H36" s="86">
        <v>30</v>
      </c>
      <c r="I36" s="86">
        <v>4</v>
      </c>
      <c r="J36" s="86">
        <v>4</v>
      </c>
      <c r="K36" s="86">
        <v>100</v>
      </c>
      <c r="L36" s="86">
        <v>100</v>
      </c>
      <c r="M36" s="86">
        <v>100</v>
      </c>
      <c r="N36" s="86">
        <v>50</v>
      </c>
      <c r="O36" s="86">
        <v>3</v>
      </c>
      <c r="P36" s="109">
        <v>6</v>
      </c>
      <c r="Q36" s="82"/>
      <c r="R36" s="82"/>
    </row>
    <row r="37" spans="1:18" ht="12" customHeight="1">
      <c r="A37" s="81" t="s">
        <v>134</v>
      </c>
      <c r="B37" s="81" t="s">
        <v>135</v>
      </c>
      <c r="C37" s="106">
        <v>1</v>
      </c>
      <c r="D37" s="86">
        <v>2</v>
      </c>
      <c r="E37" s="86">
        <v>1</v>
      </c>
      <c r="F37" s="86">
        <v>2</v>
      </c>
      <c r="G37" s="86">
        <v>6</v>
      </c>
      <c r="H37" s="86">
        <v>30</v>
      </c>
      <c r="I37" s="86">
        <v>4</v>
      </c>
      <c r="J37" s="86">
        <v>4</v>
      </c>
      <c r="K37" s="86">
        <v>100</v>
      </c>
      <c r="L37" s="86">
        <v>100</v>
      </c>
      <c r="M37" s="86">
        <v>100</v>
      </c>
      <c r="N37" s="86">
        <v>50</v>
      </c>
      <c r="O37" s="86">
        <v>3</v>
      </c>
      <c r="P37" s="109">
        <v>6</v>
      </c>
      <c r="Q37" s="82"/>
      <c r="R37" s="82"/>
    </row>
    <row r="38" spans="1:18" ht="12" customHeight="1">
      <c r="A38" s="81" t="s">
        <v>136</v>
      </c>
      <c r="B38" s="81" t="s">
        <v>137</v>
      </c>
      <c r="C38" s="106">
        <v>1</v>
      </c>
      <c r="D38" s="86">
        <v>2</v>
      </c>
      <c r="E38" s="86">
        <v>1</v>
      </c>
      <c r="F38" s="86"/>
      <c r="G38" s="86"/>
      <c r="H38" s="86">
        <v>40</v>
      </c>
      <c r="I38" s="86">
        <v>4</v>
      </c>
      <c r="J38" s="86">
        <v>4</v>
      </c>
      <c r="K38" s="86">
        <v>100</v>
      </c>
      <c r="L38" s="86">
        <v>100</v>
      </c>
      <c r="M38" s="86">
        <v>100</v>
      </c>
      <c r="N38" s="86">
        <v>50</v>
      </c>
      <c r="O38" s="86">
        <v>3</v>
      </c>
      <c r="P38" s="109">
        <v>6</v>
      </c>
      <c r="Q38" s="82"/>
      <c r="R38" s="82"/>
    </row>
    <row r="39" spans="1:18" ht="12" customHeight="1">
      <c r="A39" s="81" t="s">
        <v>138</v>
      </c>
      <c r="B39" s="81" t="s">
        <v>139</v>
      </c>
      <c r="C39" s="106">
        <v>1</v>
      </c>
      <c r="D39" s="86">
        <v>2</v>
      </c>
      <c r="E39" s="86"/>
      <c r="F39" s="86"/>
      <c r="G39" s="86"/>
      <c r="H39" s="86">
        <v>30</v>
      </c>
      <c r="I39" s="86">
        <v>4</v>
      </c>
      <c r="J39" s="86">
        <v>4</v>
      </c>
      <c r="K39" s="86">
        <v>100</v>
      </c>
      <c r="L39" s="86">
        <v>100</v>
      </c>
      <c r="M39" s="86">
        <v>100</v>
      </c>
      <c r="N39" s="86">
        <v>50</v>
      </c>
      <c r="O39" s="86">
        <v>3</v>
      </c>
      <c r="P39" s="109">
        <v>6</v>
      </c>
      <c r="Q39" s="82"/>
      <c r="R39" s="82"/>
    </row>
    <row r="40" spans="1:18" ht="12" customHeight="1">
      <c r="A40" s="81" t="s">
        <v>140</v>
      </c>
      <c r="B40" s="81" t="s">
        <v>141</v>
      </c>
      <c r="C40" s="106">
        <v>1</v>
      </c>
      <c r="D40" s="86">
        <v>2</v>
      </c>
      <c r="E40" s="86">
        <v>9</v>
      </c>
      <c r="F40" s="86"/>
      <c r="G40" s="86"/>
      <c r="H40" s="86">
        <v>40</v>
      </c>
      <c r="I40" s="86">
        <v>4</v>
      </c>
      <c r="J40" s="86">
        <v>4</v>
      </c>
      <c r="K40" s="86">
        <v>100</v>
      </c>
      <c r="L40" s="86">
        <v>100</v>
      </c>
      <c r="M40" s="86">
        <v>100</v>
      </c>
      <c r="N40" s="86">
        <v>50</v>
      </c>
      <c r="O40" s="86">
        <v>3</v>
      </c>
      <c r="P40" s="109">
        <v>6</v>
      </c>
      <c r="Q40" s="82"/>
      <c r="R40" s="82"/>
    </row>
    <row r="41" spans="1:18" ht="12" customHeight="1">
      <c r="A41" s="81" t="s">
        <v>82</v>
      </c>
      <c r="B41" s="81" t="s">
        <v>142</v>
      </c>
      <c r="C41" s="106">
        <v>2</v>
      </c>
      <c r="D41" s="86">
        <v>2</v>
      </c>
      <c r="E41" s="86"/>
      <c r="F41" s="86"/>
      <c r="G41" s="86"/>
      <c r="H41" s="86">
        <v>100</v>
      </c>
      <c r="I41" s="86">
        <v>4</v>
      </c>
      <c r="J41" s="86">
        <v>4</v>
      </c>
      <c r="K41" s="86">
        <v>100</v>
      </c>
      <c r="L41" s="86">
        <v>100</v>
      </c>
      <c r="M41" s="86">
        <v>100</v>
      </c>
      <c r="N41" s="86">
        <v>50</v>
      </c>
      <c r="O41" s="86">
        <v>3</v>
      </c>
      <c r="P41" s="109">
        <v>10</v>
      </c>
      <c r="Q41" s="82"/>
      <c r="R41" s="82"/>
    </row>
    <row r="42" spans="1:18" ht="12" customHeight="1">
      <c r="A42" s="81" t="s">
        <v>82</v>
      </c>
      <c r="B42" s="81" t="s">
        <v>143</v>
      </c>
      <c r="C42" s="106">
        <v>1</v>
      </c>
      <c r="D42" s="86">
        <v>2</v>
      </c>
      <c r="E42" s="86"/>
      <c r="F42" s="86">
        <v>10</v>
      </c>
      <c r="G42" s="86"/>
      <c r="H42" s="86">
        <v>50</v>
      </c>
      <c r="I42" s="86">
        <v>4</v>
      </c>
      <c r="J42" s="86">
        <v>4</v>
      </c>
      <c r="K42" s="86">
        <v>100</v>
      </c>
      <c r="L42" s="86">
        <v>100</v>
      </c>
      <c r="M42" s="86">
        <v>100</v>
      </c>
      <c r="N42" s="86">
        <v>50</v>
      </c>
      <c r="O42" s="86">
        <v>3</v>
      </c>
      <c r="P42" s="109">
        <v>7</v>
      </c>
      <c r="Q42" s="82"/>
      <c r="R42" s="82"/>
    </row>
    <row r="43" spans="1:18" ht="12" customHeight="1">
      <c r="A43" s="81" t="s">
        <v>82</v>
      </c>
      <c r="B43" s="81" t="s">
        <v>144</v>
      </c>
      <c r="C43" s="106">
        <v>1</v>
      </c>
      <c r="D43" s="86"/>
      <c r="E43" s="86"/>
      <c r="F43" s="86"/>
      <c r="G43" s="86">
        <v>3</v>
      </c>
      <c r="H43" s="86">
        <v>30</v>
      </c>
      <c r="I43" s="86">
        <v>4</v>
      </c>
      <c r="J43" s="86">
        <v>4</v>
      </c>
      <c r="K43" s="86">
        <v>100</v>
      </c>
      <c r="L43" s="86">
        <v>100</v>
      </c>
      <c r="M43" s="86">
        <v>100</v>
      </c>
      <c r="N43" s="86">
        <v>50</v>
      </c>
      <c r="O43" s="86">
        <v>3</v>
      </c>
      <c r="P43" s="109">
        <v>6</v>
      </c>
      <c r="Q43" s="82"/>
      <c r="R43" s="82"/>
    </row>
    <row r="44" spans="1:18" ht="12" customHeight="1">
      <c r="A44" s="81" t="s">
        <v>82</v>
      </c>
      <c r="B44" s="81" t="s">
        <v>145</v>
      </c>
      <c r="C44" s="106">
        <v>1</v>
      </c>
      <c r="D44" s="86">
        <v>2</v>
      </c>
      <c r="E44" s="86"/>
      <c r="F44" s="86"/>
      <c r="G44" s="86"/>
      <c r="H44" s="86">
        <v>60</v>
      </c>
      <c r="I44" s="86">
        <v>4</v>
      </c>
      <c r="J44" s="86">
        <v>4</v>
      </c>
      <c r="K44" s="86">
        <v>100</v>
      </c>
      <c r="L44" s="86">
        <v>100</v>
      </c>
      <c r="M44" s="86">
        <v>100</v>
      </c>
      <c r="N44" s="86">
        <v>50</v>
      </c>
      <c r="O44" s="86">
        <v>3</v>
      </c>
      <c r="P44" s="109">
        <v>7</v>
      </c>
      <c r="Q44" s="82"/>
      <c r="R44" s="82"/>
    </row>
    <row r="45" spans="1:18" ht="12" customHeight="1">
      <c r="A45" s="81" t="s">
        <v>82</v>
      </c>
      <c r="B45" s="81" t="s">
        <v>146</v>
      </c>
      <c r="C45" s="106">
        <v>1</v>
      </c>
      <c r="D45" s="86">
        <v>2</v>
      </c>
      <c r="E45" s="86"/>
      <c r="F45" s="86">
        <v>20</v>
      </c>
      <c r="G45" s="86"/>
      <c r="H45" s="86">
        <v>30</v>
      </c>
      <c r="I45" s="86">
        <v>4</v>
      </c>
      <c r="J45" s="86">
        <v>4</v>
      </c>
      <c r="K45" s="86">
        <v>100</v>
      </c>
      <c r="L45" s="86">
        <v>100</v>
      </c>
      <c r="M45" s="86">
        <v>100</v>
      </c>
      <c r="N45" s="86">
        <v>50</v>
      </c>
      <c r="O45" s="86">
        <v>3</v>
      </c>
      <c r="P45" s="109">
        <v>6</v>
      </c>
      <c r="Q45" s="82"/>
      <c r="R45" s="82"/>
    </row>
    <row r="46" spans="1:18" ht="12" customHeight="1">
      <c r="A46" s="81" t="s">
        <v>82</v>
      </c>
      <c r="B46" s="81" t="s">
        <v>147</v>
      </c>
      <c r="C46" s="106">
        <v>1</v>
      </c>
      <c r="D46" s="86">
        <v>2</v>
      </c>
      <c r="E46" s="86"/>
      <c r="F46" s="86">
        <v>4</v>
      </c>
      <c r="G46" s="86"/>
      <c r="H46" s="86">
        <v>40</v>
      </c>
      <c r="I46" s="86">
        <v>4</v>
      </c>
      <c r="J46" s="86">
        <v>4</v>
      </c>
      <c r="K46" s="86">
        <v>100</v>
      </c>
      <c r="L46" s="86">
        <v>100</v>
      </c>
      <c r="M46" s="86">
        <v>100</v>
      </c>
      <c r="N46" s="86">
        <v>50</v>
      </c>
      <c r="O46" s="86">
        <v>3</v>
      </c>
      <c r="P46" s="109">
        <v>6</v>
      </c>
      <c r="Q46" s="82"/>
      <c r="R46" s="82"/>
    </row>
    <row r="47" spans="1:18" ht="12" customHeight="1">
      <c r="A47" s="81" t="s">
        <v>82</v>
      </c>
      <c r="B47" s="81" t="s">
        <v>148</v>
      </c>
      <c r="C47" s="106">
        <v>1</v>
      </c>
      <c r="D47" s="86"/>
      <c r="E47" s="86">
        <v>6</v>
      </c>
      <c r="F47" s="86"/>
      <c r="G47" s="86"/>
      <c r="H47" s="86">
        <v>60</v>
      </c>
      <c r="I47" s="86">
        <v>4</v>
      </c>
      <c r="J47" s="86">
        <v>4</v>
      </c>
      <c r="K47" s="86">
        <v>100</v>
      </c>
      <c r="L47" s="86">
        <v>100</v>
      </c>
      <c r="M47" s="86">
        <v>100</v>
      </c>
      <c r="N47" s="86">
        <v>50</v>
      </c>
      <c r="O47" s="86">
        <v>3</v>
      </c>
      <c r="P47" s="109">
        <v>7</v>
      </c>
      <c r="Q47" s="82"/>
      <c r="R47" s="82"/>
    </row>
    <row r="48" spans="1:18" ht="12" customHeight="1">
      <c r="A48" s="81" t="s">
        <v>82</v>
      </c>
      <c r="B48" s="81" t="s">
        <v>149</v>
      </c>
      <c r="C48" s="106">
        <v>2</v>
      </c>
      <c r="D48" s="86"/>
      <c r="E48" s="86">
        <v>1</v>
      </c>
      <c r="F48" s="86"/>
      <c r="G48" s="86"/>
      <c r="H48" s="86">
        <v>60</v>
      </c>
      <c r="I48" s="86">
        <v>4</v>
      </c>
      <c r="J48" s="86">
        <v>4</v>
      </c>
      <c r="K48" s="86">
        <v>100</v>
      </c>
      <c r="L48" s="86">
        <v>100</v>
      </c>
      <c r="M48" s="86">
        <v>100</v>
      </c>
      <c r="N48" s="86">
        <v>50</v>
      </c>
      <c r="O48" s="86">
        <v>3</v>
      </c>
      <c r="P48" s="109">
        <v>7</v>
      </c>
      <c r="Q48" s="82"/>
      <c r="R48" s="82"/>
    </row>
    <row r="49" spans="1:18" ht="12" customHeight="1">
      <c r="A49" s="81" t="s">
        <v>82</v>
      </c>
      <c r="B49" s="81" t="s">
        <v>150</v>
      </c>
      <c r="C49" s="106">
        <v>1</v>
      </c>
      <c r="D49" s="86">
        <v>2</v>
      </c>
      <c r="E49" s="86">
        <v>6</v>
      </c>
      <c r="F49" s="86"/>
      <c r="G49" s="86"/>
      <c r="H49" s="86">
        <v>60</v>
      </c>
      <c r="I49" s="86">
        <v>4</v>
      </c>
      <c r="J49" s="86">
        <v>4</v>
      </c>
      <c r="K49" s="86">
        <v>100</v>
      </c>
      <c r="L49" s="86">
        <v>100</v>
      </c>
      <c r="M49" s="86">
        <v>100</v>
      </c>
      <c r="N49" s="86">
        <v>50</v>
      </c>
      <c r="O49" s="86">
        <v>3</v>
      </c>
      <c r="P49" s="109">
        <v>7</v>
      </c>
      <c r="Q49" s="82"/>
      <c r="R49" s="82"/>
    </row>
    <row r="50" spans="1:18" ht="12" customHeight="1">
      <c r="A50" s="81" t="s">
        <v>82</v>
      </c>
      <c r="B50" s="81" t="s">
        <v>151</v>
      </c>
      <c r="C50" s="106">
        <v>1</v>
      </c>
      <c r="D50" s="86">
        <v>3</v>
      </c>
      <c r="E50" s="86"/>
      <c r="F50" s="86"/>
      <c r="G50" s="86"/>
      <c r="H50" s="86">
        <v>50</v>
      </c>
      <c r="I50" s="86">
        <v>4</v>
      </c>
      <c r="J50" s="86">
        <v>4</v>
      </c>
      <c r="K50" s="86">
        <v>100</v>
      </c>
      <c r="L50" s="86">
        <v>100</v>
      </c>
      <c r="M50" s="86">
        <v>100</v>
      </c>
      <c r="N50" s="86">
        <v>50</v>
      </c>
      <c r="O50" s="86">
        <v>3</v>
      </c>
      <c r="P50" s="109">
        <v>7</v>
      </c>
      <c r="Q50" s="82"/>
      <c r="R50" s="82"/>
    </row>
    <row r="51" spans="1:18" ht="12" customHeight="1">
      <c r="A51" s="81" t="s">
        <v>82</v>
      </c>
      <c r="B51" s="81" t="s">
        <v>152</v>
      </c>
      <c r="C51" s="106">
        <v>1</v>
      </c>
      <c r="D51" s="86">
        <v>2</v>
      </c>
      <c r="E51" s="86">
        <v>5</v>
      </c>
      <c r="F51" s="86">
        <v>16</v>
      </c>
      <c r="G51" s="86"/>
      <c r="H51" s="86">
        <v>50</v>
      </c>
      <c r="I51" s="86">
        <v>4</v>
      </c>
      <c r="J51" s="86">
        <v>4</v>
      </c>
      <c r="K51" s="86">
        <v>100</v>
      </c>
      <c r="L51" s="86">
        <v>100</v>
      </c>
      <c r="M51" s="86">
        <v>100</v>
      </c>
      <c r="N51" s="86">
        <v>50</v>
      </c>
      <c r="O51" s="86">
        <v>3</v>
      </c>
      <c r="P51" s="109">
        <v>7</v>
      </c>
      <c r="Q51" s="82"/>
      <c r="R51" s="82"/>
    </row>
    <row r="52" spans="1:18" ht="12" customHeight="1">
      <c r="A52" s="81" t="s">
        <v>82</v>
      </c>
      <c r="B52" s="81" t="s">
        <v>153</v>
      </c>
      <c r="C52" s="106"/>
      <c r="D52" s="86"/>
      <c r="E52" s="86"/>
      <c r="F52" s="86"/>
      <c r="G52" s="86"/>
      <c r="H52" s="86">
        <v>40</v>
      </c>
      <c r="I52" s="86">
        <v>4</v>
      </c>
      <c r="J52" s="86">
        <v>4</v>
      </c>
      <c r="K52" s="86">
        <v>100</v>
      </c>
      <c r="L52" s="86">
        <v>100</v>
      </c>
      <c r="M52" s="86">
        <v>100</v>
      </c>
      <c r="N52" s="86">
        <v>50</v>
      </c>
      <c r="O52" s="86">
        <v>3</v>
      </c>
      <c r="P52" s="109">
        <v>6</v>
      </c>
      <c r="Q52" s="82"/>
      <c r="R52" s="82"/>
    </row>
    <row r="53" spans="1:18" ht="12" customHeight="1">
      <c r="A53" s="81" t="s">
        <v>82</v>
      </c>
      <c r="B53" s="81" t="s">
        <v>154</v>
      </c>
      <c r="C53" s="106">
        <v>1</v>
      </c>
      <c r="D53" s="86">
        <v>2</v>
      </c>
      <c r="E53" s="86">
        <v>20</v>
      </c>
      <c r="F53" s="86"/>
      <c r="G53" s="86"/>
      <c r="H53" s="86">
        <v>100</v>
      </c>
      <c r="I53" s="86">
        <v>4</v>
      </c>
      <c r="J53" s="86">
        <v>4</v>
      </c>
      <c r="K53" s="86">
        <v>100</v>
      </c>
      <c r="L53" s="86">
        <v>100</v>
      </c>
      <c r="M53" s="86">
        <v>100</v>
      </c>
      <c r="N53" s="86">
        <v>50</v>
      </c>
      <c r="O53" s="86">
        <v>3</v>
      </c>
      <c r="P53" s="109">
        <v>10</v>
      </c>
      <c r="Q53" s="82"/>
      <c r="R53" s="82"/>
    </row>
    <row r="54" spans="1:18" ht="12" customHeight="1">
      <c r="A54" s="81" t="s">
        <v>82</v>
      </c>
      <c r="B54" s="81" t="s">
        <v>155</v>
      </c>
      <c r="C54" s="106">
        <v>2</v>
      </c>
      <c r="D54" s="86">
        <v>2</v>
      </c>
      <c r="E54" s="86"/>
      <c r="F54" s="86">
        <v>15</v>
      </c>
      <c r="G54" s="86"/>
      <c r="H54" s="86">
        <v>50</v>
      </c>
      <c r="I54" s="86">
        <v>4</v>
      </c>
      <c r="J54" s="86">
        <v>4</v>
      </c>
      <c r="K54" s="86">
        <v>100</v>
      </c>
      <c r="L54" s="86">
        <v>100</v>
      </c>
      <c r="M54" s="86">
        <v>100</v>
      </c>
      <c r="N54" s="86">
        <v>50</v>
      </c>
      <c r="O54" s="86">
        <v>3</v>
      </c>
      <c r="P54" s="109">
        <v>7</v>
      </c>
      <c r="Q54" s="82"/>
      <c r="R54" s="82"/>
    </row>
    <row r="55" spans="1:18" ht="12" customHeight="1">
      <c r="A55" s="81" t="s">
        <v>82</v>
      </c>
      <c r="B55" s="81" t="s">
        <v>156</v>
      </c>
      <c r="C55" s="106">
        <v>1</v>
      </c>
      <c r="D55" s="86">
        <v>2</v>
      </c>
      <c r="E55" s="86"/>
      <c r="F55" s="86"/>
      <c r="G55" s="86"/>
      <c r="H55" s="86">
        <v>100</v>
      </c>
      <c r="I55" s="86">
        <v>4</v>
      </c>
      <c r="J55" s="86">
        <v>4</v>
      </c>
      <c r="K55" s="86">
        <v>100</v>
      </c>
      <c r="L55" s="86">
        <v>100</v>
      </c>
      <c r="M55" s="86">
        <v>100</v>
      </c>
      <c r="N55" s="86">
        <v>50</v>
      </c>
      <c r="O55" s="86">
        <v>3</v>
      </c>
      <c r="P55" s="109">
        <v>10</v>
      </c>
      <c r="Q55" s="82"/>
      <c r="R55" s="82"/>
    </row>
    <row r="56" spans="1:18" ht="12" customHeight="1">
      <c r="A56" s="81" t="s">
        <v>82</v>
      </c>
      <c r="B56" s="81" t="s">
        <v>157</v>
      </c>
      <c r="C56" s="106">
        <v>1</v>
      </c>
      <c r="D56" s="86"/>
      <c r="E56" s="86">
        <v>7</v>
      </c>
      <c r="F56" s="86"/>
      <c r="G56" s="86"/>
      <c r="H56" s="86">
        <v>50</v>
      </c>
      <c r="I56" s="86">
        <v>4</v>
      </c>
      <c r="J56" s="86">
        <v>4</v>
      </c>
      <c r="K56" s="86">
        <v>100</v>
      </c>
      <c r="L56" s="86">
        <v>100</v>
      </c>
      <c r="M56" s="86">
        <v>100</v>
      </c>
      <c r="N56" s="86">
        <v>50</v>
      </c>
      <c r="O56" s="86">
        <v>3</v>
      </c>
      <c r="P56" s="109">
        <v>7</v>
      </c>
      <c r="Q56" s="82"/>
      <c r="R56" s="82"/>
    </row>
    <row r="57" spans="1:18" ht="12" customHeight="1">
      <c r="A57" s="81" t="s">
        <v>82</v>
      </c>
      <c r="B57" s="81" t="s">
        <v>158</v>
      </c>
      <c r="C57" s="106"/>
      <c r="D57" s="86">
        <v>2</v>
      </c>
      <c r="E57" s="86">
        <v>3</v>
      </c>
      <c r="F57" s="86">
        <v>10</v>
      </c>
      <c r="G57" s="86"/>
      <c r="H57" s="86">
        <v>30</v>
      </c>
      <c r="I57" s="86">
        <v>4</v>
      </c>
      <c r="J57" s="86">
        <v>4</v>
      </c>
      <c r="K57" s="86">
        <v>100</v>
      </c>
      <c r="L57" s="86">
        <v>100</v>
      </c>
      <c r="M57" s="86">
        <v>100</v>
      </c>
      <c r="N57" s="86">
        <v>50</v>
      </c>
      <c r="O57" s="86">
        <v>3</v>
      </c>
      <c r="P57" s="109">
        <v>6</v>
      </c>
      <c r="Q57" s="82"/>
      <c r="R57" s="82"/>
    </row>
    <row r="58" spans="1:18" ht="12" customHeight="1">
      <c r="A58" s="81" t="s">
        <v>82</v>
      </c>
      <c r="B58" s="81" t="s">
        <v>159</v>
      </c>
      <c r="C58" s="106"/>
      <c r="D58" s="86"/>
      <c r="E58" s="86"/>
      <c r="F58" s="86">
        <v>4</v>
      </c>
      <c r="G58" s="86"/>
      <c r="H58" s="86">
        <v>40</v>
      </c>
      <c r="I58" s="86">
        <v>4</v>
      </c>
      <c r="J58" s="86">
        <v>4</v>
      </c>
      <c r="K58" s="86">
        <v>100</v>
      </c>
      <c r="L58" s="86">
        <v>100</v>
      </c>
      <c r="M58" s="86">
        <v>100</v>
      </c>
      <c r="N58" s="86">
        <v>50</v>
      </c>
      <c r="O58" s="86">
        <v>3</v>
      </c>
      <c r="P58" s="109">
        <v>6</v>
      </c>
      <c r="Q58" s="82"/>
      <c r="R58" s="82"/>
    </row>
    <row r="59" spans="1:18" ht="12" customHeight="1">
      <c r="A59" s="81" t="s">
        <v>82</v>
      </c>
      <c r="B59" s="81" t="s">
        <v>160</v>
      </c>
      <c r="C59" s="106">
        <v>1</v>
      </c>
      <c r="D59" s="86"/>
      <c r="E59" s="86">
        <v>7</v>
      </c>
      <c r="F59" s="86"/>
      <c r="G59" s="86"/>
      <c r="H59" s="86">
        <v>50</v>
      </c>
      <c r="I59" s="86">
        <v>4</v>
      </c>
      <c r="J59" s="86">
        <v>4</v>
      </c>
      <c r="K59" s="86">
        <v>100</v>
      </c>
      <c r="L59" s="86">
        <v>100</v>
      </c>
      <c r="M59" s="86">
        <v>100</v>
      </c>
      <c r="N59" s="86">
        <v>50</v>
      </c>
      <c r="O59" s="86">
        <v>3</v>
      </c>
      <c r="P59" s="109">
        <v>7</v>
      </c>
      <c r="Q59" s="82"/>
      <c r="R59" s="82"/>
    </row>
    <row r="60" spans="1:18" ht="12" customHeight="1">
      <c r="A60" s="81" t="s">
        <v>161</v>
      </c>
      <c r="B60" s="81" t="s">
        <v>162</v>
      </c>
      <c r="C60" s="106">
        <v>1</v>
      </c>
      <c r="D60" s="86">
        <v>2</v>
      </c>
      <c r="E60" s="86"/>
      <c r="F60" s="86"/>
      <c r="G60" s="86">
        <v>6</v>
      </c>
      <c r="H60" s="86">
        <v>30</v>
      </c>
      <c r="I60" s="86">
        <v>4</v>
      </c>
      <c r="J60" s="86">
        <v>4</v>
      </c>
      <c r="K60" s="86">
        <v>100</v>
      </c>
      <c r="L60" s="86">
        <v>100</v>
      </c>
      <c r="M60" s="86">
        <v>100</v>
      </c>
      <c r="N60" s="86">
        <v>50</v>
      </c>
      <c r="O60" s="86">
        <v>3</v>
      </c>
      <c r="P60" s="109">
        <v>6</v>
      </c>
      <c r="Q60" s="82"/>
      <c r="R60" s="82"/>
    </row>
    <row r="61" spans="1:18" ht="12" customHeight="1">
      <c r="A61" s="81" t="s">
        <v>163</v>
      </c>
      <c r="B61" s="81" t="s">
        <v>164</v>
      </c>
      <c r="C61" s="106">
        <v>1</v>
      </c>
      <c r="D61" s="86">
        <v>2</v>
      </c>
      <c r="E61" s="86">
        <v>2</v>
      </c>
      <c r="F61" s="86"/>
      <c r="G61" s="86"/>
      <c r="H61" s="86">
        <v>30</v>
      </c>
      <c r="I61" s="86">
        <v>4</v>
      </c>
      <c r="J61" s="86">
        <v>4</v>
      </c>
      <c r="K61" s="86">
        <v>100</v>
      </c>
      <c r="L61" s="86">
        <v>100</v>
      </c>
      <c r="M61" s="86">
        <v>100</v>
      </c>
      <c r="N61" s="86">
        <v>50</v>
      </c>
      <c r="O61" s="86">
        <v>3</v>
      </c>
      <c r="P61" s="109">
        <v>6</v>
      </c>
      <c r="Q61" s="82"/>
      <c r="R61" s="82"/>
    </row>
    <row r="62" spans="1:18" ht="12" customHeight="1">
      <c r="A62" s="81" t="s">
        <v>165</v>
      </c>
      <c r="B62" s="81" t="s">
        <v>166</v>
      </c>
      <c r="C62" s="106">
        <v>1</v>
      </c>
      <c r="D62" s="86">
        <v>2</v>
      </c>
      <c r="E62" s="86"/>
      <c r="F62" s="86"/>
      <c r="G62" s="86"/>
      <c r="H62" s="86">
        <v>30</v>
      </c>
      <c r="I62" s="86">
        <v>4</v>
      </c>
      <c r="J62" s="86">
        <v>4</v>
      </c>
      <c r="K62" s="86">
        <v>100</v>
      </c>
      <c r="L62" s="86">
        <v>100</v>
      </c>
      <c r="M62" s="86">
        <v>100</v>
      </c>
      <c r="N62" s="86">
        <v>50</v>
      </c>
      <c r="O62" s="86">
        <v>3</v>
      </c>
      <c r="P62" s="109">
        <v>6</v>
      </c>
      <c r="Q62" s="82"/>
      <c r="R62" s="82"/>
    </row>
    <row r="63" spans="1:18" ht="12" customHeight="1">
      <c r="A63" s="81" t="s">
        <v>167</v>
      </c>
      <c r="B63" s="81" t="s">
        <v>168</v>
      </c>
      <c r="C63" s="106">
        <v>1</v>
      </c>
      <c r="D63" s="86">
        <v>2</v>
      </c>
      <c r="E63" s="86"/>
      <c r="F63" s="86"/>
      <c r="G63" s="86"/>
      <c r="H63" s="86">
        <v>40</v>
      </c>
      <c r="I63" s="86">
        <v>4</v>
      </c>
      <c r="J63" s="86">
        <v>4</v>
      </c>
      <c r="K63" s="86">
        <v>100</v>
      </c>
      <c r="L63" s="86">
        <v>100</v>
      </c>
      <c r="M63" s="86">
        <v>100</v>
      </c>
      <c r="N63" s="86">
        <v>50</v>
      </c>
      <c r="O63" s="86">
        <v>3</v>
      </c>
      <c r="P63" s="109">
        <v>6</v>
      </c>
      <c r="Q63" s="82"/>
      <c r="R63" s="82"/>
    </row>
    <row r="64" spans="1:18" ht="12" customHeight="1">
      <c r="A64" s="81" t="s">
        <v>169</v>
      </c>
      <c r="B64" s="81" t="s">
        <v>170</v>
      </c>
      <c r="C64" s="106">
        <v>1</v>
      </c>
      <c r="D64" s="86">
        <v>2</v>
      </c>
      <c r="E64" s="86">
        <v>3</v>
      </c>
      <c r="F64" s="86">
        <v>20</v>
      </c>
      <c r="G64" s="86"/>
      <c r="H64" s="86">
        <v>30</v>
      </c>
      <c r="I64" s="86">
        <v>4</v>
      </c>
      <c r="J64" s="86">
        <v>4</v>
      </c>
      <c r="K64" s="86">
        <v>100</v>
      </c>
      <c r="L64" s="86">
        <v>100</v>
      </c>
      <c r="M64" s="86">
        <v>100</v>
      </c>
      <c r="N64" s="86">
        <v>50</v>
      </c>
      <c r="O64" s="86">
        <v>3</v>
      </c>
      <c r="P64" s="109">
        <v>7</v>
      </c>
      <c r="Q64" s="82"/>
      <c r="R64" s="82"/>
    </row>
    <row r="65" spans="1:18" ht="12" customHeight="1">
      <c r="A65" s="81" t="s">
        <v>171</v>
      </c>
      <c r="B65" s="81" t="s">
        <v>172</v>
      </c>
      <c r="C65" s="106">
        <v>1</v>
      </c>
      <c r="D65" s="86">
        <v>2</v>
      </c>
      <c r="E65" s="86"/>
      <c r="F65" s="86"/>
      <c r="G65" s="86"/>
      <c r="H65" s="86">
        <v>40</v>
      </c>
      <c r="I65" s="86">
        <v>4</v>
      </c>
      <c r="J65" s="86">
        <v>4</v>
      </c>
      <c r="K65" s="86">
        <v>100</v>
      </c>
      <c r="L65" s="86">
        <v>100</v>
      </c>
      <c r="M65" s="86">
        <v>100</v>
      </c>
      <c r="N65" s="86">
        <v>50</v>
      </c>
      <c r="O65" s="86">
        <v>3</v>
      </c>
      <c r="P65" s="109">
        <v>6</v>
      </c>
      <c r="Q65" s="82"/>
      <c r="R65" s="82"/>
    </row>
    <row r="66" spans="1:18" ht="12" customHeight="1">
      <c r="A66" s="81" t="s">
        <v>171</v>
      </c>
      <c r="B66" s="81" t="s">
        <v>173</v>
      </c>
      <c r="C66" s="106">
        <v>1</v>
      </c>
      <c r="D66" s="86">
        <v>2</v>
      </c>
      <c r="E66" s="86">
        <v>4</v>
      </c>
      <c r="F66" s="86">
        <v>6</v>
      </c>
      <c r="G66" s="86"/>
      <c r="H66" s="86">
        <v>50</v>
      </c>
      <c r="I66" s="86">
        <v>4</v>
      </c>
      <c r="J66" s="86">
        <v>4</v>
      </c>
      <c r="K66" s="86">
        <v>100</v>
      </c>
      <c r="L66" s="86">
        <v>100</v>
      </c>
      <c r="M66" s="86">
        <v>100</v>
      </c>
      <c r="N66" s="86">
        <v>50</v>
      </c>
      <c r="O66" s="86">
        <v>3</v>
      </c>
      <c r="P66" s="109">
        <v>7</v>
      </c>
      <c r="Q66" s="82"/>
      <c r="R66" s="82"/>
    </row>
    <row r="67" spans="1:18" ht="12" customHeight="1">
      <c r="A67" s="81" t="s">
        <v>174</v>
      </c>
      <c r="B67" s="81" t="s">
        <v>175</v>
      </c>
      <c r="C67" s="106">
        <v>1</v>
      </c>
      <c r="D67" s="86">
        <v>2</v>
      </c>
      <c r="E67" s="86"/>
      <c r="F67" s="86"/>
      <c r="G67" s="86"/>
      <c r="H67" s="86">
        <v>40</v>
      </c>
      <c r="I67" s="86">
        <v>4</v>
      </c>
      <c r="J67" s="86">
        <v>4</v>
      </c>
      <c r="K67" s="86">
        <v>100</v>
      </c>
      <c r="L67" s="86">
        <v>100</v>
      </c>
      <c r="M67" s="86">
        <v>100</v>
      </c>
      <c r="N67" s="86">
        <v>50</v>
      </c>
      <c r="O67" s="86">
        <v>3</v>
      </c>
      <c r="P67" s="109">
        <v>6</v>
      </c>
      <c r="Q67" s="82"/>
      <c r="R67" s="82"/>
    </row>
    <row r="68" spans="1:18" ht="12" customHeight="1">
      <c r="A68" s="81" t="s">
        <v>174</v>
      </c>
      <c r="B68" s="81" t="s">
        <v>176</v>
      </c>
      <c r="C68" s="106">
        <v>1</v>
      </c>
      <c r="D68" s="86">
        <v>2</v>
      </c>
      <c r="E68" s="86"/>
      <c r="F68" s="86"/>
      <c r="G68" s="86"/>
      <c r="H68" s="86">
        <v>50</v>
      </c>
      <c r="I68" s="86">
        <v>4</v>
      </c>
      <c r="J68" s="86">
        <v>4</v>
      </c>
      <c r="K68" s="86">
        <v>100</v>
      </c>
      <c r="L68" s="86">
        <v>100</v>
      </c>
      <c r="M68" s="86">
        <v>100</v>
      </c>
      <c r="N68" s="86">
        <v>50</v>
      </c>
      <c r="O68" s="86">
        <v>3</v>
      </c>
      <c r="P68" s="109">
        <v>7</v>
      </c>
      <c r="Q68" s="82"/>
      <c r="R68" s="82"/>
    </row>
    <row r="69" spans="1:18" ht="12" customHeight="1">
      <c r="A69" s="81" t="s">
        <v>174</v>
      </c>
      <c r="B69" s="81" t="s">
        <v>177</v>
      </c>
      <c r="C69" s="106">
        <v>1</v>
      </c>
      <c r="D69" s="86">
        <v>2</v>
      </c>
      <c r="E69" s="86">
        <v>5</v>
      </c>
      <c r="F69" s="86"/>
      <c r="G69" s="86"/>
      <c r="H69" s="86">
        <v>50</v>
      </c>
      <c r="I69" s="86">
        <v>4</v>
      </c>
      <c r="J69" s="86">
        <v>4</v>
      </c>
      <c r="K69" s="86">
        <v>100</v>
      </c>
      <c r="L69" s="86">
        <v>100</v>
      </c>
      <c r="M69" s="86">
        <v>100</v>
      </c>
      <c r="N69" s="86">
        <v>50</v>
      </c>
      <c r="O69" s="86">
        <v>3</v>
      </c>
      <c r="P69" s="109">
        <v>7</v>
      </c>
      <c r="Q69" s="82"/>
      <c r="R69" s="82"/>
    </row>
    <row r="70" spans="1:18" ht="12" customHeight="1">
      <c r="A70" s="81" t="s">
        <v>174</v>
      </c>
      <c r="B70" s="81" t="s">
        <v>178</v>
      </c>
      <c r="C70" s="106">
        <v>1</v>
      </c>
      <c r="D70" s="86">
        <v>2</v>
      </c>
      <c r="E70" s="86">
        <v>4</v>
      </c>
      <c r="F70" s="86">
        <v>20</v>
      </c>
      <c r="G70" s="86"/>
      <c r="H70" s="86">
        <v>50</v>
      </c>
      <c r="I70" s="86">
        <v>4</v>
      </c>
      <c r="J70" s="86">
        <v>4</v>
      </c>
      <c r="K70" s="86">
        <v>100</v>
      </c>
      <c r="L70" s="86">
        <v>100</v>
      </c>
      <c r="M70" s="86">
        <v>100</v>
      </c>
      <c r="N70" s="86">
        <v>50</v>
      </c>
      <c r="O70" s="86">
        <v>3</v>
      </c>
      <c r="P70" s="109">
        <v>7</v>
      </c>
      <c r="Q70" s="82"/>
      <c r="R70" s="82"/>
    </row>
    <row r="71" spans="1:18" ht="12" customHeight="1">
      <c r="A71" s="81" t="s">
        <v>174</v>
      </c>
      <c r="B71" s="81" t="s">
        <v>179</v>
      </c>
      <c r="C71" s="106">
        <v>1</v>
      </c>
      <c r="D71" s="86">
        <v>2</v>
      </c>
      <c r="E71" s="86">
        <v>4</v>
      </c>
      <c r="F71" s="86"/>
      <c r="G71" s="86"/>
      <c r="H71" s="86">
        <v>50</v>
      </c>
      <c r="I71" s="86">
        <v>4</v>
      </c>
      <c r="J71" s="86">
        <v>4</v>
      </c>
      <c r="K71" s="86">
        <v>100</v>
      </c>
      <c r="L71" s="86">
        <v>100</v>
      </c>
      <c r="M71" s="86">
        <v>100</v>
      </c>
      <c r="N71" s="86">
        <v>50</v>
      </c>
      <c r="O71" s="86">
        <v>3</v>
      </c>
      <c r="P71" s="109">
        <v>7</v>
      </c>
      <c r="Q71" s="82"/>
      <c r="R71" s="82"/>
    </row>
    <row r="72" spans="1:18" ht="12" customHeight="1">
      <c r="A72" s="81" t="s">
        <v>180</v>
      </c>
      <c r="B72" s="81" t="s">
        <v>181</v>
      </c>
      <c r="C72" s="106">
        <v>1</v>
      </c>
      <c r="D72" s="86"/>
      <c r="E72" s="86"/>
      <c r="F72" s="86">
        <v>6</v>
      </c>
      <c r="G72" s="86">
        <v>4</v>
      </c>
      <c r="H72" s="86">
        <v>50</v>
      </c>
      <c r="I72" s="86">
        <v>4</v>
      </c>
      <c r="J72" s="86">
        <v>4</v>
      </c>
      <c r="K72" s="86">
        <v>100</v>
      </c>
      <c r="L72" s="86">
        <v>100</v>
      </c>
      <c r="M72" s="86">
        <v>100</v>
      </c>
      <c r="N72" s="86">
        <v>50</v>
      </c>
      <c r="O72" s="86">
        <v>3</v>
      </c>
      <c r="P72" s="109">
        <v>7</v>
      </c>
      <c r="Q72" s="82"/>
      <c r="R72" s="82"/>
    </row>
    <row r="73" spans="1:18" ht="12" customHeight="1">
      <c r="A73" s="81" t="s">
        <v>180</v>
      </c>
      <c r="B73" s="81" t="s">
        <v>182</v>
      </c>
      <c r="C73" s="106">
        <v>1</v>
      </c>
      <c r="D73" s="86">
        <v>2</v>
      </c>
      <c r="E73" s="86"/>
      <c r="F73" s="86"/>
      <c r="G73" s="86"/>
      <c r="H73" s="86">
        <v>40</v>
      </c>
      <c r="I73" s="86">
        <v>4</v>
      </c>
      <c r="J73" s="86">
        <v>4</v>
      </c>
      <c r="K73" s="86">
        <v>100</v>
      </c>
      <c r="L73" s="86">
        <v>100</v>
      </c>
      <c r="M73" s="86">
        <v>100</v>
      </c>
      <c r="N73" s="86">
        <v>50</v>
      </c>
      <c r="O73" s="86">
        <v>3</v>
      </c>
      <c r="P73" s="109">
        <v>6</v>
      </c>
      <c r="Q73" s="82"/>
      <c r="R73" s="82"/>
    </row>
    <row r="74" spans="1:18" ht="12" customHeight="1">
      <c r="A74" s="81" t="s">
        <v>183</v>
      </c>
      <c r="B74" s="81" t="s">
        <v>184</v>
      </c>
      <c r="C74" s="106">
        <v>1</v>
      </c>
      <c r="D74" s="86">
        <v>2</v>
      </c>
      <c r="E74" s="86"/>
      <c r="F74" s="86"/>
      <c r="G74" s="86"/>
      <c r="H74" s="86">
        <v>30</v>
      </c>
      <c r="I74" s="86">
        <v>4</v>
      </c>
      <c r="J74" s="86">
        <v>4</v>
      </c>
      <c r="K74" s="86">
        <v>100</v>
      </c>
      <c r="L74" s="86">
        <v>100</v>
      </c>
      <c r="M74" s="86">
        <v>100</v>
      </c>
      <c r="N74" s="86">
        <v>50</v>
      </c>
      <c r="O74" s="86">
        <v>3</v>
      </c>
      <c r="P74" s="109">
        <v>6</v>
      </c>
      <c r="Q74" s="82"/>
      <c r="R74" s="82"/>
    </row>
    <row r="75" spans="1:18" ht="12" customHeight="1">
      <c r="A75" s="81" t="s">
        <v>185</v>
      </c>
      <c r="B75" s="81" t="s">
        <v>186</v>
      </c>
      <c r="C75" s="106">
        <v>1</v>
      </c>
      <c r="D75" s="86">
        <v>2</v>
      </c>
      <c r="E75" s="86">
        <v>3</v>
      </c>
      <c r="F75" s="86"/>
      <c r="G75" s="86"/>
      <c r="H75" s="86">
        <v>30</v>
      </c>
      <c r="I75" s="86">
        <v>4</v>
      </c>
      <c r="J75" s="86">
        <v>4</v>
      </c>
      <c r="K75" s="86">
        <v>100</v>
      </c>
      <c r="L75" s="86">
        <v>100</v>
      </c>
      <c r="M75" s="86">
        <v>100</v>
      </c>
      <c r="N75" s="86">
        <v>50</v>
      </c>
      <c r="O75" s="86">
        <v>3</v>
      </c>
      <c r="P75" s="109">
        <v>6</v>
      </c>
      <c r="Q75" s="82"/>
      <c r="R75" s="82"/>
    </row>
    <row r="76" spans="1:18" ht="12" customHeight="1">
      <c r="A76" s="81" t="s">
        <v>187</v>
      </c>
      <c r="B76" s="81" t="s">
        <v>188</v>
      </c>
      <c r="C76" s="106">
        <v>1</v>
      </c>
      <c r="D76" s="86">
        <v>2</v>
      </c>
      <c r="E76" s="86">
        <v>5</v>
      </c>
      <c r="F76" s="86"/>
      <c r="G76" s="86"/>
      <c r="H76" s="86">
        <v>30</v>
      </c>
      <c r="I76" s="86">
        <v>4</v>
      </c>
      <c r="J76" s="86">
        <v>4</v>
      </c>
      <c r="K76" s="86">
        <v>100</v>
      </c>
      <c r="L76" s="86">
        <v>100</v>
      </c>
      <c r="M76" s="86">
        <v>100</v>
      </c>
      <c r="N76" s="86">
        <v>50</v>
      </c>
      <c r="O76" s="86">
        <v>3</v>
      </c>
      <c r="P76" s="109">
        <v>6</v>
      </c>
      <c r="Q76" s="82"/>
      <c r="R76" s="82"/>
    </row>
    <row r="77" spans="1:18" ht="12" customHeight="1">
      <c r="A77" s="81" t="s">
        <v>189</v>
      </c>
      <c r="B77" s="81" t="s">
        <v>190</v>
      </c>
      <c r="C77" s="106">
        <v>1</v>
      </c>
      <c r="D77" s="86">
        <v>2</v>
      </c>
      <c r="E77" s="86"/>
      <c r="F77" s="86"/>
      <c r="G77" s="86"/>
      <c r="H77" s="86">
        <v>30</v>
      </c>
      <c r="I77" s="86">
        <v>4</v>
      </c>
      <c r="J77" s="86">
        <v>4</v>
      </c>
      <c r="K77" s="86">
        <v>100</v>
      </c>
      <c r="L77" s="86">
        <v>100</v>
      </c>
      <c r="M77" s="86">
        <v>100</v>
      </c>
      <c r="N77" s="86">
        <v>50</v>
      </c>
      <c r="O77" s="86">
        <v>3</v>
      </c>
      <c r="P77" s="109">
        <v>6</v>
      </c>
      <c r="Q77" s="82"/>
      <c r="R77" s="82"/>
    </row>
    <row r="78" spans="1:18" ht="12" customHeight="1">
      <c r="A78" s="81" t="s">
        <v>191</v>
      </c>
      <c r="B78" s="81" t="s">
        <v>192</v>
      </c>
      <c r="C78" s="106">
        <v>1</v>
      </c>
      <c r="D78" s="86">
        <v>2</v>
      </c>
      <c r="E78" s="86">
        <v>4</v>
      </c>
      <c r="F78" s="86">
        <v>15</v>
      </c>
      <c r="G78" s="86"/>
      <c r="H78" s="86">
        <v>50</v>
      </c>
      <c r="I78" s="86">
        <v>4</v>
      </c>
      <c r="J78" s="86">
        <v>4</v>
      </c>
      <c r="K78" s="86">
        <v>100</v>
      </c>
      <c r="L78" s="86">
        <v>100</v>
      </c>
      <c r="M78" s="86">
        <v>100</v>
      </c>
      <c r="N78" s="86">
        <v>50</v>
      </c>
      <c r="O78" s="86">
        <v>3</v>
      </c>
      <c r="P78" s="109">
        <v>7</v>
      </c>
      <c r="Q78" s="82"/>
      <c r="R78" s="82"/>
    </row>
    <row r="79" spans="1:18" ht="12" customHeight="1">
      <c r="A79" s="81" t="s">
        <v>191</v>
      </c>
      <c r="B79" s="81" t="s">
        <v>193</v>
      </c>
      <c r="C79" s="106">
        <v>1</v>
      </c>
      <c r="D79" s="86">
        <v>2</v>
      </c>
      <c r="E79" s="86"/>
      <c r="F79" s="86">
        <v>12</v>
      </c>
      <c r="G79" s="86"/>
      <c r="H79" s="86">
        <v>50</v>
      </c>
      <c r="I79" s="86">
        <v>4</v>
      </c>
      <c r="J79" s="86">
        <v>4</v>
      </c>
      <c r="K79" s="86">
        <v>100</v>
      </c>
      <c r="L79" s="86">
        <v>100</v>
      </c>
      <c r="M79" s="86">
        <v>100</v>
      </c>
      <c r="N79" s="86">
        <v>50</v>
      </c>
      <c r="O79" s="86">
        <v>3</v>
      </c>
      <c r="P79" s="109">
        <v>7</v>
      </c>
      <c r="Q79" s="82"/>
      <c r="R79" s="82"/>
    </row>
    <row r="80" spans="1:18" ht="12" customHeight="1">
      <c r="A80" s="81" t="s">
        <v>194</v>
      </c>
      <c r="B80" s="81" t="s">
        <v>195</v>
      </c>
      <c r="C80" s="106">
        <v>2</v>
      </c>
      <c r="D80" s="86"/>
      <c r="E80" s="86"/>
      <c r="F80" s="86">
        <v>3</v>
      </c>
      <c r="G80" s="86"/>
      <c r="H80" s="86">
        <v>40</v>
      </c>
      <c r="I80" s="86">
        <v>4</v>
      </c>
      <c r="J80" s="86">
        <v>4</v>
      </c>
      <c r="K80" s="86">
        <v>100</v>
      </c>
      <c r="L80" s="86">
        <v>100</v>
      </c>
      <c r="M80" s="86">
        <v>100</v>
      </c>
      <c r="N80" s="86">
        <v>50</v>
      </c>
      <c r="O80" s="86">
        <v>3</v>
      </c>
      <c r="P80" s="109">
        <v>6</v>
      </c>
      <c r="Q80" s="82"/>
      <c r="R80" s="82"/>
    </row>
    <row r="81" spans="1:18" ht="12" customHeight="1">
      <c r="A81" s="81" t="s">
        <v>194</v>
      </c>
      <c r="B81" s="81" t="s">
        <v>196</v>
      </c>
      <c r="C81" s="106">
        <v>1</v>
      </c>
      <c r="D81" s="86">
        <v>2</v>
      </c>
      <c r="E81" s="86"/>
      <c r="F81" s="86"/>
      <c r="G81" s="86"/>
      <c r="H81" s="86">
        <v>40</v>
      </c>
      <c r="I81" s="86">
        <v>4</v>
      </c>
      <c r="J81" s="86">
        <v>4</v>
      </c>
      <c r="K81" s="86">
        <v>100</v>
      </c>
      <c r="L81" s="86">
        <v>100</v>
      </c>
      <c r="M81" s="86">
        <v>100</v>
      </c>
      <c r="N81" s="86">
        <v>50</v>
      </c>
      <c r="O81" s="86">
        <v>3</v>
      </c>
      <c r="P81" s="109">
        <v>6</v>
      </c>
      <c r="Q81" s="82"/>
      <c r="R81" s="82"/>
    </row>
    <row r="82" spans="1:18" ht="12" customHeight="1">
      <c r="A82" s="81" t="s">
        <v>194</v>
      </c>
      <c r="B82" s="81" t="s">
        <v>197</v>
      </c>
      <c r="C82" s="106">
        <v>1</v>
      </c>
      <c r="D82" s="86">
        <v>2</v>
      </c>
      <c r="E82" s="86">
        <v>10</v>
      </c>
      <c r="F82" s="86"/>
      <c r="G82" s="86"/>
      <c r="H82" s="86">
        <v>80</v>
      </c>
      <c r="I82" s="86">
        <v>4</v>
      </c>
      <c r="J82" s="86">
        <v>4</v>
      </c>
      <c r="K82" s="86">
        <v>100</v>
      </c>
      <c r="L82" s="86">
        <v>100</v>
      </c>
      <c r="M82" s="86">
        <v>100</v>
      </c>
      <c r="N82" s="86">
        <v>50</v>
      </c>
      <c r="O82" s="86">
        <v>3</v>
      </c>
      <c r="P82" s="109">
        <v>8</v>
      </c>
      <c r="Q82" s="82"/>
      <c r="R82" s="82"/>
    </row>
    <row r="83" spans="1:18" ht="12" customHeight="1">
      <c r="A83" s="81" t="s">
        <v>194</v>
      </c>
      <c r="B83" s="81" t="s">
        <v>198</v>
      </c>
      <c r="C83" s="106">
        <v>1</v>
      </c>
      <c r="D83" s="86"/>
      <c r="E83" s="86">
        <v>6</v>
      </c>
      <c r="F83" s="86"/>
      <c r="G83" s="86"/>
      <c r="H83" s="86">
        <v>50</v>
      </c>
      <c r="I83" s="86">
        <v>4</v>
      </c>
      <c r="J83" s="86">
        <v>4</v>
      </c>
      <c r="K83" s="86">
        <v>100</v>
      </c>
      <c r="L83" s="86">
        <v>100</v>
      </c>
      <c r="M83" s="86">
        <v>100</v>
      </c>
      <c r="N83" s="86">
        <v>50</v>
      </c>
      <c r="O83" s="86">
        <v>3</v>
      </c>
      <c r="P83" s="109">
        <v>7</v>
      </c>
      <c r="Q83" s="82"/>
      <c r="R83" s="82"/>
    </row>
    <row r="84" spans="1:18" ht="12" customHeight="1">
      <c r="A84" s="81" t="s">
        <v>194</v>
      </c>
      <c r="B84" s="81" t="s">
        <v>199</v>
      </c>
      <c r="C84" s="106">
        <v>1</v>
      </c>
      <c r="D84" s="86"/>
      <c r="E84" s="86"/>
      <c r="F84" s="86"/>
      <c r="G84" s="86"/>
      <c r="H84" s="86">
        <v>50</v>
      </c>
      <c r="I84" s="86">
        <v>4</v>
      </c>
      <c r="J84" s="86">
        <v>4</v>
      </c>
      <c r="K84" s="86">
        <v>100</v>
      </c>
      <c r="L84" s="86">
        <v>100</v>
      </c>
      <c r="M84" s="86">
        <v>100</v>
      </c>
      <c r="N84" s="86">
        <v>50</v>
      </c>
      <c r="O84" s="86">
        <v>3</v>
      </c>
      <c r="P84" s="109">
        <v>7</v>
      </c>
      <c r="Q84" s="82"/>
      <c r="R84" s="82"/>
    </row>
    <row r="85" spans="1:18" ht="12" customHeight="1">
      <c r="A85" s="81" t="s">
        <v>194</v>
      </c>
      <c r="B85" s="81" t="s">
        <v>200</v>
      </c>
      <c r="C85" s="106">
        <v>1</v>
      </c>
      <c r="D85" s="86">
        <v>2</v>
      </c>
      <c r="E85" s="86">
        <v>10</v>
      </c>
      <c r="F85" s="86"/>
      <c r="G85" s="86"/>
      <c r="H85" s="86">
        <v>50</v>
      </c>
      <c r="I85" s="86">
        <v>4</v>
      </c>
      <c r="J85" s="86">
        <v>4</v>
      </c>
      <c r="K85" s="86">
        <v>100</v>
      </c>
      <c r="L85" s="86">
        <v>100</v>
      </c>
      <c r="M85" s="86">
        <v>100</v>
      </c>
      <c r="N85" s="86">
        <v>50</v>
      </c>
      <c r="O85" s="86">
        <v>3</v>
      </c>
      <c r="P85" s="109">
        <v>7</v>
      </c>
      <c r="Q85" s="82"/>
      <c r="R85" s="82"/>
    </row>
    <row r="86" spans="1:18" ht="12" customHeight="1">
      <c r="A86" s="81" t="s">
        <v>194</v>
      </c>
      <c r="B86" s="81" t="s">
        <v>201</v>
      </c>
      <c r="C86" s="106"/>
      <c r="D86" s="86"/>
      <c r="E86" s="86">
        <v>5</v>
      </c>
      <c r="F86" s="86">
        <v>15</v>
      </c>
      <c r="G86" s="86"/>
      <c r="H86" s="86">
        <v>50</v>
      </c>
      <c r="I86" s="86">
        <v>4</v>
      </c>
      <c r="J86" s="86">
        <v>4</v>
      </c>
      <c r="K86" s="86">
        <v>100</v>
      </c>
      <c r="L86" s="86">
        <v>100</v>
      </c>
      <c r="M86" s="86">
        <v>100</v>
      </c>
      <c r="N86" s="86">
        <v>50</v>
      </c>
      <c r="O86" s="86">
        <v>3</v>
      </c>
      <c r="P86" s="109">
        <v>7</v>
      </c>
      <c r="Q86" s="82"/>
      <c r="R86" s="82"/>
    </row>
    <row r="87" spans="1:18" ht="12" customHeight="1">
      <c r="A87" s="81" t="s">
        <v>202</v>
      </c>
      <c r="B87" s="81" t="s">
        <v>203</v>
      </c>
      <c r="C87" s="106"/>
      <c r="D87" s="86">
        <v>2</v>
      </c>
      <c r="E87" s="86">
        <v>7</v>
      </c>
      <c r="F87" s="86"/>
      <c r="G87" s="86"/>
      <c r="H87" s="86">
        <v>50</v>
      </c>
      <c r="I87" s="86">
        <v>4</v>
      </c>
      <c r="J87" s="86">
        <v>4</v>
      </c>
      <c r="K87" s="86">
        <v>100</v>
      </c>
      <c r="L87" s="86">
        <v>100</v>
      </c>
      <c r="M87" s="86">
        <v>100</v>
      </c>
      <c r="N87" s="86">
        <v>50</v>
      </c>
      <c r="O87" s="86">
        <v>3</v>
      </c>
      <c r="P87" s="109">
        <v>7</v>
      </c>
      <c r="Q87" s="82"/>
      <c r="R87" s="82"/>
    </row>
    <row r="88" spans="1:18" ht="12" customHeight="1">
      <c r="A88" s="81" t="s">
        <v>202</v>
      </c>
      <c r="B88" s="81" t="s">
        <v>204</v>
      </c>
      <c r="C88" s="106">
        <v>1</v>
      </c>
      <c r="D88" s="86">
        <v>2</v>
      </c>
      <c r="E88" s="86"/>
      <c r="F88" s="86"/>
      <c r="G88" s="86"/>
      <c r="H88" s="86">
        <v>50</v>
      </c>
      <c r="I88" s="86">
        <v>4</v>
      </c>
      <c r="J88" s="86">
        <v>4</v>
      </c>
      <c r="K88" s="86">
        <v>100</v>
      </c>
      <c r="L88" s="86">
        <v>100</v>
      </c>
      <c r="M88" s="86">
        <v>100</v>
      </c>
      <c r="N88" s="86">
        <v>50</v>
      </c>
      <c r="O88" s="86">
        <v>3</v>
      </c>
      <c r="P88" s="109">
        <v>7</v>
      </c>
      <c r="Q88" s="82"/>
      <c r="R88" s="82"/>
    </row>
    <row r="89" spans="1:18" ht="12" customHeight="1">
      <c r="A89" s="81" t="s">
        <v>202</v>
      </c>
      <c r="B89" s="81" t="s">
        <v>205</v>
      </c>
      <c r="C89" s="106">
        <v>2</v>
      </c>
      <c r="D89" s="86">
        <v>2</v>
      </c>
      <c r="E89" s="86">
        <v>2</v>
      </c>
      <c r="F89" s="86"/>
      <c r="G89" s="86"/>
      <c r="H89" s="86">
        <v>40</v>
      </c>
      <c r="I89" s="86">
        <v>4</v>
      </c>
      <c r="J89" s="86">
        <v>4</v>
      </c>
      <c r="K89" s="86">
        <v>100</v>
      </c>
      <c r="L89" s="86">
        <v>100</v>
      </c>
      <c r="M89" s="86">
        <v>100</v>
      </c>
      <c r="N89" s="86">
        <v>50</v>
      </c>
      <c r="O89" s="86">
        <v>3</v>
      </c>
      <c r="P89" s="109">
        <v>6</v>
      </c>
      <c r="Q89" s="82"/>
      <c r="R89" s="82"/>
    </row>
    <row r="90" spans="1:18" ht="12" customHeight="1">
      <c r="A90" s="81" t="s">
        <v>206</v>
      </c>
      <c r="B90" s="81" t="s">
        <v>207</v>
      </c>
      <c r="C90" s="106">
        <v>1</v>
      </c>
      <c r="D90" s="86">
        <v>2</v>
      </c>
      <c r="E90" s="86"/>
      <c r="F90" s="86"/>
      <c r="G90" s="86"/>
      <c r="H90" s="86">
        <v>30</v>
      </c>
      <c r="I90" s="86">
        <v>4</v>
      </c>
      <c r="J90" s="86">
        <v>4</v>
      </c>
      <c r="K90" s="86">
        <v>100</v>
      </c>
      <c r="L90" s="86">
        <v>100</v>
      </c>
      <c r="M90" s="86">
        <v>100</v>
      </c>
      <c r="N90" s="86">
        <v>50</v>
      </c>
      <c r="O90" s="86">
        <v>3</v>
      </c>
      <c r="P90" s="109">
        <v>6</v>
      </c>
      <c r="Q90" s="82"/>
      <c r="R90" s="82"/>
    </row>
    <row r="91" spans="1:18" ht="12" customHeight="1">
      <c r="A91" s="81" t="s">
        <v>208</v>
      </c>
      <c r="B91" s="81" t="s">
        <v>209</v>
      </c>
      <c r="C91" s="106">
        <v>1</v>
      </c>
      <c r="D91" s="86">
        <v>2</v>
      </c>
      <c r="E91" s="86">
        <v>6</v>
      </c>
      <c r="F91" s="86">
        <v>18</v>
      </c>
      <c r="G91" s="86">
        <v>2</v>
      </c>
      <c r="H91" s="86">
        <v>40</v>
      </c>
      <c r="I91" s="86">
        <v>4</v>
      </c>
      <c r="J91" s="86">
        <v>4</v>
      </c>
      <c r="K91" s="86">
        <v>100</v>
      </c>
      <c r="L91" s="86">
        <v>100</v>
      </c>
      <c r="M91" s="86">
        <v>100</v>
      </c>
      <c r="N91" s="86">
        <v>50</v>
      </c>
      <c r="O91" s="86">
        <v>3</v>
      </c>
      <c r="P91" s="109">
        <v>7</v>
      </c>
      <c r="Q91" s="82"/>
      <c r="R91" s="82"/>
    </row>
    <row r="92" spans="1:18" ht="12" customHeight="1">
      <c r="A92" s="81" t="s">
        <v>208</v>
      </c>
      <c r="B92" s="81" t="s">
        <v>210</v>
      </c>
      <c r="C92" s="106">
        <v>1</v>
      </c>
      <c r="D92" s="86">
        <v>2</v>
      </c>
      <c r="E92" s="86">
        <v>2</v>
      </c>
      <c r="F92" s="86"/>
      <c r="G92" s="86"/>
      <c r="H92" s="86">
        <v>60</v>
      </c>
      <c r="I92" s="86">
        <v>4</v>
      </c>
      <c r="J92" s="86">
        <v>4</v>
      </c>
      <c r="K92" s="86">
        <v>100</v>
      </c>
      <c r="L92" s="86">
        <v>100</v>
      </c>
      <c r="M92" s="86">
        <v>100</v>
      </c>
      <c r="N92" s="86">
        <v>50</v>
      </c>
      <c r="O92" s="86">
        <v>3</v>
      </c>
      <c r="P92" s="109">
        <v>7</v>
      </c>
      <c r="Q92" s="82"/>
      <c r="R92" s="82"/>
    </row>
    <row r="93" spans="1:18" ht="12" customHeight="1">
      <c r="A93" s="81" t="s">
        <v>208</v>
      </c>
      <c r="B93" s="81" t="s">
        <v>211</v>
      </c>
      <c r="C93" s="106">
        <v>2</v>
      </c>
      <c r="D93" s="86">
        <v>2</v>
      </c>
      <c r="E93" s="86">
        <v>17</v>
      </c>
      <c r="F93" s="86"/>
      <c r="G93" s="86"/>
      <c r="H93" s="86">
        <v>60</v>
      </c>
      <c r="I93" s="86">
        <v>4</v>
      </c>
      <c r="J93" s="86">
        <v>4</v>
      </c>
      <c r="K93" s="86">
        <v>100</v>
      </c>
      <c r="L93" s="86">
        <v>100</v>
      </c>
      <c r="M93" s="86">
        <v>100</v>
      </c>
      <c r="N93" s="86">
        <v>50</v>
      </c>
      <c r="O93" s="86">
        <v>3</v>
      </c>
      <c r="P93" s="109">
        <v>7</v>
      </c>
      <c r="Q93" s="82"/>
      <c r="R93" s="82"/>
    </row>
    <row r="94" spans="1:18" ht="12" customHeight="1">
      <c r="A94" s="81" t="s">
        <v>212</v>
      </c>
      <c r="B94" s="81" t="s">
        <v>213</v>
      </c>
      <c r="C94" s="106">
        <v>2</v>
      </c>
      <c r="D94" s="86">
        <v>2</v>
      </c>
      <c r="E94" s="86"/>
      <c r="F94" s="86"/>
      <c r="G94" s="86"/>
      <c r="H94" s="86">
        <v>30</v>
      </c>
      <c r="I94" s="86">
        <v>4</v>
      </c>
      <c r="J94" s="86">
        <v>4</v>
      </c>
      <c r="K94" s="86">
        <v>100</v>
      </c>
      <c r="L94" s="86">
        <v>100</v>
      </c>
      <c r="M94" s="86">
        <v>100</v>
      </c>
      <c r="N94" s="86">
        <v>50</v>
      </c>
      <c r="O94" s="86">
        <v>3</v>
      </c>
      <c r="P94" s="109">
        <v>6</v>
      </c>
      <c r="Q94" s="82"/>
      <c r="R94" s="82"/>
    </row>
    <row r="95" spans="1:18" ht="12" customHeight="1">
      <c r="A95" s="81" t="s">
        <v>214</v>
      </c>
      <c r="B95" s="81" t="s">
        <v>215</v>
      </c>
      <c r="C95" s="106">
        <v>1</v>
      </c>
      <c r="D95" s="86">
        <v>2</v>
      </c>
      <c r="E95" s="86"/>
      <c r="F95" s="86">
        <v>28</v>
      </c>
      <c r="G95" s="86"/>
      <c r="H95" s="86">
        <v>50</v>
      </c>
      <c r="I95" s="86">
        <v>4</v>
      </c>
      <c r="J95" s="86">
        <v>4</v>
      </c>
      <c r="K95" s="86">
        <v>100</v>
      </c>
      <c r="L95" s="86">
        <v>100</v>
      </c>
      <c r="M95" s="86">
        <v>100</v>
      </c>
      <c r="N95" s="86">
        <v>50</v>
      </c>
      <c r="O95" s="86">
        <v>3</v>
      </c>
      <c r="P95" s="109">
        <v>7</v>
      </c>
      <c r="Q95" s="82"/>
      <c r="R95" s="82"/>
    </row>
    <row r="96" spans="1:18" ht="12" customHeight="1">
      <c r="A96" s="81" t="s">
        <v>216</v>
      </c>
      <c r="B96" s="81" t="s">
        <v>217</v>
      </c>
      <c r="C96" s="106">
        <v>1</v>
      </c>
      <c r="D96" s="86">
        <v>2</v>
      </c>
      <c r="E96" s="86"/>
      <c r="F96" s="86"/>
      <c r="G96" s="86"/>
      <c r="H96" s="86">
        <v>40</v>
      </c>
      <c r="I96" s="86">
        <v>4</v>
      </c>
      <c r="J96" s="86">
        <v>4</v>
      </c>
      <c r="K96" s="86">
        <v>100</v>
      </c>
      <c r="L96" s="86">
        <v>100</v>
      </c>
      <c r="M96" s="86">
        <v>100</v>
      </c>
      <c r="N96" s="86">
        <v>50</v>
      </c>
      <c r="O96" s="86">
        <v>3</v>
      </c>
      <c r="P96" s="109">
        <v>6</v>
      </c>
      <c r="Q96" s="82"/>
      <c r="R96" s="82"/>
    </row>
    <row r="97" spans="1:18" ht="12" customHeight="1">
      <c r="A97" s="81" t="s">
        <v>218</v>
      </c>
      <c r="B97" s="81" t="s">
        <v>219</v>
      </c>
      <c r="C97" s="106"/>
      <c r="D97" s="86"/>
      <c r="E97" s="86"/>
      <c r="F97" s="86">
        <v>5</v>
      </c>
      <c r="G97" s="86"/>
      <c r="H97" s="86">
        <v>30</v>
      </c>
      <c r="I97" s="86">
        <v>4</v>
      </c>
      <c r="J97" s="86">
        <v>4</v>
      </c>
      <c r="K97" s="86">
        <v>100</v>
      </c>
      <c r="L97" s="86">
        <v>100</v>
      </c>
      <c r="M97" s="86">
        <v>100</v>
      </c>
      <c r="N97" s="86">
        <v>50</v>
      </c>
      <c r="O97" s="86">
        <v>3</v>
      </c>
      <c r="P97" s="109">
        <v>6</v>
      </c>
      <c r="Q97" s="82"/>
      <c r="R97" s="82"/>
    </row>
    <row r="98" spans="1:18" ht="12" customHeight="1">
      <c r="A98" s="81" t="s">
        <v>220</v>
      </c>
      <c r="B98" s="81" t="s">
        <v>221</v>
      </c>
      <c r="C98" s="106"/>
      <c r="D98" s="86">
        <v>2</v>
      </c>
      <c r="E98" s="86"/>
      <c r="F98" s="86"/>
      <c r="G98" s="86"/>
      <c r="H98" s="86">
        <v>30</v>
      </c>
      <c r="I98" s="86">
        <v>4</v>
      </c>
      <c r="J98" s="86">
        <v>4</v>
      </c>
      <c r="K98" s="86">
        <v>100</v>
      </c>
      <c r="L98" s="86">
        <v>100</v>
      </c>
      <c r="M98" s="86">
        <v>100</v>
      </c>
      <c r="N98" s="86">
        <v>50</v>
      </c>
      <c r="O98" s="86">
        <v>3</v>
      </c>
      <c r="P98" s="109">
        <v>6</v>
      </c>
      <c r="Q98" s="82"/>
      <c r="R98" s="82"/>
    </row>
    <row r="99" spans="1:18" ht="12" customHeight="1">
      <c r="A99" s="81" t="s">
        <v>222</v>
      </c>
      <c r="B99" s="81" t="s">
        <v>223</v>
      </c>
      <c r="C99" s="106">
        <v>1</v>
      </c>
      <c r="D99" s="86">
        <v>2</v>
      </c>
      <c r="E99" s="86">
        <v>7</v>
      </c>
      <c r="F99" s="86"/>
      <c r="G99" s="86"/>
      <c r="H99" s="86">
        <v>40</v>
      </c>
      <c r="I99" s="86">
        <v>4</v>
      </c>
      <c r="J99" s="86">
        <v>4</v>
      </c>
      <c r="K99" s="86">
        <v>100</v>
      </c>
      <c r="L99" s="86">
        <v>100</v>
      </c>
      <c r="M99" s="86">
        <v>100</v>
      </c>
      <c r="N99" s="86">
        <v>50</v>
      </c>
      <c r="O99" s="86">
        <v>3</v>
      </c>
      <c r="P99" s="109">
        <v>6</v>
      </c>
      <c r="Q99" s="82"/>
      <c r="R99" s="82"/>
    </row>
    <row r="100" spans="1:18" ht="12" customHeight="1">
      <c r="A100" s="81" t="s">
        <v>224</v>
      </c>
      <c r="B100" s="81" t="s">
        <v>225</v>
      </c>
      <c r="C100" s="106"/>
      <c r="D100" s="86">
        <v>2</v>
      </c>
      <c r="E100" s="86">
        <v>6</v>
      </c>
      <c r="F100" s="86"/>
      <c r="G100" s="86"/>
      <c r="H100" s="86">
        <v>40</v>
      </c>
      <c r="I100" s="86">
        <v>4</v>
      </c>
      <c r="J100" s="86">
        <v>4</v>
      </c>
      <c r="K100" s="86">
        <v>100</v>
      </c>
      <c r="L100" s="86">
        <v>100</v>
      </c>
      <c r="M100" s="86">
        <v>100</v>
      </c>
      <c r="N100" s="86">
        <v>50</v>
      </c>
      <c r="O100" s="86">
        <v>3</v>
      </c>
      <c r="P100" s="109">
        <v>6</v>
      </c>
      <c r="Q100" s="82"/>
      <c r="R100" s="82"/>
    </row>
    <row r="101" spans="1:18" ht="12" customHeight="1">
      <c r="A101" s="81" t="s">
        <v>226</v>
      </c>
      <c r="B101" s="81" t="s">
        <v>227</v>
      </c>
      <c r="C101" s="106">
        <v>1</v>
      </c>
      <c r="D101" s="86">
        <v>2</v>
      </c>
      <c r="E101" s="86"/>
      <c r="F101" s="86"/>
      <c r="G101" s="86"/>
      <c r="H101" s="86">
        <v>40</v>
      </c>
      <c r="I101" s="86">
        <v>4</v>
      </c>
      <c r="J101" s="86">
        <v>4</v>
      </c>
      <c r="K101" s="86">
        <v>100</v>
      </c>
      <c r="L101" s="86">
        <v>100</v>
      </c>
      <c r="M101" s="86">
        <v>100</v>
      </c>
      <c r="N101" s="86">
        <v>50</v>
      </c>
      <c r="O101" s="86">
        <v>3</v>
      </c>
      <c r="P101" s="109">
        <v>6</v>
      </c>
      <c r="Q101" s="82"/>
      <c r="R101" s="82"/>
    </row>
    <row r="102" spans="1:18" ht="12" customHeight="1">
      <c r="A102" s="81" t="s">
        <v>228</v>
      </c>
      <c r="B102" s="81" t="s">
        <v>229</v>
      </c>
      <c r="C102" s="106">
        <v>1</v>
      </c>
      <c r="D102" s="86">
        <v>2</v>
      </c>
      <c r="E102" s="86">
        <v>1</v>
      </c>
      <c r="F102" s="86"/>
      <c r="G102" s="86"/>
      <c r="H102" s="86">
        <v>40</v>
      </c>
      <c r="I102" s="86">
        <v>4</v>
      </c>
      <c r="J102" s="86">
        <v>4</v>
      </c>
      <c r="K102" s="86">
        <v>100</v>
      </c>
      <c r="L102" s="86">
        <v>100</v>
      </c>
      <c r="M102" s="86">
        <v>100</v>
      </c>
      <c r="N102" s="86">
        <v>50</v>
      </c>
      <c r="O102" s="86">
        <v>3</v>
      </c>
      <c r="P102" s="109">
        <v>6</v>
      </c>
      <c r="Q102" s="82"/>
      <c r="R102" s="82"/>
    </row>
    <row r="103" spans="1:18" ht="12" customHeight="1">
      <c r="A103" s="84" t="s">
        <v>230</v>
      </c>
      <c r="B103" s="81" t="s">
        <v>231</v>
      </c>
      <c r="C103" s="106"/>
      <c r="D103" s="86">
        <v>2</v>
      </c>
      <c r="E103" s="86">
        <v>7</v>
      </c>
      <c r="F103" s="86"/>
      <c r="G103" s="86"/>
      <c r="H103" s="86">
        <v>50</v>
      </c>
      <c r="I103" s="86">
        <v>4</v>
      </c>
      <c r="J103" s="86">
        <v>4</v>
      </c>
      <c r="K103" s="86">
        <v>100</v>
      </c>
      <c r="L103" s="86">
        <v>100</v>
      </c>
      <c r="M103" s="86">
        <v>100</v>
      </c>
      <c r="N103" s="86">
        <v>50</v>
      </c>
      <c r="O103" s="86">
        <v>3</v>
      </c>
      <c r="P103" s="109">
        <v>7</v>
      </c>
      <c r="Q103" s="82"/>
      <c r="R103" s="82"/>
    </row>
    <row r="104" spans="1:18" ht="12" customHeight="1">
      <c r="A104" s="84" t="s">
        <v>230</v>
      </c>
      <c r="B104" s="81" t="s">
        <v>232</v>
      </c>
      <c r="C104" s="106">
        <v>1</v>
      </c>
      <c r="D104" s="86"/>
      <c r="E104" s="86">
        <v>5</v>
      </c>
      <c r="F104" s="86"/>
      <c r="G104" s="86"/>
      <c r="H104" s="86">
        <v>50</v>
      </c>
      <c r="I104" s="86">
        <v>4</v>
      </c>
      <c r="J104" s="86">
        <v>4</v>
      </c>
      <c r="K104" s="86">
        <v>100</v>
      </c>
      <c r="L104" s="86">
        <v>100</v>
      </c>
      <c r="M104" s="86">
        <v>100</v>
      </c>
      <c r="N104" s="86">
        <v>50</v>
      </c>
      <c r="O104" s="86">
        <v>3</v>
      </c>
      <c r="P104" s="109">
        <v>7</v>
      </c>
      <c r="Q104" s="82"/>
      <c r="R104" s="82"/>
    </row>
    <row r="105" spans="1:18" ht="12" customHeight="1">
      <c r="A105" s="84" t="s">
        <v>230</v>
      </c>
      <c r="B105" s="81" t="s">
        <v>233</v>
      </c>
      <c r="C105" s="106">
        <v>1</v>
      </c>
      <c r="D105" s="86">
        <v>2</v>
      </c>
      <c r="E105" s="86">
        <v>10</v>
      </c>
      <c r="F105" s="86"/>
      <c r="G105" s="86"/>
      <c r="H105" s="86">
        <v>80</v>
      </c>
      <c r="I105" s="86">
        <v>4</v>
      </c>
      <c r="J105" s="86">
        <v>4</v>
      </c>
      <c r="K105" s="86">
        <v>100</v>
      </c>
      <c r="L105" s="86">
        <v>100</v>
      </c>
      <c r="M105" s="86">
        <v>100</v>
      </c>
      <c r="N105" s="86">
        <v>50</v>
      </c>
      <c r="O105" s="86">
        <v>3</v>
      </c>
      <c r="P105" s="109">
        <v>8</v>
      </c>
      <c r="Q105" s="82"/>
      <c r="R105" s="82"/>
    </row>
    <row r="106" spans="1:18" ht="12" customHeight="1">
      <c r="A106" s="84" t="s">
        <v>230</v>
      </c>
      <c r="B106" s="81" t="s">
        <v>234</v>
      </c>
      <c r="C106" s="106">
        <v>1</v>
      </c>
      <c r="D106" s="86">
        <v>2</v>
      </c>
      <c r="E106" s="86">
        <v>4</v>
      </c>
      <c r="F106" s="86">
        <v>9</v>
      </c>
      <c r="G106" s="86"/>
      <c r="H106" s="86">
        <v>50</v>
      </c>
      <c r="I106" s="86">
        <v>4</v>
      </c>
      <c r="J106" s="86">
        <v>4</v>
      </c>
      <c r="K106" s="86">
        <v>100</v>
      </c>
      <c r="L106" s="86">
        <v>100</v>
      </c>
      <c r="M106" s="86">
        <v>100</v>
      </c>
      <c r="N106" s="86">
        <v>50</v>
      </c>
      <c r="O106" s="86">
        <v>3</v>
      </c>
      <c r="P106" s="109">
        <v>7</v>
      </c>
      <c r="Q106" s="82"/>
      <c r="R106" s="82"/>
    </row>
    <row r="107" spans="1:18" ht="12" customHeight="1">
      <c r="A107" s="85" t="s">
        <v>230</v>
      </c>
      <c r="B107" s="81" t="s">
        <v>235</v>
      </c>
      <c r="C107" s="106">
        <v>1</v>
      </c>
      <c r="D107" s="86">
        <v>2</v>
      </c>
      <c r="E107" s="86">
        <v>10</v>
      </c>
      <c r="F107" s="86"/>
      <c r="G107" s="86"/>
      <c r="H107" s="86">
        <v>50</v>
      </c>
      <c r="I107" s="86">
        <v>4</v>
      </c>
      <c r="J107" s="86">
        <v>4</v>
      </c>
      <c r="K107" s="86">
        <v>100</v>
      </c>
      <c r="L107" s="86">
        <v>100</v>
      </c>
      <c r="M107" s="86">
        <v>100</v>
      </c>
      <c r="N107" s="86">
        <v>50</v>
      </c>
      <c r="O107" s="86">
        <v>3</v>
      </c>
      <c r="P107" s="109">
        <v>7</v>
      </c>
      <c r="Q107" s="82"/>
      <c r="R107" s="82"/>
    </row>
    <row r="108" spans="1:18" ht="12" customHeight="1">
      <c r="A108" s="81" t="s">
        <v>236</v>
      </c>
      <c r="B108" s="81" t="s">
        <v>237</v>
      </c>
      <c r="C108" s="106">
        <v>1</v>
      </c>
      <c r="D108" s="86">
        <v>2</v>
      </c>
      <c r="E108" s="86"/>
      <c r="F108" s="86"/>
      <c r="G108" s="86"/>
      <c r="H108" s="86">
        <v>40</v>
      </c>
      <c r="I108" s="86">
        <v>4</v>
      </c>
      <c r="J108" s="86">
        <v>4</v>
      </c>
      <c r="K108" s="86">
        <v>100</v>
      </c>
      <c r="L108" s="86">
        <v>100</v>
      </c>
      <c r="M108" s="86">
        <v>100</v>
      </c>
      <c r="N108" s="86">
        <v>50</v>
      </c>
      <c r="O108" s="86">
        <v>3</v>
      </c>
      <c r="P108" s="109">
        <v>6</v>
      </c>
      <c r="Q108" s="82"/>
      <c r="R108" s="82"/>
    </row>
    <row r="109" spans="1:18" ht="12" customHeight="1">
      <c r="A109" s="81" t="s">
        <v>238</v>
      </c>
      <c r="B109" s="81" t="s">
        <v>239</v>
      </c>
      <c r="C109" s="106">
        <v>1</v>
      </c>
      <c r="D109" s="86">
        <v>2</v>
      </c>
      <c r="E109" s="86"/>
      <c r="F109" s="86"/>
      <c r="G109" s="86"/>
      <c r="H109" s="86">
        <v>30</v>
      </c>
      <c r="I109" s="86">
        <v>4</v>
      </c>
      <c r="J109" s="86">
        <v>4</v>
      </c>
      <c r="K109" s="86">
        <v>100</v>
      </c>
      <c r="L109" s="86">
        <v>100</v>
      </c>
      <c r="M109" s="86">
        <v>100</v>
      </c>
      <c r="N109" s="86">
        <v>50</v>
      </c>
      <c r="O109" s="86">
        <v>3</v>
      </c>
      <c r="P109" s="109">
        <v>6</v>
      </c>
      <c r="Q109" s="82"/>
      <c r="R109" s="82"/>
    </row>
    <row r="110" spans="1:18" ht="12" customHeight="1">
      <c r="A110" s="81" t="s">
        <v>240</v>
      </c>
      <c r="B110" s="81" t="s">
        <v>241</v>
      </c>
      <c r="C110" s="106">
        <v>2</v>
      </c>
      <c r="D110" s="86">
        <v>2</v>
      </c>
      <c r="E110" s="86">
        <v>2</v>
      </c>
      <c r="F110" s="86"/>
      <c r="G110" s="86"/>
      <c r="H110" s="86">
        <v>40</v>
      </c>
      <c r="I110" s="86">
        <v>4</v>
      </c>
      <c r="J110" s="86">
        <v>4</v>
      </c>
      <c r="K110" s="86">
        <v>100</v>
      </c>
      <c r="L110" s="86">
        <v>100</v>
      </c>
      <c r="M110" s="86">
        <v>100</v>
      </c>
      <c r="N110" s="86">
        <v>50</v>
      </c>
      <c r="O110" s="86">
        <v>3</v>
      </c>
      <c r="P110" s="109">
        <v>6</v>
      </c>
      <c r="Q110" s="82"/>
      <c r="R110" s="82"/>
    </row>
    <row r="111" spans="1:18" ht="12" customHeight="1">
      <c r="A111" s="81" t="s">
        <v>242</v>
      </c>
      <c r="B111" s="81" t="s">
        <v>243</v>
      </c>
      <c r="C111" s="106">
        <v>1</v>
      </c>
      <c r="D111" s="86">
        <v>2</v>
      </c>
      <c r="E111" s="86"/>
      <c r="F111" s="86"/>
      <c r="G111" s="86"/>
      <c r="H111" s="86">
        <v>30</v>
      </c>
      <c r="I111" s="86">
        <v>4</v>
      </c>
      <c r="J111" s="86">
        <v>4</v>
      </c>
      <c r="K111" s="86">
        <v>100</v>
      </c>
      <c r="L111" s="86">
        <v>100</v>
      </c>
      <c r="M111" s="86">
        <v>100</v>
      </c>
      <c r="N111" s="86">
        <v>50</v>
      </c>
      <c r="O111" s="86">
        <v>3</v>
      </c>
      <c r="P111" s="109">
        <v>6</v>
      </c>
      <c r="Q111" s="82"/>
      <c r="R111" s="82"/>
    </row>
    <row r="112" spans="1:18" ht="12" customHeight="1">
      <c r="A112" s="81" t="s">
        <v>244</v>
      </c>
      <c r="B112" s="81" t="s">
        <v>245</v>
      </c>
      <c r="C112" s="106" t="s">
        <v>246</v>
      </c>
      <c r="D112" s="86">
        <v>2</v>
      </c>
      <c r="E112" s="86">
        <v>2</v>
      </c>
      <c r="F112" s="86"/>
      <c r="G112" s="86"/>
      <c r="H112" s="86">
        <v>30</v>
      </c>
      <c r="I112" s="86">
        <v>4</v>
      </c>
      <c r="J112" s="86">
        <v>4</v>
      </c>
      <c r="K112" s="86">
        <v>100</v>
      </c>
      <c r="L112" s="86">
        <v>100</v>
      </c>
      <c r="M112" s="86">
        <v>100</v>
      </c>
      <c r="N112" s="86">
        <v>50</v>
      </c>
      <c r="O112" s="86">
        <v>3</v>
      </c>
      <c r="P112" s="109">
        <v>6</v>
      </c>
      <c r="Q112" s="82"/>
      <c r="R112" s="82"/>
    </row>
    <row r="113" spans="1:18" ht="12" customHeight="1">
      <c r="A113" s="81" t="s">
        <v>247</v>
      </c>
      <c r="B113" s="81" t="s">
        <v>248</v>
      </c>
      <c r="C113" s="106">
        <v>1</v>
      </c>
      <c r="D113" s="86">
        <v>2</v>
      </c>
      <c r="E113" s="86">
        <v>3</v>
      </c>
      <c r="F113" s="86"/>
      <c r="G113" s="86"/>
      <c r="H113" s="86">
        <v>40</v>
      </c>
      <c r="I113" s="86">
        <v>4</v>
      </c>
      <c r="J113" s="86">
        <v>4</v>
      </c>
      <c r="K113" s="86">
        <v>100</v>
      </c>
      <c r="L113" s="86">
        <v>100</v>
      </c>
      <c r="M113" s="86">
        <v>100</v>
      </c>
      <c r="N113" s="86">
        <v>50</v>
      </c>
      <c r="O113" s="86">
        <v>3</v>
      </c>
      <c r="P113" s="109">
        <v>6</v>
      </c>
      <c r="Q113" s="82"/>
      <c r="R113" s="82"/>
    </row>
    <row r="114" spans="1:18" ht="12" customHeight="1">
      <c r="A114" s="81" t="s">
        <v>247</v>
      </c>
      <c r="B114" s="81" t="s">
        <v>249</v>
      </c>
      <c r="C114" s="106">
        <v>1</v>
      </c>
      <c r="D114" s="86">
        <v>2</v>
      </c>
      <c r="E114" s="86"/>
      <c r="F114" s="86">
        <v>1</v>
      </c>
      <c r="G114" s="86"/>
      <c r="H114" s="86">
        <v>30</v>
      </c>
      <c r="I114" s="86">
        <v>4</v>
      </c>
      <c r="J114" s="86">
        <v>4</v>
      </c>
      <c r="K114" s="86">
        <v>100</v>
      </c>
      <c r="L114" s="86">
        <v>100</v>
      </c>
      <c r="M114" s="86">
        <v>100</v>
      </c>
      <c r="N114" s="86">
        <v>50</v>
      </c>
      <c r="O114" s="86">
        <v>3</v>
      </c>
      <c r="P114" s="109">
        <v>6</v>
      </c>
      <c r="Q114" s="82"/>
      <c r="R114" s="82"/>
    </row>
    <row r="115" spans="1:18" ht="12" customHeight="1">
      <c r="A115" s="81" t="s">
        <v>250</v>
      </c>
      <c r="B115" s="81" t="s">
        <v>251</v>
      </c>
      <c r="C115" s="106">
        <v>1</v>
      </c>
      <c r="D115" s="86">
        <v>2</v>
      </c>
      <c r="E115" s="86"/>
      <c r="F115" s="86"/>
      <c r="G115" s="86"/>
      <c r="H115" s="86">
        <v>40</v>
      </c>
      <c r="I115" s="86">
        <v>4</v>
      </c>
      <c r="J115" s="86">
        <v>4</v>
      </c>
      <c r="K115" s="86">
        <v>100</v>
      </c>
      <c r="L115" s="86">
        <v>100</v>
      </c>
      <c r="M115" s="86">
        <v>100</v>
      </c>
      <c r="N115" s="86">
        <v>50</v>
      </c>
      <c r="O115" s="86">
        <v>3</v>
      </c>
      <c r="P115" s="109">
        <v>6</v>
      </c>
      <c r="Q115" s="82"/>
      <c r="R115" s="82"/>
    </row>
    <row r="116" spans="1:18" ht="12" customHeight="1">
      <c r="A116" s="81" t="s">
        <v>250</v>
      </c>
      <c r="B116" s="81" t="s">
        <v>252</v>
      </c>
      <c r="C116" s="106">
        <v>1</v>
      </c>
      <c r="D116" s="86">
        <v>2</v>
      </c>
      <c r="E116" s="86"/>
      <c r="F116" s="86">
        <v>14</v>
      </c>
      <c r="G116" s="86"/>
      <c r="H116" s="86">
        <v>50</v>
      </c>
      <c r="I116" s="86">
        <v>4</v>
      </c>
      <c r="J116" s="86">
        <v>4</v>
      </c>
      <c r="K116" s="86">
        <v>100</v>
      </c>
      <c r="L116" s="86">
        <v>100</v>
      </c>
      <c r="M116" s="86">
        <v>100</v>
      </c>
      <c r="N116" s="86">
        <v>50</v>
      </c>
      <c r="O116" s="86">
        <v>3</v>
      </c>
      <c r="P116" s="109">
        <v>7</v>
      </c>
      <c r="Q116" s="82"/>
      <c r="R116" s="82"/>
    </row>
    <row r="117" spans="1:18" ht="12" customHeight="1">
      <c r="A117" s="81" t="s">
        <v>253</v>
      </c>
      <c r="B117" s="81" t="s">
        <v>254</v>
      </c>
      <c r="C117" s="106">
        <v>1</v>
      </c>
      <c r="D117" s="86">
        <v>2</v>
      </c>
      <c r="E117" s="86"/>
      <c r="F117" s="86"/>
      <c r="G117" s="86"/>
      <c r="H117" s="86">
        <v>20</v>
      </c>
      <c r="I117" s="86">
        <v>4</v>
      </c>
      <c r="J117" s="86">
        <v>4</v>
      </c>
      <c r="K117" s="86">
        <v>100</v>
      </c>
      <c r="L117" s="86">
        <v>100</v>
      </c>
      <c r="M117" s="86">
        <v>100</v>
      </c>
      <c r="N117" s="86">
        <v>50</v>
      </c>
      <c r="O117" s="86">
        <v>3</v>
      </c>
      <c r="P117" s="109">
        <v>4</v>
      </c>
      <c r="Q117" s="82"/>
      <c r="R117" s="82"/>
    </row>
    <row r="118" spans="1:18" ht="12" customHeight="1">
      <c r="A118" s="81" t="s">
        <v>255</v>
      </c>
      <c r="B118" s="81" t="s">
        <v>256</v>
      </c>
      <c r="C118" s="106"/>
      <c r="D118" s="86"/>
      <c r="E118" s="86"/>
      <c r="F118" s="86">
        <v>14</v>
      </c>
      <c r="G118" s="86"/>
      <c r="H118" s="86">
        <v>40</v>
      </c>
      <c r="I118" s="86">
        <v>4</v>
      </c>
      <c r="J118" s="86">
        <v>4</v>
      </c>
      <c r="K118" s="86">
        <v>100</v>
      </c>
      <c r="L118" s="86">
        <v>100</v>
      </c>
      <c r="M118" s="86">
        <v>100</v>
      </c>
      <c r="N118" s="86">
        <v>50</v>
      </c>
      <c r="O118" s="86">
        <v>3</v>
      </c>
      <c r="P118" s="109">
        <v>6</v>
      </c>
      <c r="Q118" s="82"/>
      <c r="R118" s="82"/>
    </row>
    <row r="119" spans="1:18" ht="12" customHeight="1">
      <c r="A119" s="81" t="s">
        <v>255</v>
      </c>
      <c r="B119" s="81" t="s">
        <v>257</v>
      </c>
      <c r="C119" s="106">
        <v>2</v>
      </c>
      <c r="D119" s="86">
        <v>2</v>
      </c>
      <c r="E119" s="86">
        <v>2</v>
      </c>
      <c r="F119" s="86">
        <v>18</v>
      </c>
      <c r="G119" s="86"/>
      <c r="H119" s="86">
        <v>50</v>
      </c>
      <c r="I119" s="86">
        <v>4</v>
      </c>
      <c r="J119" s="86">
        <v>4</v>
      </c>
      <c r="K119" s="86">
        <v>100</v>
      </c>
      <c r="L119" s="86">
        <v>100</v>
      </c>
      <c r="M119" s="86">
        <v>100</v>
      </c>
      <c r="N119" s="86">
        <v>50</v>
      </c>
      <c r="O119" s="86">
        <v>3</v>
      </c>
      <c r="P119" s="109">
        <v>7</v>
      </c>
      <c r="Q119" s="82"/>
      <c r="R119" s="82"/>
    </row>
    <row r="120" spans="1:18" ht="12" customHeight="1">
      <c r="A120" s="81" t="s">
        <v>255</v>
      </c>
      <c r="B120" s="81" t="s">
        <v>258</v>
      </c>
      <c r="C120" s="106">
        <v>1</v>
      </c>
      <c r="D120" s="86">
        <v>2</v>
      </c>
      <c r="E120" s="86"/>
      <c r="F120" s="86"/>
      <c r="G120" s="86"/>
      <c r="H120" s="86">
        <v>40</v>
      </c>
      <c r="I120" s="86">
        <v>4</v>
      </c>
      <c r="J120" s="86">
        <v>4</v>
      </c>
      <c r="K120" s="86">
        <v>100</v>
      </c>
      <c r="L120" s="86">
        <v>100</v>
      </c>
      <c r="M120" s="86">
        <v>100</v>
      </c>
      <c r="N120" s="86">
        <v>50</v>
      </c>
      <c r="O120" s="86">
        <v>3</v>
      </c>
      <c r="P120" s="109">
        <v>6</v>
      </c>
      <c r="Q120" s="82"/>
      <c r="R120" s="82"/>
    </row>
    <row r="121" spans="1:18" ht="12" customHeight="1">
      <c r="A121" s="81" t="s">
        <v>259</v>
      </c>
      <c r="B121" s="81" t="s">
        <v>260</v>
      </c>
      <c r="C121" s="106">
        <v>1</v>
      </c>
      <c r="D121" s="86">
        <v>2</v>
      </c>
      <c r="E121" s="86"/>
      <c r="F121" s="86"/>
      <c r="G121" s="86"/>
      <c r="H121" s="86">
        <v>30</v>
      </c>
      <c r="I121" s="86">
        <v>4</v>
      </c>
      <c r="J121" s="86">
        <v>4</v>
      </c>
      <c r="K121" s="86">
        <v>100</v>
      </c>
      <c r="L121" s="86">
        <v>100</v>
      </c>
      <c r="M121" s="86">
        <v>100</v>
      </c>
      <c r="N121" s="86">
        <v>50</v>
      </c>
      <c r="O121" s="86">
        <v>3</v>
      </c>
      <c r="P121" s="109">
        <v>6</v>
      </c>
      <c r="Q121" s="82"/>
      <c r="R121" s="82"/>
    </row>
    <row r="122" spans="1:18" ht="12" customHeight="1">
      <c r="A122" s="81" t="s">
        <v>261</v>
      </c>
      <c r="B122" s="81" t="s">
        <v>262</v>
      </c>
      <c r="C122" s="106">
        <v>1</v>
      </c>
      <c r="D122" s="86">
        <v>2</v>
      </c>
      <c r="E122" s="86">
        <v>1</v>
      </c>
      <c r="F122" s="86"/>
      <c r="G122" s="86"/>
      <c r="H122" s="86">
        <v>30</v>
      </c>
      <c r="I122" s="86">
        <v>4</v>
      </c>
      <c r="J122" s="86">
        <v>4</v>
      </c>
      <c r="K122" s="86">
        <v>100</v>
      </c>
      <c r="L122" s="86">
        <v>100</v>
      </c>
      <c r="M122" s="86">
        <v>100</v>
      </c>
      <c r="N122" s="86">
        <v>50</v>
      </c>
      <c r="O122" s="86">
        <v>3</v>
      </c>
      <c r="P122" s="109">
        <v>6</v>
      </c>
      <c r="Q122" s="82"/>
      <c r="R122" s="82"/>
    </row>
    <row r="123" spans="1:18" ht="12" customHeight="1">
      <c r="A123" s="81" t="s">
        <v>263</v>
      </c>
      <c r="B123" s="81" t="s">
        <v>264</v>
      </c>
      <c r="C123" s="106">
        <v>1</v>
      </c>
      <c r="D123" s="86">
        <v>2</v>
      </c>
      <c r="E123" s="86"/>
      <c r="F123" s="86"/>
      <c r="G123" s="86"/>
      <c r="H123" s="86">
        <v>30</v>
      </c>
      <c r="I123" s="86">
        <v>4</v>
      </c>
      <c r="J123" s="86">
        <v>4</v>
      </c>
      <c r="K123" s="86">
        <v>100</v>
      </c>
      <c r="L123" s="86">
        <v>100</v>
      </c>
      <c r="M123" s="86">
        <v>100</v>
      </c>
      <c r="N123" s="86">
        <v>50</v>
      </c>
      <c r="O123" s="86">
        <v>3</v>
      </c>
      <c r="P123" s="109">
        <v>6</v>
      </c>
      <c r="Q123" s="82"/>
      <c r="R123" s="82"/>
    </row>
    <row r="124" spans="1:18" ht="12" customHeight="1">
      <c r="A124" s="81" t="s">
        <v>265</v>
      </c>
      <c r="B124" s="81" t="s">
        <v>266</v>
      </c>
      <c r="C124" s="106">
        <v>1</v>
      </c>
      <c r="D124" s="86">
        <v>2</v>
      </c>
      <c r="E124" s="86">
        <v>1</v>
      </c>
      <c r="F124" s="86"/>
      <c r="G124" s="86"/>
      <c r="H124" s="86">
        <v>30</v>
      </c>
      <c r="I124" s="86">
        <v>4</v>
      </c>
      <c r="J124" s="86">
        <v>4</v>
      </c>
      <c r="K124" s="86">
        <v>100</v>
      </c>
      <c r="L124" s="86">
        <v>100</v>
      </c>
      <c r="M124" s="86">
        <v>100</v>
      </c>
      <c r="N124" s="86">
        <v>50</v>
      </c>
      <c r="O124" s="86">
        <v>3</v>
      </c>
      <c r="P124" s="109">
        <v>6</v>
      </c>
      <c r="Q124" s="82"/>
      <c r="R124" s="82"/>
    </row>
    <row r="125" spans="1:18" ht="12" customHeight="1">
      <c r="A125" s="81" t="s">
        <v>267</v>
      </c>
      <c r="B125" s="81" t="s">
        <v>268</v>
      </c>
      <c r="C125" s="106">
        <v>2</v>
      </c>
      <c r="D125" s="86">
        <v>2</v>
      </c>
      <c r="E125" s="86"/>
      <c r="F125" s="86"/>
      <c r="G125" s="86"/>
      <c r="H125" s="86">
        <v>30</v>
      </c>
      <c r="I125" s="86">
        <v>4</v>
      </c>
      <c r="J125" s="86">
        <v>4</v>
      </c>
      <c r="K125" s="86">
        <v>100</v>
      </c>
      <c r="L125" s="86">
        <v>100</v>
      </c>
      <c r="M125" s="86">
        <v>100</v>
      </c>
      <c r="N125" s="86">
        <v>50</v>
      </c>
      <c r="O125" s="86">
        <v>3</v>
      </c>
      <c r="P125" s="109">
        <v>6</v>
      </c>
      <c r="Q125" s="82"/>
      <c r="R125" s="82"/>
    </row>
    <row r="126" spans="1:18" ht="12" customHeight="1">
      <c r="A126" s="81" t="s">
        <v>269</v>
      </c>
      <c r="B126" s="81" t="s">
        <v>270</v>
      </c>
      <c r="C126" s="106">
        <v>1</v>
      </c>
      <c r="D126" s="86">
        <v>2</v>
      </c>
      <c r="E126" s="86">
        <v>3</v>
      </c>
      <c r="F126" s="86"/>
      <c r="G126" s="86"/>
      <c r="H126" s="86">
        <v>30</v>
      </c>
      <c r="I126" s="86">
        <v>4</v>
      </c>
      <c r="J126" s="86">
        <v>4</v>
      </c>
      <c r="K126" s="86">
        <v>100</v>
      </c>
      <c r="L126" s="86">
        <v>100</v>
      </c>
      <c r="M126" s="86">
        <v>100</v>
      </c>
      <c r="N126" s="86">
        <v>50</v>
      </c>
      <c r="O126" s="86">
        <v>3</v>
      </c>
      <c r="P126" s="109">
        <v>6</v>
      </c>
      <c r="Q126" s="82"/>
      <c r="R126" s="82"/>
    </row>
    <row r="127" spans="1:18" ht="12" customHeight="1">
      <c r="A127" s="81" t="s">
        <v>271</v>
      </c>
      <c r="B127" s="81" t="s">
        <v>272</v>
      </c>
      <c r="C127" s="106">
        <v>1</v>
      </c>
      <c r="D127" s="86">
        <v>2</v>
      </c>
      <c r="E127" s="86">
        <v>2</v>
      </c>
      <c r="F127" s="86"/>
      <c r="G127" s="86"/>
      <c r="H127" s="86">
        <v>40</v>
      </c>
      <c r="I127" s="86">
        <v>4</v>
      </c>
      <c r="J127" s="86">
        <v>4</v>
      </c>
      <c r="K127" s="86">
        <v>100</v>
      </c>
      <c r="L127" s="86">
        <v>100</v>
      </c>
      <c r="M127" s="86">
        <v>100</v>
      </c>
      <c r="N127" s="86">
        <v>50</v>
      </c>
      <c r="O127" s="86">
        <v>3</v>
      </c>
      <c r="P127" s="109">
        <v>6</v>
      </c>
      <c r="Q127" s="82"/>
      <c r="R127" s="82"/>
    </row>
    <row r="128" spans="1:18" ht="12" customHeight="1">
      <c r="A128" s="81" t="s">
        <v>273</v>
      </c>
      <c r="B128" s="81" t="s">
        <v>274</v>
      </c>
      <c r="C128" s="106">
        <v>1</v>
      </c>
      <c r="D128" s="86">
        <v>4</v>
      </c>
      <c r="E128" s="86"/>
      <c r="F128" s="86">
        <v>26</v>
      </c>
      <c r="G128" s="86"/>
      <c r="H128" s="86">
        <v>80</v>
      </c>
      <c r="I128" s="86">
        <v>4</v>
      </c>
      <c r="J128" s="86">
        <v>4</v>
      </c>
      <c r="K128" s="86">
        <v>100</v>
      </c>
      <c r="L128" s="86">
        <v>100</v>
      </c>
      <c r="M128" s="86">
        <v>100</v>
      </c>
      <c r="N128" s="86">
        <v>50</v>
      </c>
      <c r="O128" s="86">
        <v>3</v>
      </c>
      <c r="P128" s="109">
        <v>8</v>
      </c>
      <c r="Q128" s="82"/>
      <c r="R128" s="82"/>
    </row>
    <row r="129" spans="1:18" ht="12" customHeight="1">
      <c r="A129" s="81" t="s">
        <v>275</v>
      </c>
      <c r="B129" s="81" t="s">
        <v>276</v>
      </c>
      <c r="C129" s="106">
        <v>1</v>
      </c>
      <c r="D129" s="86">
        <v>2</v>
      </c>
      <c r="E129" s="86"/>
      <c r="F129" s="86"/>
      <c r="G129" s="86"/>
      <c r="H129" s="86">
        <v>30</v>
      </c>
      <c r="I129" s="86">
        <v>4</v>
      </c>
      <c r="J129" s="86">
        <v>4</v>
      </c>
      <c r="K129" s="86">
        <v>100</v>
      </c>
      <c r="L129" s="86">
        <v>100</v>
      </c>
      <c r="M129" s="86">
        <v>100</v>
      </c>
      <c r="N129" s="86">
        <v>50</v>
      </c>
      <c r="O129" s="86">
        <v>3</v>
      </c>
      <c r="P129" s="109">
        <v>6</v>
      </c>
      <c r="Q129" s="82"/>
      <c r="R129" s="82"/>
    </row>
    <row r="130" spans="1:18" ht="12" customHeight="1">
      <c r="A130" s="81" t="s">
        <v>277</v>
      </c>
      <c r="B130" s="81" t="s">
        <v>278</v>
      </c>
      <c r="C130" s="106">
        <v>1</v>
      </c>
      <c r="D130" s="86">
        <v>2</v>
      </c>
      <c r="E130" s="86">
        <v>2</v>
      </c>
      <c r="F130" s="86"/>
      <c r="G130" s="86"/>
      <c r="H130" s="86">
        <v>30</v>
      </c>
      <c r="I130" s="86">
        <v>4</v>
      </c>
      <c r="J130" s="86">
        <v>4</v>
      </c>
      <c r="K130" s="86">
        <v>100</v>
      </c>
      <c r="L130" s="86">
        <v>100</v>
      </c>
      <c r="M130" s="86">
        <v>100</v>
      </c>
      <c r="N130" s="86">
        <v>50</v>
      </c>
      <c r="O130" s="86">
        <v>3</v>
      </c>
      <c r="P130" s="109">
        <v>6</v>
      </c>
      <c r="Q130" s="82"/>
      <c r="R130" s="82"/>
    </row>
    <row r="131" spans="1:18" ht="12" customHeight="1">
      <c r="A131" s="81" t="s">
        <v>279</v>
      </c>
      <c r="B131" s="81" t="s">
        <v>280</v>
      </c>
      <c r="C131" s="106">
        <v>1</v>
      </c>
      <c r="D131" s="86">
        <v>2</v>
      </c>
      <c r="E131" s="86">
        <v>3</v>
      </c>
      <c r="F131" s="86">
        <v>12</v>
      </c>
      <c r="G131" s="86"/>
      <c r="H131" s="86">
        <v>30</v>
      </c>
      <c r="I131" s="86">
        <v>4</v>
      </c>
      <c r="J131" s="86">
        <v>4</v>
      </c>
      <c r="K131" s="86">
        <v>100</v>
      </c>
      <c r="L131" s="86">
        <v>100</v>
      </c>
      <c r="M131" s="86">
        <v>100</v>
      </c>
      <c r="N131" s="86">
        <v>50</v>
      </c>
      <c r="O131" s="86">
        <v>3</v>
      </c>
      <c r="P131" s="109">
        <v>6</v>
      </c>
      <c r="Q131" s="82"/>
      <c r="R131" s="82"/>
    </row>
    <row r="132" spans="1:18" ht="12" customHeight="1">
      <c r="A132" s="81" t="s">
        <v>281</v>
      </c>
      <c r="B132" s="81" t="s">
        <v>282</v>
      </c>
      <c r="C132" s="106">
        <v>2</v>
      </c>
      <c r="D132" s="86">
        <v>2</v>
      </c>
      <c r="E132" s="86"/>
      <c r="F132" s="86"/>
      <c r="G132" s="86"/>
      <c r="H132" s="86">
        <v>50</v>
      </c>
      <c r="I132" s="86">
        <v>4</v>
      </c>
      <c r="J132" s="86">
        <v>4</v>
      </c>
      <c r="K132" s="86">
        <v>100</v>
      </c>
      <c r="L132" s="86">
        <v>100</v>
      </c>
      <c r="M132" s="86">
        <v>100</v>
      </c>
      <c r="N132" s="86">
        <v>50</v>
      </c>
      <c r="O132" s="86">
        <v>3</v>
      </c>
      <c r="P132" s="109">
        <v>7</v>
      </c>
      <c r="Q132" s="82"/>
      <c r="R132" s="82"/>
    </row>
    <row r="133" spans="1:18" ht="12" customHeight="1">
      <c r="A133" s="81" t="s">
        <v>281</v>
      </c>
      <c r="B133" s="81" t="s">
        <v>283</v>
      </c>
      <c r="C133" s="106">
        <v>1</v>
      </c>
      <c r="D133" s="86">
        <v>2</v>
      </c>
      <c r="E133" s="86"/>
      <c r="F133" s="86"/>
      <c r="G133" s="86"/>
      <c r="H133" s="86">
        <v>50</v>
      </c>
      <c r="I133" s="86">
        <v>4</v>
      </c>
      <c r="J133" s="86">
        <v>4</v>
      </c>
      <c r="K133" s="86">
        <v>100</v>
      </c>
      <c r="L133" s="86">
        <v>100</v>
      </c>
      <c r="M133" s="86">
        <v>100</v>
      </c>
      <c r="N133" s="86">
        <v>50</v>
      </c>
      <c r="O133" s="86">
        <v>3</v>
      </c>
      <c r="P133" s="109">
        <v>7</v>
      </c>
      <c r="Q133" s="82"/>
      <c r="R133" s="82"/>
    </row>
    <row r="134" spans="1:18" ht="12" customHeight="1">
      <c r="A134" s="81" t="s">
        <v>284</v>
      </c>
      <c r="B134" s="81" t="s">
        <v>285</v>
      </c>
      <c r="C134" s="106"/>
      <c r="D134" s="86">
        <v>2</v>
      </c>
      <c r="E134" s="86"/>
      <c r="F134" s="86"/>
      <c r="G134" s="86"/>
      <c r="H134" s="86">
        <v>30</v>
      </c>
      <c r="I134" s="86">
        <v>4</v>
      </c>
      <c r="J134" s="86">
        <v>4</v>
      </c>
      <c r="K134" s="86">
        <v>100</v>
      </c>
      <c r="L134" s="86">
        <v>100</v>
      </c>
      <c r="M134" s="86">
        <v>100</v>
      </c>
      <c r="N134" s="86">
        <v>50</v>
      </c>
      <c r="O134" s="86">
        <v>3</v>
      </c>
      <c r="P134" s="109">
        <v>6</v>
      </c>
      <c r="Q134" s="82"/>
      <c r="R134" s="82"/>
    </row>
    <row r="135" spans="1:18" ht="12" customHeight="1">
      <c r="A135" s="81" t="s">
        <v>286</v>
      </c>
      <c r="B135" s="81" t="s">
        <v>287</v>
      </c>
      <c r="C135" s="106">
        <v>1</v>
      </c>
      <c r="D135" s="86">
        <v>2</v>
      </c>
      <c r="E135" s="86">
        <v>4</v>
      </c>
      <c r="F135" s="86">
        <v>12</v>
      </c>
      <c r="G135" s="86"/>
      <c r="H135" s="86">
        <v>50</v>
      </c>
      <c r="I135" s="86">
        <v>4</v>
      </c>
      <c r="J135" s="86">
        <v>4</v>
      </c>
      <c r="K135" s="86">
        <v>100</v>
      </c>
      <c r="L135" s="86">
        <v>100</v>
      </c>
      <c r="M135" s="86">
        <v>100</v>
      </c>
      <c r="N135" s="86">
        <v>50</v>
      </c>
      <c r="O135" s="86">
        <v>3</v>
      </c>
      <c r="P135" s="109">
        <v>7</v>
      </c>
      <c r="Q135" s="82"/>
      <c r="R135" s="82"/>
    </row>
    <row r="136" spans="1:18" ht="12" customHeight="1">
      <c r="A136" s="81" t="s">
        <v>286</v>
      </c>
      <c r="B136" s="81" t="s">
        <v>288</v>
      </c>
      <c r="C136" s="106">
        <v>1</v>
      </c>
      <c r="D136" s="86">
        <v>2</v>
      </c>
      <c r="E136" s="86">
        <v>3</v>
      </c>
      <c r="F136" s="86"/>
      <c r="G136" s="86"/>
      <c r="H136" s="86">
        <v>50</v>
      </c>
      <c r="I136" s="86">
        <v>4</v>
      </c>
      <c r="J136" s="86">
        <v>4</v>
      </c>
      <c r="K136" s="86">
        <v>100</v>
      </c>
      <c r="L136" s="86">
        <v>100</v>
      </c>
      <c r="M136" s="86">
        <v>100</v>
      </c>
      <c r="N136" s="86">
        <v>50</v>
      </c>
      <c r="O136" s="86">
        <v>3</v>
      </c>
      <c r="P136" s="109">
        <v>7</v>
      </c>
      <c r="Q136" s="82"/>
      <c r="R136" s="82"/>
    </row>
    <row r="137" spans="1:18" ht="12" customHeight="1">
      <c r="A137" s="81" t="s">
        <v>289</v>
      </c>
      <c r="B137" s="81" t="s">
        <v>290</v>
      </c>
      <c r="C137" s="106"/>
      <c r="D137" s="86">
        <v>2</v>
      </c>
      <c r="E137" s="86"/>
      <c r="F137" s="86"/>
      <c r="G137" s="86"/>
      <c r="H137" s="86">
        <v>40</v>
      </c>
      <c r="I137" s="86">
        <v>4</v>
      </c>
      <c r="J137" s="86">
        <v>4</v>
      </c>
      <c r="K137" s="86">
        <v>100</v>
      </c>
      <c r="L137" s="86">
        <v>100</v>
      </c>
      <c r="M137" s="86">
        <v>100</v>
      </c>
      <c r="N137" s="86">
        <v>50</v>
      </c>
      <c r="O137" s="86">
        <v>3</v>
      </c>
      <c r="P137" s="109">
        <v>6</v>
      </c>
      <c r="Q137" s="82"/>
      <c r="R137" s="82"/>
    </row>
    <row r="138" spans="1:18" ht="12" customHeight="1">
      <c r="A138" s="81" t="s">
        <v>291</v>
      </c>
      <c r="B138" s="81" t="s">
        <v>292</v>
      </c>
      <c r="C138" s="106">
        <v>1</v>
      </c>
      <c r="D138" s="86"/>
      <c r="E138" s="86"/>
      <c r="F138" s="86"/>
      <c r="G138" s="86"/>
      <c r="H138" s="86">
        <v>30</v>
      </c>
      <c r="I138" s="86">
        <v>4</v>
      </c>
      <c r="J138" s="86">
        <v>4</v>
      </c>
      <c r="K138" s="86">
        <v>100</v>
      </c>
      <c r="L138" s="86">
        <v>100</v>
      </c>
      <c r="M138" s="86">
        <v>100</v>
      </c>
      <c r="N138" s="86">
        <v>50</v>
      </c>
      <c r="O138" s="86">
        <v>3</v>
      </c>
      <c r="P138" s="109">
        <v>6</v>
      </c>
      <c r="Q138" s="82"/>
      <c r="R138" s="82"/>
    </row>
    <row r="139" spans="1:18" ht="12" customHeight="1">
      <c r="A139" s="81" t="s">
        <v>293</v>
      </c>
      <c r="B139" s="81" t="s">
        <v>294</v>
      </c>
      <c r="C139" s="106">
        <v>1</v>
      </c>
      <c r="D139" s="86">
        <v>2</v>
      </c>
      <c r="E139" s="86">
        <v>10</v>
      </c>
      <c r="F139" s="86"/>
      <c r="G139" s="86"/>
      <c r="H139" s="86">
        <v>80</v>
      </c>
      <c r="I139" s="86">
        <v>4</v>
      </c>
      <c r="J139" s="86">
        <v>4</v>
      </c>
      <c r="K139" s="86">
        <v>100</v>
      </c>
      <c r="L139" s="86">
        <v>100</v>
      </c>
      <c r="M139" s="86">
        <v>100</v>
      </c>
      <c r="N139" s="86">
        <v>50</v>
      </c>
      <c r="O139" s="86">
        <v>3</v>
      </c>
      <c r="P139" s="109">
        <v>8</v>
      </c>
      <c r="Q139" s="82"/>
      <c r="R139" s="82"/>
    </row>
    <row r="140" spans="1:18" ht="12" customHeight="1">
      <c r="A140" s="81" t="s">
        <v>293</v>
      </c>
      <c r="B140" s="81" t="s">
        <v>295</v>
      </c>
      <c r="C140" s="106">
        <v>1</v>
      </c>
      <c r="D140" s="86"/>
      <c r="E140" s="86"/>
      <c r="F140" s="86">
        <v>30</v>
      </c>
      <c r="G140" s="86"/>
      <c r="H140" s="86">
        <v>50</v>
      </c>
      <c r="I140" s="86">
        <v>4</v>
      </c>
      <c r="J140" s="86">
        <v>4</v>
      </c>
      <c r="K140" s="86">
        <v>100</v>
      </c>
      <c r="L140" s="86">
        <v>100</v>
      </c>
      <c r="M140" s="86">
        <v>100</v>
      </c>
      <c r="N140" s="86">
        <v>50</v>
      </c>
      <c r="O140" s="86">
        <v>3</v>
      </c>
      <c r="P140" s="109">
        <v>7</v>
      </c>
      <c r="Q140" s="82"/>
      <c r="R140" s="82"/>
    </row>
    <row r="141" spans="1:18" ht="12" customHeight="1">
      <c r="A141" s="81" t="s">
        <v>293</v>
      </c>
      <c r="B141" s="81" t="s">
        <v>296</v>
      </c>
      <c r="C141" s="106">
        <v>1</v>
      </c>
      <c r="D141" s="86"/>
      <c r="E141" s="86"/>
      <c r="F141" s="86">
        <v>10</v>
      </c>
      <c r="G141" s="86"/>
      <c r="H141" s="86">
        <v>40</v>
      </c>
      <c r="I141" s="86">
        <v>4</v>
      </c>
      <c r="J141" s="86">
        <v>4</v>
      </c>
      <c r="K141" s="86">
        <v>100</v>
      </c>
      <c r="L141" s="86">
        <v>100</v>
      </c>
      <c r="M141" s="86">
        <v>100</v>
      </c>
      <c r="N141" s="86">
        <v>50</v>
      </c>
      <c r="O141" s="86">
        <v>3</v>
      </c>
      <c r="P141" s="109">
        <v>6</v>
      </c>
      <c r="Q141" s="82"/>
      <c r="R141" s="82"/>
    </row>
    <row r="142" spans="1:18" ht="12" customHeight="1">
      <c r="A142" s="81" t="s">
        <v>293</v>
      </c>
      <c r="B142" s="81" t="s">
        <v>297</v>
      </c>
      <c r="C142" s="106">
        <v>1</v>
      </c>
      <c r="D142" s="86">
        <v>2</v>
      </c>
      <c r="E142" s="86">
        <v>5</v>
      </c>
      <c r="F142" s="86"/>
      <c r="G142" s="86"/>
      <c r="H142" s="86">
        <v>60</v>
      </c>
      <c r="I142" s="86">
        <v>4</v>
      </c>
      <c r="J142" s="86">
        <v>4</v>
      </c>
      <c r="K142" s="86">
        <v>100</v>
      </c>
      <c r="L142" s="86">
        <v>100</v>
      </c>
      <c r="M142" s="86">
        <v>100</v>
      </c>
      <c r="N142" s="86">
        <v>50</v>
      </c>
      <c r="O142" s="86">
        <v>3</v>
      </c>
      <c r="P142" s="109">
        <v>7</v>
      </c>
      <c r="Q142" s="82"/>
      <c r="R142" s="82"/>
    </row>
    <row r="143" spans="1:18" ht="12" customHeight="1">
      <c r="A143" s="81" t="s">
        <v>293</v>
      </c>
      <c r="B143" s="81" t="s">
        <v>298</v>
      </c>
      <c r="C143" s="106">
        <v>2</v>
      </c>
      <c r="D143" s="86">
        <v>2</v>
      </c>
      <c r="E143" s="86"/>
      <c r="F143" s="86"/>
      <c r="G143" s="86"/>
      <c r="H143" s="86">
        <v>50</v>
      </c>
      <c r="I143" s="86">
        <v>4</v>
      </c>
      <c r="J143" s="86">
        <v>4</v>
      </c>
      <c r="K143" s="86">
        <v>100</v>
      </c>
      <c r="L143" s="86">
        <v>100</v>
      </c>
      <c r="M143" s="86">
        <v>100</v>
      </c>
      <c r="N143" s="86">
        <v>50</v>
      </c>
      <c r="O143" s="86">
        <v>3</v>
      </c>
      <c r="P143" s="109">
        <v>7</v>
      </c>
      <c r="Q143" s="82"/>
      <c r="R143" s="82"/>
    </row>
    <row r="144" spans="1:18" ht="12" customHeight="1">
      <c r="A144" s="81" t="s">
        <v>293</v>
      </c>
      <c r="B144" s="81" t="s">
        <v>299</v>
      </c>
      <c r="C144" s="106">
        <v>1</v>
      </c>
      <c r="D144" s="86">
        <v>2</v>
      </c>
      <c r="E144" s="86">
        <v>10</v>
      </c>
      <c r="F144" s="86"/>
      <c r="G144" s="86"/>
      <c r="H144" s="86">
        <v>40</v>
      </c>
      <c r="I144" s="86">
        <v>4</v>
      </c>
      <c r="J144" s="86">
        <v>4</v>
      </c>
      <c r="K144" s="86">
        <v>100</v>
      </c>
      <c r="L144" s="86">
        <v>100</v>
      </c>
      <c r="M144" s="86">
        <v>100</v>
      </c>
      <c r="N144" s="86">
        <v>50</v>
      </c>
      <c r="O144" s="86">
        <v>3</v>
      </c>
      <c r="P144" s="109">
        <v>6</v>
      </c>
      <c r="Q144" s="82"/>
      <c r="R144" s="82"/>
    </row>
    <row r="145" spans="1:18" ht="12" customHeight="1">
      <c r="A145" s="81" t="s">
        <v>300</v>
      </c>
      <c r="B145" s="81" t="s">
        <v>301</v>
      </c>
      <c r="C145" s="106">
        <v>1</v>
      </c>
      <c r="D145" s="86">
        <v>2</v>
      </c>
      <c r="E145" s="86"/>
      <c r="F145" s="86">
        <v>16</v>
      </c>
      <c r="G145" s="86"/>
      <c r="H145" s="86">
        <v>50</v>
      </c>
      <c r="I145" s="86">
        <v>4</v>
      </c>
      <c r="J145" s="86">
        <v>4</v>
      </c>
      <c r="K145" s="86">
        <v>100</v>
      </c>
      <c r="L145" s="86">
        <v>100</v>
      </c>
      <c r="M145" s="86">
        <v>100</v>
      </c>
      <c r="N145" s="86">
        <v>50</v>
      </c>
      <c r="O145" s="86">
        <v>3</v>
      </c>
      <c r="P145" s="109">
        <v>7</v>
      </c>
      <c r="Q145" s="82"/>
      <c r="R145" s="82"/>
    </row>
    <row r="146" spans="1:18" ht="12" customHeight="1">
      <c r="A146" s="81" t="s">
        <v>300</v>
      </c>
      <c r="B146" s="81" t="s">
        <v>302</v>
      </c>
      <c r="C146" s="106">
        <v>1</v>
      </c>
      <c r="D146" s="86">
        <v>2</v>
      </c>
      <c r="E146" s="86"/>
      <c r="F146" s="86">
        <v>6</v>
      </c>
      <c r="G146" s="86"/>
      <c r="H146" s="86">
        <v>30</v>
      </c>
      <c r="I146" s="86">
        <v>4</v>
      </c>
      <c r="J146" s="86">
        <v>4</v>
      </c>
      <c r="K146" s="86">
        <v>100</v>
      </c>
      <c r="L146" s="86">
        <v>100</v>
      </c>
      <c r="M146" s="86">
        <v>100</v>
      </c>
      <c r="N146" s="86">
        <v>50</v>
      </c>
      <c r="O146" s="86">
        <v>3</v>
      </c>
      <c r="P146" s="109">
        <v>6</v>
      </c>
      <c r="Q146" s="82"/>
      <c r="R146" s="82"/>
    </row>
    <row r="147" spans="1:18" ht="12" customHeight="1">
      <c r="A147" s="81" t="s">
        <v>303</v>
      </c>
      <c r="B147" s="81" t="s">
        <v>304</v>
      </c>
      <c r="C147" s="106">
        <v>2</v>
      </c>
      <c r="D147" s="86">
        <v>2</v>
      </c>
      <c r="E147" s="86">
        <v>3</v>
      </c>
      <c r="F147" s="86">
        <v>15</v>
      </c>
      <c r="G147" s="86"/>
      <c r="H147" s="86">
        <v>50</v>
      </c>
      <c r="I147" s="86">
        <v>4</v>
      </c>
      <c r="J147" s="86">
        <v>4</v>
      </c>
      <c r="K147" s="86">
        <v>100</v>
      </c>
      <c r="L147" s="86">
        <v>100</v>
      </c>
      <c r="M147" s="86">
        <v>100</v>
      </c>
      <c r="N147" s="86">
        <v>50</v>
      </c>
      <c r="O147" s="86">
        <v>3</v>
      </c>
      <c r="P147" s="109">
        <v>7</v>
      </c>
      <c r="Q147" s="82"/>
      <c r="R147" s="82"/>
    </row>
    <row r="148" spans="1:18" ht="12" customHeight="1">
      <c r="A148" s="81" t="s">
        <v>305</v>
      </c>
      <c r="B148" s="81" t="s">
        <v>306</v>
      </c>
      <c r="C148" s="106">
        <v>1</v>
      </c>
      <c r="D148" s="86">
        <v>2</v>
      </c>
      <c r="E148" s="86">
        <v>6</v>
      </c>
      <c r="F148" s="86"/>
      <c r="G148" s="86"/>
      <c r="H148" s="86">
        <v>50</v>
      </c>
      <c r="I148" s="86">
        <v>4</v>
      </c>
      <c r="J148" s="86">
        <v>4</v>
      </c>
      <c r="K148" s="86">
        <v>100</v>
      </c>
      <c r="L148" s="86">
        <v>100</v>
      </c>
      <c r="M148" s="86">
        <v>100</v>
      </c>
      <c r="N148" s="86">
        <v>50</v>
      </c>
      <c r="O148" s="86">
        <v>3</v>
      </c>
      <c r="P148" s="109">
        <v>7</v>
      </c>
      <c r="Q148" s="82"/>
      <c r="R148" s="82"/>
    </row>
    <row r="149" spans="1:18" ht="12" customHeight="1">
      <c r="A149" s="81" t="s">
        <v>307</v>
      </c>
      <c r="B149" s="81" t="s">
        <v>308</v>
      </c>
      <c r="C149" s="106">
        <v>2</v>
      </c>
      <c r="D149" s="86">
        <v>2</v>
      </c>
      <c r="E149" s="86"/>
      <c r="F149" s="86"/>
      <c r="G149" s="86"/>
      <c r="H149" s="86">
        <v>30</v>
      </c>
      <c r="I149" s="86">
        <v>4</v>
      </c>
      <c r="J149" s="86">
        <v>4</v>
      </c>
      <c r="K149" s="86">
        <v>100</v>
      </c>
      <c r="L149" s="86">
        <v>100</v>
      </c>
      <c r="M149" s="86">
        <v>100</v>
      </c>
      <c r="N149" s="86">
        <v>50</v>
      </c>
      <c r="O149" s="86">
        <v>3</v>
      </c>
      <c r="P149" s="109">
        <v>6</v>
      </c>
      <c r="Q149" s="82"/>
      <c r="R149" s="82"/>
    </row>
    <row r="150" spans="1:18" ht="12" customHeight="1">
      <c r="A150" s="81" t="s">
        <v>309</v>
      </c>
      <c r="B150" s="81" t="s">
        <v>310</v>
      </c>
      <c r="C150" s="106"/>
      <c r="D150" s="86">
        <v>2</v>
      </c>
      <c r="E150" s="86">
        <v>10</v>
      </c>
      <c r="F150" s="86"/>
      <c r="G150" s="86"/>
      <c r="H150" s="86">
        <v>30</v>
      </c>
      <c r="I150" s="86">
        <v>4</v>
      </c>
      <c r="J150" s="86">
        <v>4</v>
      </c>
      <c r="K150" s="86">
        <v>100</v>
      </c>
      <c r="L150" s="86">
        <v>100</v>
      </c>
      <c r="M150" s="86">
        <v>100</v>
      </c>
      <c r="N150" s="86">
        <v>50</v>
      </c>
      <c r="O150" s="86">
        <v>3</v>
      </c>
      <c r="P150" s="109">
        <v>6</v>
      </c>
      <c r="Q150" s="82"/>
      <c r="R150" s="82"/>
    </row>
    <row r="151" spans="1:18" ht="12" customHeight="1">
      <c r="A151" s="81" t="s">
        <v>311</v>
      </c>
      <c r="B151" s="81" t="s">
        <v>312</v>
      </c>
      <c r="C151" s="106">
        <v>2</v>
      </c>
      <c r="D151" s="86">
        <v>2</v>
      </c>
      <c r="E151" s="86">
        <v>7</v>
      </c>
      <c r="F151" s="86">
        <v>33</v>
      </c>
      <c r="G151" s="86"/>
      <c r="H151" s="86">
        <v>50</v>
      </c>
      <c r="I151" s="86">
        <v>4</v>
      </c>
      <c r="J151" s="86">
        <v>4</v>
      </c>
      <c r="K151" s="86">
        <v>100</v>
      </c>
      <c r="L151" s="86">
        <v>100</v>
      </c>
      <c r="M151" s="86">
        <v>100</v>
      </c>
      <c r="N151" s="86">
        <v>50</v>
      </c>
      <c r="O151" s="86">
        <v>3</v>
      </c>
      <c r="P151" s="109">
        <v>7</v>
      </c>
      <c r="Q151" s="82"/>
      <c r="R151" s="82"/>
    </row>
    <row r="152" spans="1:18" ht="12" customHeight="1">
      <c r="A152" s="81" t="s">
        <v>311</v>
      </c>
      <c r="B152" s="81" t="s">
        <v>313</v>
      </c>
      <c r="C152" s="106">
        <v>1</v>
      </c>
      <c r="D152" s="86">
        <v>2</v>
      </c>
      <c r="E152" s="86"/>
      <c r="F152" s="86">
        <v>40</v>
      </c>
      <c r="G152" s="86"/>
      <c r="H152" s="86">
        <v>50</v>
      </c>
      <c r="I152" s="86">
        <v>4</v>
      </c>
      <c r="J152" s="86">
        <v>4</v>
      </c>
      <c r="K152" s="86">
        <v>100</v>
      </c>
      <c r="L152" s="86">
        <v>100</v>
      </c>
      <c r="M152" s="86">
        <v>100</v>
      </c>
      <c r="N152" s="86">
        <v>50</v>
      </c>
      <c r="O152" s="86">
        <v>3</v>
      </c>
      <c r="P152" s="109">
        <v>7</v>
      </c>
      <c r="Q152" s="82"/>
      <c r="R152" s="82"/>
    </row>
    <row r="153" spans="1:18" ht="12" customHeight="1">
      <c r="A153" s="81" t="s">
        <v>311</v>
      </c>
      <c r="B153" s="81" t="s">
        <v>314</v>
      </c>
      <c r="C153" s="106">
        <v>1</v>
      </c>
      <c r="D153" s="86">
        <v>2</v>
      </c>
      <c r="E153" s="86"/>
      <c r="F153" s="86">
        <v>12</v>
      </c>
      <c r="G153" s="86"/>
      <c r="H153" s="86">
        <v>30</v>
      </c>
      <c r="I153" s="86">
        <v>4</v>
      </c>
      <c r="J153" s="86">
        <v>4</v>
      </c>
      <c r="K153" s="86">
        <v>100</v>
      </c>
      <c r="L153" s="86">
        <v>100</v>
      </c>
      <c r="M153" s="86">
        <v>100</v>
      </c>
      <c r="N153" s="86">
        <v>50</v>
      </c>
      <c r="O153" s="86">
        <v>3</v>
      </c>
      <c r="P153" s="109">
        <v>6</v>
      </c>
      <c r="Q153" s="82"/>
      <c r="R153" s="82"/>
    </row>
    <row r="154" spans="1:18" ht="12" customHeight="1">
      <c r="A154" s="81" t="s">
        <v>315</v>
      </c>
      <c r="B154" s="81" t="s">
        <v>316</v>
      </c>
      <c r="C154" s="106">
        <v>1</v>
      </c>
      <c r="D154" s="86">
        <v>2</v>
      </c>
      <c r="E154" s="86">
        <v>3</v>
      </c>
      <c r="F154" s="86">
        <v>26</v>
      </c>
      <c r="G154" s="86"/>
      <c r="H154" s="86">
        <v>50</v>
      </c>
      <c r="I154" s="86">
        <v>4</v>
      </c>
      <c r="J154" s="86">
        <v>4</v>
      </c>
      <c r="K154" s="86">
        <v>100</v>
      </c>
      <c r="L154" s="86">
        <v>100</v>
      </c>
      <c r="M154" s="86">
        <v>100</v>
      </c>
      <c r="N154" s="86">
        <v>50</v>
      </c>
      <c r="O154" s="86">
        <v>3</v>
      </c>
      <c r="P154" s="109">
        <v>7</v>
      </c>
      <c r="Q154" s="82"/>
      <c r="R154" s="82"/>
    </row>
    <row r="155" spans="1:18" ht="12" customHeight="1">
      <c r="A155" s="81" t="s">
        <v>315</v>
      </c>
      <c r="B155" s="81" t="s">
        <v>317</v>
      </c>
      <c r="C155" s="106">
        <v>1</v>
      </c>
      <c r="D155" s="86">
        <v>2</v>
      </c>
      <c r="E155" s="86"/>
      <c r="F155" s="86"/>
      <c r="G155" s="86"/>
      <c r="H155" s="86">
        <v>30</v>
      </c>
      <c r="I155" s="86">
        <v>4</v>
      </c>
      <c r="J155" s="86">
        <v>4</v>
      </c>
      <c r="K155" s="86">
        <v>100</v>
      </c>
      <c r="L155" s="86">
        <v>100</v>
      </c>
      <c r="M155" s="86">
        <v>100</v>
      </c>
      <c r="N155" s="86">
        <v>50</v>
      </c>
      <c r="O155" s="86">
        <v>3</v>
      </c>
      <c r="P155" s="109">
        <v>6</v>
      </c>
      <c r="Q155" s="82"/>
      <c r="R155" s="82"/>
    </row>
    <row r="156" spans="1:18" ht="12" customHeight="1">
      <c r="A156" s="81" t="s">
        <v>315</v>
      </c>
      <c r="B156" s="81" t="s">
        <v>318</v>
      </c>
      <c r="C156" s="106">
        <v>1</v>
      </c>
      <c r="D156" s="86">
        <v>2</v>
      </c>
      <c r="E156" s="86"/>
      <c r="F156" s="86">
        <v>12</v>
      </c>
      <c r="G156" s="86"/>
      <c r="H156" s="86">
        <v>40</v>
      </c>
      <c r="I156" s="86">
        <v>4</v>
      </c>
      <c r="J156" s="86">
        <v>4</v>
      </c>
      <c r="K156" s="86">
        <v>100</v>
      </c>
      <c r="L156" s="86">
        <v>100</v>
      </c>
      <c r="M156" s="86">
        <v>100</v>
      </c>
      <c r="N156" s="86">
        <v>50</v>
      </c>
      <c r="O156" s="86">
        <v>3</v>
      </c>
      <c r="P156" s="109">
        <v>6</v>
      </c>
      <c r="Q156" s="82"/>
      <c r="R156" s="82"/>
    </row>
    <row r="157" spans="1:18" ht="12" customHeight="1">
      <c r="A157" s="81" t="s">
        <v>315</v>
      </c>
      <c r="B157" s="81" t="s">
        <v>319</v>
      </c>
      <c r="C157" s="106">
        <v>1</v>
      </c>
      <c r="D157" s="86"/>
      <c r="E157" s="86"/>
      <c r="F157" s="86">
        <v>2</v>
      </c>
      <c r="G157" s="86"/>
      <c r="H157" s="86">
        <v>30</v>
      </c>
      <c r="I157" s="86">
        <v>4</v>
      </c>
      <c r="J157" s="86">
        <v>4</v>
      </c>
      <c r="K157" s="86">
        <v>100</v>
      </c>
      <c r="L157" s="86">
        <v>100</v>
      </c>
      <c r="M157" s="86">
        <v>100</v>
      </c>
      <c r="N157" s="86">
        <v>50</v>
      </c>
      <c r="O157" s="86">
        <v>3</v>
      </c>
      <c r="P157" s="109">
        <v>6</v>
      </c>
      <c r="Q157" s="82"/>
      <c r="R157" s="82"/>
    </row>
    <row r="158" spans="1:18" ht="12" customHeight="1">
      <c r="A158" s="81" t="s">
        <v>320</v>
      </c>
      <c r="B158" s="81" t="s">
        <v>321</v>
      </c>
      <c r="C158" s="106">
        <v>1</v>
      </c>
      <c r="D158" s="86"/>
      <c r="E158" s="86"/>
      <c r="F158" s="86"/>
      <c r="G158" s="86"/>
      <c r="H158" s="86">
        <v>50</v>
      </c>
      <c r="I158" s="86">
        <v>4</v>
      </c>
      <c r="J158" s="86">
        <v>4</v>
      </c>
      <c r="K158" s="86">
        <v>100</v>
      </c>
      <c r="L158" s="86">
        <v>100</v>
      </c>
      <c r="M158" s="86">
        <v>100</v>
      </c>
      <c r="N158" s="86">
        <v>50</v>
      </c>
      <c r="O158" s="86">
        <v>3</v>
      </c>
      <c r="P158" s="109">
        <v>7</v>
      </c>
      <c r="Q158" s="82"/>
      <c r="R158" s="82"/>
    </row>
    <row r="159" spans="1:18" ht="12" customHeight="1">
      <c r="A159" s="81" t="s">
        <v>320</v>
      </c>
      <c r="B159" s="81" t="s">
        <v>322</v>
      </c>
      <c r="C159" s="106">
        <v>1</v>
      </c>
      <c r="D159" s="86"/>
      <c r="E159" s="86"/>
      <c r="F159" s="86"/>
      <c r="G159" s="86"/>
      <c r="H159" s="86">
        <v>30</v>
      </c>
      <c r="I159" s="86">
        <v>4</v>
      </c>
      <c r="J159" s="86">
        <v>4</v>
      </c>
      <c r="K159" s="86">
        <v>100</v>
      </c>
      <c r="L159" s="86">
        <v>100</v>
      </c>
      <c r="M159" s="86">
        <v>100</v>
      </c>
      <c r="N159" s="86">
        <v>50</v>
      </c>
      <c r="O159" s="86">
        <v>3</v>
      </c>
      <c r="P159" s="109">
        <v>6</v>
      </c>
      <c r="Q159" s="82"/>
      <c r="R159" s="82"/>
    </row>
    <row r="160" spans="1:18" ht="12" customHeight="1">
      <c r="A160" s="81" t="s">
        <v>323</v>
      </c>
      <c r="B160" s="81" t="s">
        <v>324</v>
      </c>
      <c r="C160" s="106">
        <v>2</v>
      </c>
      <c r="D160" s="86">
        <v>2</v>
      </c>
      <c r="E160" s="86">
        <v>2</v>
      </c>
      <c r="F160" s="86"/>
      <c r="G160" s="86"/>
      <c r="H160" s="86">
        <v>50</v>
      </c>
      <c r="I160" s="86">
        <v>4</v>
      </c>
      <c r="J160" s="86">
        <v>4</v>
      </c>
      <c r="K160" s="86">
        <v>100</v>
      </c>
      <c r="L160" s="86">
        <v>100</v>
      </c>
      <c r="M160" s="86">
        <v>100</v>
      </c>
      <c r="N160" s="86">
        <v>50</v>
      </c>
      <c r="O160" s="86">
        <v>3</v>
      </c>
      <c r="P160" s="109">
        <v>7</v>
      </c>
      <c r="Q160" s="82"/>
      <c r="R160" s="82"/>
    </row>
    <row r="161" spans="1:18" ht="12" customHeight="1">
      <c r="A161" s="81" t="s">
        <v>325</v>
      </c>
      <c r="B161" s="81" t="s">
        <v>326</v>
      </c>
      <c r="C161" s="106">
        <v>1</v>
      </c>
      <c r="D161" s="86">
        <v>2</v>
      </c>
      <c r="E161" s="86"/>
      <c r="F161" s="86"/>
      <c r="G161" s="86"/>
      <c r="H161" s="86">
        <v>30</v>
      </c>
      <c r="I161" s="86">
        <v>4</v>
      </c>
      <c r="J161" s="86">
        <v>4</v>
      </c>
      <c r="K161" s="86">
        <v>100</v>
      </c>
      <c r="L161" s="86">
        <v>100</v>
      </c>
      <c r="M161" s="86">
        <v>100</v>
      </c>
      <c r="N161" s="86">
        <v>50</v>
      </c>
      <c r="O161" s="86">
        <v>3</v>
      </c>
      <c r="P161" s="109">
        <v>6</v>
      </c>
      <c r="Q161" s="82"/>
      <c r="R161" s="82"/>
    </row>
    <row r="162" spans="1:18" ht="12" customHeight="1">
      <c r="A162" s="81" t="s">
        <v>327</v>
      </c>
      <c r="B162" s="81" t="s">
        <v>328</v>
      </c>
      <c r="C162" s="106">
        <v>1</v>
      </c>
      <c r="D162" s="86">
        <v>2</v>
      </c>
      <c r="E162" s="86">
        <v>1</v>
      </c>
      <c r="F162" s="86"/>
      <c r="G162" s="86"/>
      <c r="H162" s="86">
        <v>30</v>
      </c>
      <c r="I162" s="86">
        <v>4</v>
      </c>
      <c r="J162" s="86">
        <v>4</v>
      </c>
      <c r="K162" s="86">
        <v>100</v>
      </c>
      <c r="L162" s="86">
        <v>100</v>
      </c>
      <c r="M162" s="86">
        <v>100</v>
      </c>
      <c r="N162" s="86">
        <v>50</v>
      </c>
      <c r="O162" s="86">
        <v>3</v>
      </c>
      <c r="P162" s="109">
        <v>6</v>
      </c>
      <c r="Q162" s="82"/>
      <c r="R162" s="82"/>
    </row>
    <row r="163" spans="1:18" ht="12" customHeight="1">
      <c r="A163" s="81" t="s">
        <v>329</v>
      </c>
      <c r="B163" s="81" t="s">
        <v>330</v>
      </c>
      <c r="C163" s="106">
        <v>1</v>
      </c>
      <c r="D163" s="86"/>
      <c r="E163" s="86">
        <v>2</v>
      </c>
      <c r="F163" s="86"/>
      <c r="G163" s="86"/>
      <c r="H163" s="86">
        <v>30</v>
      </c>
      <c r="I163" s="86">
        <v>4</v>
      </c>
      <c r="J163" s="86">
        <v>4</v>
      </c>
      <c r="K163" s="86">
        <v>100</v>
      </c>
      <c r="L163" s="86">
        <v>100</v>
      </c>
      <c r="M163" s="86">
        <v>100</v>
      </c>
      <c r="N163" s="86">
        <v>50</v>
      </c>
      <c r="O163" s="86">
        <v>3</v>
      </c>
      <c r="P163" s="109">
        <v>6</v>
      </c>
      <c r="Q163" s="82"/>
      <c r="R163" s="82"/>
    </row>
    <row r="164" spans="1:18" ht="12" customHeight="1">
      <c r="A164" s="81" t="s">
        <v>331</v>
      </c>
      <c r="B164" s="81" t="s">
        <v>332</v>
      </c>
      <c r="C164" s="106">
        <v>1</v>
      </c>
      <c r="D164" s="86">
        <v>2</v>
      </c>
      <c r="E164" s="86">
        <v>4</v>
      </c>
      <c r="F164" s="86"/>
      <c r="G164" s="86"/>
      <c r="H164" s="86">
        <v>50</v>
      </c>
      <c r="I164" s="86">
        <v>4</v>
      </c>
      <c r="J164" s="86">
        <v>4</v>
      </c>
      <c r="K164" s="86">
        <v>100</v>
      </c>
      <c r="L164" s="86">
        <v>100</v>
      </c>
      <c r="M164" s="86">
        <v>100</v>
      </c>
      <c r="N164" s="86">
        <v>50</v>
      </c>
      <c r="O164" s="86">
        <v>3</v>
      </c>
      <c r="P164" s="109">
        <v>7</v>
      </c>
      <c r="Q164" s="82"/>
      <c r="R164" s="82"/>
    </row>
    <row r="165" spans="1:18" ht="12.75" customHeight="1">
      <c r="A165" s="83"/>
      <c r="B165" s="87"/>
      <c r="C165" s="88"/>
      <c r="D165" s="80"/>
      <c r="E165" s="80"/>
      <c r="F165" s="80"/>
      <c r="G165" s="80"/>
      <c r="H165" s="80"/>
      <c r="I165" s="80"/>
      <c r="J165" s="80"/>
      <c r="K165" s="88"/>
      <c r="L165" s="88"/>
      <c r="M165" s="88"/>
      <c r="N165" s="88"/>
      <c r="O165" s="88"/>
      <c r="P165" s="97" t="s">
        <v>333</v>
      </c>
      <c r="Q165" s="108">
        <f>SUM(Q4:Q164)</f>
        <v>0</v>
      </c>
      <c r="R165" s="108">
        <f>SUM(R4:R164)</f>
        <v>0</v>
      </c>
    </row>
    <row r="166" spans="1:18">
      <c r="A166" s="83"/>
      <c r="B166" s="87"/>
      <c r="C166" s="88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98" t="s">
        <v>334</v>
      </c>
      <c r="Q166" s="143">
        <v>23</v>
      </c>
      <c r="R166" s="143"/>
    </row>
    <row r="167" spans="1:18">
      <c r="A167" s="83"/>
      <c r="B167" s="87"/>
      <c r="C167" s="88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99" t="s">
        <v>335</v>
      </c>
      <c r="Q167" s="137">
        <f>SUM(Q165:R165)*Q166</f>
        <v>0</v>
      </c>
      <c r="R167" s="137"/>
    </row>
    <row r="168" spans="1:18">
      <c r="A168" s="83"/>
      <c r="B168" s="87"/>
      <c r="C168" s="88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3"/>
      <c r="R168" s="83"/>
    </row>
    <row r="169" spans="1:18">
      <c r="Q169" s="83"/>
      <c r="R169" s="83"/>
    </row>
    <row r="170" spans="1:18">
      <c r="Q170" s="83"/>
      <c r="R170" s="83"/>
    </row>
  </sheetData>
  <sheetProtection password="C79F" sheet="1" objects="1" scenarios="1" formatCells="0" formatColumns="0" formatRows="0" autoFilter="0"/>
  <protectedRanges>
    <protectedRange sqref="Q1:R1048576" name="Диапазон1"/>
  </protectedRanges>
  <autoFilter ref="A3:R164"/>
  <mergeCells count="5">
    <mergeCell ref="Q167:R167"/>
    <mergeCell ref="A2:B2"/>
    <mergeCell ref="A1:B1"/>
    <mergeCell ref="C1:O1"/>
    <mergeCell ref="Q166:R166"/>
  </mergeCells>
  <conditionalFormatting sqref="R4:R164">
    <cfRule type="containsBlanks" dxfId="4" priority="2">
      <formula>LEN(TRIM(R4))=0</formula>
    </cfRule>
  </conditionalFormatting>
  <conditionalFormatting sqref="Q4:Q164">
    <cfRule type="containsBlanks" dxfId="3" priority="1">
      <formula>LEN(TRIM(Q4))=0</formula>
    </cfRule>
  </conditionalFormatting>
  <pageMargins left="0.11811023622047245" right="0.11811023622047245" top="0" bottom="0.15748031496062992" header="0" footer="0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7"/>
  <sheetViews>
    <sheetView showGridLines="0" showZeros="0" defaultGridColor="0" colorId="22" workbookViewId="0">
      <pane xSplit="2" ySplit="3" topLeftCell="C4" activePane="bottomRight" state="frozen"/>
      <selection activeCell="B3" sqref="B3:B4"/>
      <selection pane="topRight" activeCell="B3" sqref="B3:B4"/>
      <selection pane="bottomLeft" activeCell="B3" sqref="B3:B4"/>
      <selection pane="bottomRight"/>
    </sheetView>
  </sheetViews>
  <sheetFormatPr defaultColWidth="9.140625" defaultRowHeight="12.75"/>
  <cols>
    <col min="1" max="1" width="20" style="57" customWidth="1"/>
    <col min="2" max="2" width="34.28515625" style="65" bestFit="1" customWidth="1"/>
    <col min="3" max="3" width="20.85546875" style="66" customWidth="1"/>
    <col min="4" max="4" width="20.85546875" style="70" customWidth="1"/>
    <col min="5" max="5" width="20.85546875" style="71" customWidth="1"/>
    <col min="6" max="11" width="20.85546875" style="57" customWidth="1"/>
    <col min="12" max="16384" width="9.140625" style="57"/>
  </cols>
  <sheetData>
    <row r="1" spans="1:11" ht="15.75" customHeight="1">
      <c r="A1" s="52" t="s">
        <v>336</v>
      </c>
      <c r="B1" s="53"/>
      <c r="C1" s="54"/>
      <c r="D1" s="55"/>
      <c r="E1" s="56"/>
    </row>
    <row r="2" spans="1:11" ht="47.25" customHeight="1">
      <c r="A2" s="138" t="s">
        <v>364</v>
      </c>
      <c r="B2" s="146"/>
      <c r="C2" s="144" t="s">
        <v>344</v>
      </c>
      <c r="D2" s="144"/>
      <c r="E2" s="144"/>
      <c r="F2" s="145" t="s">
        <v>345</v>
      </c>
      <c r="G2" s="145"/>
      <c r="H2" s="145"/>
      <c r="I2" s="145" t="s">
        <v>346</v>
      </c>
      <c r="J2" s="145"/>
      <c r="K2" s="145"/>
    </row>
    <row r="3" spans="1:11" s="61" customFormat="1" ht="76.5" customHeight="1">
      <c r="A3" s="89" t="s">
        <v>78</v>
      </c>
      <c r="B3" s="89" t="s">
        <v>79</v>
      </c>
      <c r="C3" s="58" t="s">
        <v>347</v>
      </c>
      <c r="D3" s="59" t="s">
        <v>337</v>
      </c>
      <c r="E3" s="60" t="s">
        <v>421</v>
      </c>
      <c r="F3" s="58" t="s">
        <v>348</v>
      </c>
      <c r="G3" s="59" t="s">
        <v>337</v>
      </c>
      <c r="H3" s="60" t="s">
        <v>421</v>
      </c>
      <c r="I3" s="59" t="s">
        <v>349</v>
      </c>
      <c r="J3" s="59" t="s">
        <v>337</v>
      </c>
      <c r="K3" s="60" t="s">
        <v>421</v>
      </c>
    </row>
    <row r="4" spans="1:11" ht="15" customHeight="1">
      <c r="A4" s="92" t="s">
        <v>80</v>
      </c>
      <c r="B4" s="92" t="s">
        <v>81</v>
      </c>
      <c r="C4" s="93">
        <v>5000</v>
      </c>
      <c r="D4" s="62">
        <f t="shared" ref="D4:D67" si="0">C4*0.01</f>
        <v>50</v>
      </c>
      <c r="E4" s="94"/>
      <c r="F4" s="95">
        <v>5000</v>
      </c>
      <c r="G4" s="62">
        <f t="shared" ref="G4:G67" si="1">F4*0.0018</f>
        <v>9</v>
      </c>
      <c r="H4" s="94"/>
      <c r="I4" s="95">
        <v>5000</v>
      </c>
      <c r="J4" s="62">
        <f t="shared" ref="J4:J67" si="2">I4*0.0008</f>
        <v>4</v>
      </c>
      <c r="K4" s="94"/>
    </row>
    <row r="5" spans="1:11" ht="15" customHeight="1">
      <c r="A5" s="92" t="s">
        <v>82</v>
      </c>
      <c r="B5" s="92" t="s">
        <v>83</v>
      </c>
      <c r="C5" s="93">
        <v>5000</v>
      </c>
      <c r="D5" s="62">
        <f t="shared" si="0"/>
        <v>50</v>
      </c>
      <c r="E5" s="94"/>
      <c r="F5" s="95">
        <v>5000</v>
      </c>
      <c r="G5" s="62">
        <f t="shared" si="1"/>
        <v>9</v>
      </c>
      <c r="H5" s="94"/>
      <c r="I5" s="95">
        <v>5000</v>
      </c>
      <c r="J5" s="62">
        <f t="shared" si="2"/>
        <v>4</v>
      </c>
      <c r="K5" s="94"/>
    </row>
    <row r="6" spans="1:11" ht="15" customHeight="1">
      <c r="A6" s="92" t="s">
        <v>84</v>
      </c>
      <c r="B6" s="92" t="s">
        <v>85</v>
      </c>
      <c r="C6" s="93">
        <v>5000</v>
      </c>
      <c r="D6" s="62">
        <f t="shared" si="0"/>
        <v>50</v>
      </c>
      <c r="E6" s="94"/>
      <c r="F6" s="95">
        <v>5000</v>
      </c>
      <c r="G6" s="62">
        <f t="shared" si="1"/>
        <v>9</v>
      </c>
      <c r="H6" s="94"/>
      <c r="I6" s="95">
        <v>5000</v>
      </c>
      <c r="J6" s="62">
        <f t="shared" si="2"/>
        <v>4</v>
      </c>
      <c r="K6" s="94"/>
    </row>
    <row r="7" spans="1:11" ht="15" customHeight="1">
      <c r="A7" s="92" t="s">
        <v>86</v>
      </c>
      <c r="B7" s="92" t="s">
        <v>87</v>
      </c>
      <c r="C7" s="93">
        <v>5000</v>
      </c>
      <c r="D7" s="62">
        <f t="shared" si="0"/>
        <v>50</v>
      </c>
      <c r="E7" s="94"/>
      <c r="F7" s="95">
        <v>5000</v>
      </c>
      <c r="G7" s="62">
        <f t="shared" si="1"/>
        <v>9</v>
      </c>
      <c r="H7" s="94"/>
      <c r="I7" s="95">
        <v>5000</v>
      </c>
      <c r="J7" s="62">
        <f t="shared" si="2"/>
        <v>4</v>
      </c>
      <c r="K7" s="94"/>
    </row>
    <row r="8" spans="1:11" ht="15" customHeight="1">
      <c r="A8" s="92" t="s">
        <v>88</v>
      </c>
      <c r="B8" s="92" t="s">
        <v>89</v>
      </c>
      <c r="C8" s="93">
        <v>5000</v>
      </c>
      <c r="D8" s="62">
        <f t="shared" si="0"/>
        <v>50</v>
      </c>
      <c r="E8" s="94"/>
      <c r="F8" s="95">
        <v>5000</v>
      </c>
      <c r="G8" s="62">
        <f t="shared" si="1"/>
        <v>9</v>
      </c>
      <c r="H8" s="94"/>
      <c r="I8" s="95">
        <v>5000</v>
      </c>
      <c r="J8" s="62">
        <f t="shared" si="2"/>
        <v>4</v>
      </c>
      <c r="K8" s="94"/>
    </row>
    <row r="9" spans="1:11" ht="15" customHeight="1">
      <c r="A9" s="92" t="s">
        <v>90</v>
      </c>
      <c r="B9" s="92" t="s">
        <v>91</v>
      </c>
      <c r="C9" s="93">
        <v>5000</v>
      </c>
      <c r="D9" s="62">
        <f t="shared" si="0"/>
        <v>50</v>
      </c>
      <c r="E9" s="94"/>
      <c r="F9" s="95">
        <v>5000</v>
      </c>
      <c r="G9" s="62">
        <f t="shared" si="1"/>
        <v>9</v>
      </c>
      <c r="H9" s="94"/>
      <c r="I9" s="95">
        <v>5000</v>
      </c>
      <c r="J9" s="62">
        <f t="shared" si="2"/>
        <v>4</v>
      </c>
      <c r="K9" s="94"/>
    </row>
    <row r="10" spans="1:11" ht="15" customHeight="1">
      <c r="A10" s="92" t="s">
        <v>92</v>
      </c>
      <c r="B10" s="92" t="s">
        <v>93</v>
      </c>
      <c r="C10" s="93">
        <v>5000</v>
      </c>
      <c r="D10" s="62">
        <f t="shared" si="0"/>
        <v>50</v>
      </c>
      <c r="E10" s="94"/>
      <c r="F10" s="95">
        <v>5000</v>
      </c>
      <c r="G10" s="62">
        <f t="shared" si="1"/>
        <v>9</v>
      </c>
      <c r="H10" s="94"/>
      <c r="I10" s="95">
        <v>5000</v>
      </c>
      <c r="J10" s="62">
        <f t="shared" si="2"/>
        <v>4</v>
      </c>
      <c r="K10" s="94"/>
    </row>
    <row r="11" spans="1:11" ht="15" customHeight="1">
      <c r="A11" s="92" t="s">
        <v>94</v>
      </c>
      <c r="B11" s="92" t="s">
        <v>95</v>
      </c>
      <c r="C11" s="93">
        <v>5000</v>
      </c>
      <c r="D11" s="62">
        <f t="shared" si="0"/>
        <v>50</v>
      </c>
      <c r="E11" s="94"/>
      <c r="F11" s="95">
        <v>5000</v>
      </c>
      <c r="G11" s="62">
        <f t="shared" si="1"/>
        <v>9</v>
      </c>
      <c r="H11" s="94"/>
      <c r="I11" s="95">
        <v>5000</v>
      </c>
      <c r="J11" s="62">
        <f t="shared" si="2"/>
        <v>4</v>
      </c>
      <c r="K11" s="94"/>
    </row>
    <row r="12" spans="1:11" ht="15" customHeight="1">
      <c r="A12" s="92" t="s">
        <v>96</v>
      </c>
      <c r="B12" s="92" t="s">
        <v>97</v>
      </c>
      <c r="C12" s="93">
        <v>5000</v>
      </c>
      <c r="D12" s="62">
        <f t="shared" si="0"/>
        <v>50</v>
      </c>
      <c r="E12" s="94"/>
      <c r="F12" s="95">
        <v>5000</v>
      </c>
      <c r="G12" s="62">
        <f t="shared" si="1"/>
        <v>9</v>
      </c>
      <c r="H12" s="94"/>
      <c r="I12" s="95">
        <v>5000</v>
      </c>
      <c r="J12" s="62">
        <f t="shared" si="2"/>
        <v>4</v>
      </c>
      <c r="K12" s="94"/>
    </row>
    <row r="13" spans="1:11" ht="15" customHeight="1">
      <c r="A13" s="92" t="s">
        <v>98</v>
      </c>
      <c r="B13" s="92" t="s">
        <v>99</v>
      </c>
      <c r="C13" s="93">
        <v>5000</v>
      </c>
      <c r="D13" s="62">
        <f t="shared" si="0"/>
        <v>50</v>
      </c>
      <c r="E13" s="94"/>
      <c r="F13" s="95">
        <v>5000</v>
      </c>
      <c r="G13" s="62">
        <f t="shared" si="1"/>
        <v>9</v>
      </c>
      <c r="H13" s="94"/>
      <c r="I13" s="95">
        <v>5000</v>
      </c>
      <c r="J13" s="62">
        <f t="shared" si="2"/>
        <v>4</v>
      </c>
      <c r="K13" s="94"/>
    </row>
    <row r="14" spans="1:11" ht="15" customHeight="1">
      <c r="A14" s="92" t="s">
        <v>100</v>
      </c>
      <c r="B14" s="92" t="s">
        <v>101</v>
      </c>
      <c r="C14" s="93">
        <v>5000</v>
      </c>
      <c r="D14" s="62">
        <f t="shared" si="0"/>
        <v>50</v>
      </c>
      <c r="E14" s="94"/>
      <c r="F14" s="95">
        <v>5000</v>
      </c>
      <c r="G14" s="62">
        <f t="shared" si="1"/>
        <v>9</v>
      </c>
      <c r="H14" s="94"/>
      <c r="I14" s="95">
        <v>5000</v>
      </c>
      <c r="J14" s="62">
        <f t="shared" si="2"/>
        <v>4</v>
      </c>
      <c r="K14" s="94"/>
    </row>
    <row r="15" spans="1:11" ht="15" customHeight="1">
      <c r="A15" s="92" t="s">
        <v>100</v>
      </c>
      <c r="B15" s="92" t="s">
        <v>102</v>
      </c>
      <c r="C15" s="93">
        <v>5000</v>
      </c>
      <c r="D15" s="62">
        <f t="shared" si="0"/>
        <v>50</v>
      </c>
      <c r="E15" s="94"/>
      <c r="F15" s="95">
        <v>5000</v>
      </c>
      <c r="G15" s="62">
        <f t="shared" si="1"/>
        <v>9</v>
      </c>
      <c r="H15" s="94"/>
      <c r="I15" s="95">
        <v>5000</v>
      </c>
      <c r="J15" s="62">
        <f t="shared" si="2"/>
        <v>4</v>
      </c>
      <c r="K15" s="94"/>
    </row>
    <row r="16" spans="1:11" ht="15" customHeight="1">
      <c r="A16" s="92" t="s">
        <v>103</v>
      </c>
      <c r="B16" s="92" t="s">
        <v>104</v>
      </c>
      <c r="C16" s="93">
        <v>5000</v>
      </c>
      <c r="D16" s="62">
        <f t="shared" si="0"/>
        <v>50</v>
      </c>
      <c r="E16" s="94"/>
      <c r="F16" s="95">
        <v>5000</v>
      </c>
      <c r="G16" s="62">
        <f t="shared" si="1"/>
        <v>9</v>
      </c>
      <c r="H16" s="94"/>
      <c r="I16" s="95">
        <v>5000</v>
      </c>
      <c r="J16" s="62">
        <f t="shared" si="2"/>
        <v>4</v>
      </c>
      <c r="K16" s="94"/>
    </row>
    <row r="17" spans="1:11" ht="15" customHeight="1">
      <c r="A17" s="92" t="s">
        <v>105</v>
      </c>
      <c r="B17" s="92" t="s">
        <v>106</v>
      </c>
      <c r="C17" s="93">
        <v>5000</v>
      </c>
      <c r="D17" s="62">
        <f t="shared" si="0"/>
        <v>50</v>
      </c>
      <c r="E17" s="94"/>
      <c r="F17" s="95">
        <v>5000</v>
      </c>
      <c r="G17" s="62">
        <f t="shared" si="1"/>
        <v>9</v>
      </c>
      <c r="H17" s="94"/>
      <c r="I17" s="95">
        <v>5000</v>
      </c>
      <c r="J17" s="62">
        <f t="shared" si="2"/>
        <v>4</v>
      </c>
      <c r="K17" s="94"/>
    </row>
    <row r="18" spans="1:11" ht="15" customHeight="1">
      <c r="A18" s="92" t="s">
        <v>105</v>
      </c>
      <c r="B18" s="92" t="s">
        <v>107</v>
      </c>
      <c r="C18" s="93">
        <v>5000</v>
      </c>
      <c r="D18" s="62">
        <f t="shared" si="0"/>
        <v>50</v>
      </c>
      <c r="E18" s="94"/>
      <c r="F18" s="95">
        <v>5000</v>
      </c>
      <c r="G18" s="62">
        <f t="shared" si="1"/>
        <v>9</v>
      </c>
      <c r="H18" s="94"/>
      <c r="I18" s="95">
        <v>5000</v>
      </c>
      <c r="J18" s="62">
        <f t="shared" si="2"/>
        <v>4</v>
      </c>
      <c r="K18" s="94"/>
    </row>
    <row r="19" spans="1:11" ht="15" customHeight="1">
      <c r="A19" s="92" t="s">
        <v>105</v>
      </c>
      <c r="B19" s="92" t="s">
        <v>108</v>
      </c>
      <c r="C19" s="93">
        <v>5000</v>
      </c>
      <c r="D19" s="62">
        <f t="shared" si="0"/>
        <v>50</v>
      </c>
      <c r="E19" s="94"/>
      <c r="F19" s="95">
        <v>5000</v>
      </c>
      <c r="G19" s="62">
        <f t="shared" si="1"/>
        <v>9</v>
      </c>
      <c r="H19" s="94"/>
      <c r="I19" s="95">
        <v>5000</v>
      </c>
      <c r="J19" s="62">
        <f t="shared" si="2"/>
        <v>4</v>
      </c>
      <c r="K19" s="94"/>
    </row>
    <row r="20" spans="1:11" ht="15" customHeight="1">
      <c r="A20" s="92" t="s">
        <v>105</v>
      </c>
      <c r="B20" s="92" t="s">
        <v>109</v>
      </c>
      <c r="C20" s="93">
        <v>5000</v>
      </c>
      <c r="D20" s="62">
        <f t="shared" si="0"/>
        <v>50</v>
      </c>
      <c r="E20" s="94"/>
      <c r="F20" s="95">
        <v>5000</v>
      </c>
      <c r="G20" s="62">
        <f t="shared" si="1"/>
        <v>9</v>
      </c>
      <c r="H20" s="94"/>
      <c r="I20" s="95">
        <v>5000</v>
      </c>
      <c r="J20" s="62">
        <f t="shared" si="2"/>
        <v>4</v>
      </c>
      <c r="K20" s="94"/>
    </row>
    <row r="21" spans="1:11" ht="15" customHeight="1">
      <c r="A21" s="92" t="s">
        <v>105</v>
      </c>
      <c r="B21" s="92" t="s">
        <v>110</v>
      </c>
      <c r="C21" s="93">
        <v>5000</v>
      </c>
      <c r="D21" s="62">
        <f t="shared" si="0"/>
        <v>50</v>
      </c>
      <c r="E21" s="94"/>
      <c r="F21" s="95">
        <v>5000</v>
      </c>
      <c r="G21" s="62">
        <f t="shared" si="1"/>
        <v>9</v>
      </c>
      <c r="H21" s="94"/>
      <c r="I21" s="95">
        <v>5000</v>
      </c>
      <c r="J21" s="62">
        <f t="shared" si="2"/>
        <v>4</v>
      </c>
      <c r="K21" s="94"/>
    </row>
    <row r="22" spans="1:11" ht="15" customHeight="1">
      <c r="A22" s="92" t="s">
        <v>105</v>
      </c>
      <c r="B22" s="92" t="s">
        <v>111</v>
      </c>
      <c r="C22" s="93">
        <v>5000</v>
      </c>
      <c r="D22" s="62">
        <f t="shared" si="0"/>
        <v>50</v>
      </c>
      <c r="E22" s="94"/>
      <c r="F22" s="95">
        <v>5000</v>
      </c>
      <c r="G22" s="62">
        <f t="shared" si="1"/>
        <v>9</v>
      </c>
      <c r="H22" s="94"/>
      <c r="I22" s="95">
        <v>5000</v>
      </c>
      <c r="J22" s="62">
        <f t="shared" si="2"/>
        <v>4</v>
      </c>
      <c r="K22" s="94"/>
    </row>
    <row r="23" spans="1:11" ht="15" customHeight="1">
      <c r="A23" s="92" t="s">
        <v>112</v>
      </c>
      <c r="B23" s="92" t="s">
        <v>113</v>
      </c>
      <c r="C23" s="93">
        <v>5000</v>
      </c>
      <c r="D23" s="62">
        <f t="shared" si="0"/>
        <v>50</v>
      </c>
      <c r="E23" s="94"/>
      <c r="F23" s="95">
        <v>5000</v>
      </c>
      <c r="G23" s="62">
        <f t="shared" si="1"/>
        <v>9</v>
      </c>
      <c r="H23" s="94"/>
      <c r="I23" s="95">
        <v>5000</v>
      </c>
      <c r="J23" s="62">
        <f t="shared" si="2"/>
        <v>4</v>
      </c>
      <c r="K23" s="94"/>
    </row>
    <row r="24" spans="1:11" ht="15" customHeight="1">
      <c r="A24" s="92" t="s">
        <v>114</v>
      </c>
      <c r="B24" s="92" t="s">
        <v>115</v>
      </c>
      <c r="C24" s="93">
        <v>5000</v>
      </c>
      <c r="D24" s="62">
        <f t="shared" si="0"/>
        <v>50</v>
      </c>
      <c r="E24" s="94"/>
      <c r="F24" s="95">
        <v>5000</v>
      </c>
      <c r="G24" s="62">
        <f t="shared" si="1"/>
        <v>9</v>
      </c>
      <c r="H24" s="94"/>
      <c r="I24" s="95">
        <v>5000</v>
      </c>
      <c r="J24" s="62">
        <f t="shared" si="2"/>
        <v>4</v>
      </c>
      <c r="K24" s="94"/>
    </row>
    <row r="25" spans="1:11" ht="15" customHeight="1">
      <c r="A25" s="92" t="s">
        <v>116</v>
      </c>
      <c r="B25" s="92" t="s">
        <v>117</v>
      </c>
      <c r="C25" s="93">
        <v>5000</v>
      </c>
      <c r="D25" s="62">
        <f t="shared" si="0"/>
        <v>50</v>
      </c>
      <c r="E25" s="94"/>
      <c r="F25" s="95">
        <v>5000</v>
      </c>
      <c r="G25" s="62">
        <f t="shared" si="1"/>
        <v>9</v>
      </c>
      <c r="H25" s="94"/>
      <c r="I25" s="95">
        <v>5000</v>
      </c>
      <c r="J25" s="62">
        <f t="shared" si="2"/>
        <v>4</v>
      </c>
      <c r="K25" s="94"/>
    </row>
    <row r="26" spans="1:11" ht="15" customHeight="1">
      <c r="A26" s="92" t="s">
        <v>118</v>
      </c>
      <c r="B26" s="92" t="s">
        <v>119</v>
      </c>
      <c r="C26" s="93">
        <v>5000</v>
      </c>
      <c r="D26" s="62">
        <f t="shared" si="0"/>
        <v>50</v>
      </c>
      <c r="E26" s="94"/>
      <c r="F26" s="95">
        <v>5000</v>
      </c>
      <c r="G26" s="62">
        <f t="shared" si="1"/>
        <v>9</v>
      </c>
      <c r="H26" s="94"/>
      <c r="I26" s="95">
        <v>5000</v>
      </c>
      <c r="J26" s="62">
        <f t="shared" si="2"/>
        <v>4</v>
      </c>
      <c r="K26" s="94"/>
    </row>
    <row r="27" spans="1:11" ht="15" customHeight="1">
      <c r="A27" s="92" t="s">
        <v>118</v>
      </c>
      <c r="B27" s="92" t="s">
        <v>120</v>
      </c>
      <c r="C27" s="93">
        <v>5000</v>
      </c>
      <c r="D27" s="62">
        <f t="shared" si="0"/>
        <v>50</v>
      </c>
      <c r="E27" s="94"/>
      <c r="F27" s="95">
        <v>5000</v>
      </c>
      <c r="G27" s="62">
        <f t="shared" si="1"/>
        <v>9</v>
      </c>
      <c r="H27" s="94"/>
      <c r="I27" s="95">
        <v>5000</v>
      </c>
      <c r="J27" s="62">
        <f t="shared" si="2"/>
        <v>4</v>
      </c>
      <c r="K27" s="94"/>
    </row>
    <row r="28" spans="1:11" ht="15" customHeight="1">
      <c r="A28" s="92" t="s">
        <v>121</v>
      </c>
      <c r="B28" s="92" t="s">
        <v>122</v>
      </c>
      <c r="C28" s="93">
        <v>5000</v>
      </c>
      <c r="D28" s="62">
        <f t="shared" si="0"/>
        <v>50</v>
      </c>
      <c r="E28" s="94"/>
      <c r="F28" s="95">
        <v>5000</v>
      </c>
      <c r="G28" s="62">
        <f t="shared" si="1"/>
        <v>9</v>
      </c>
      <c r="H28" s="94"/>
      <c r="I28" s="95">
        <v>5000</v>
      </c>
      <c r="J28" s="62">
        <f t="shared" si="2"/>
        <v>4</v>
      </c>
      <c r="K28" s="94"/>
    </row>
    <row r="29" spans="1:11" ht="15" customHeight="1">
      <c r="A29" s="92" t="s">
        <v>121</v>
      </c>
      <c r="B29" s="92" t="s">
        <v>123</v>
      </c>
      <c r="C29" s="93">
        <v>5000</v>
      </c>
      <c r="D29" s="62">
        <f t="shared" si="0"/>
        <v>50</v>
      </c>
      <c r="E29" s="94"/>
      <c r="F29" s="95">
        <v>5000</v>
      </c>
      <c r="G29" s="62">
        <f t="shared" si="1"/>
        <v>9</v>
      </c>
      <c r="H29" s="94"/>
      <c r="I29" s="95">
        <v>5000</v>
      </c>
      <c r="J29" s="62">
        <f t="shared" si="2"/>
        <v>4</v>
      </c>
      <c r="K29" s="94"/>
    </row>
    <row r="30" spans="1:11" ht="15" customHeight="1">
      <c r="A30" s="92" t="s">
        <v>121</v>
      </c>
      <c r="B30" s="92" t="s">
        <v>124</v>
      </c>
      <c r="C30" s="93">
        <v>5000</v>
      </c>
      <c r="D30" s="62">
        <f t="shared" si="0"/>
        <v>50</v>
      </c>
      <c r="E30" s="94"/>
      <c r="F30" s="95">
        <v>5000</v>
      </c>
      <c r="G30" s="62">
        <f t="shared" si="1"/>
        <v>9</v>
      </c>
      <c r="H30" s="94"/>
      <c r="I30" s="95">
        <v>5000</v>
      </c>
      <c r="J30" s="62">
        <f t="shared" si="2"/>
        <v>4</v>
      </c>
      <c r="K30" s="94"/>
    </row>
    <row r="31" spans="1:11" ht="15" customHeight="1">
      <c r="A31" s="92" t="s">
        <v>121</v>
      </c>
      <c r="B31" s="92" t="s">
        <v>125</v>
      </c>
      <c r="C31" s="93">
        <v>5000</v>
      </c>
      <c r="D31" s="62">
        <f t="shared" si="0"/>
        <v>50</v>
      </c>
      <c r="E31" s="94"/>
      <c r="F31" s="95">
        <v>5000</v>
      </c>
      <c r="G31" s="62">
        <f t="shared" si="1"/>
        <v>9</v>
      </c>
      <c r="H31" s="94"/>
      <c r="I31" s="95">
        <v>5000</v>
      </c>
      <c r="J31" s="62">
        <f t="shared" si="2"/>
        <v>4</v>
      </c>
      <c r="K31" s="94"/>
    </row>
    <row r="32" spans="1:11" ht="15" customHeight="1">
      <c r="A32" s="92" t="s">
        <v>126</v>
      </c>
      <c r="B32" s="92" t="s">
        <v>127</v>
      </c>
      <c r="C32" s="93">
        <v>5000</v>
      </c>
      <c r="D32" s="62">
        <f t="shared" si="0"/>
        <v>50</v>
      </c>
      <c r="E32" s="94"/>
      <c r="F32" s="95">
        <v>5000</v>
      </c>
      <c r="G32" s="62">
        <f t="shared" si="1"/>
        <v>9</v>
      </c>
      <c r="H32" s="94"/>
      <c r="I32" s="95">
        <v>5000</v>
      </c>
      <c r="J32" s="62">
        <f t="shared" si="2"/>
        <v>4</v>
      </c>
      <c r="K32" s="94"/>
    </row>
    <row r="33" spans="1:11" ht="15" customHeight="1">
      <c r="A33" s="92" t="s">
        <v>126</v>
      </c>
      <c r="B33" s="92" t="s">
        <v>128</v>
      </c>
      <c r="C33" s="93">
        <v>5000</v>
      </c>
      <c r="D33" s="62">
        <f t="shared" si="0"/>
        <v>50</v>
      </c>
      <c r="E33" s="94"/>
      <c r="F33" s="95">
        <v>5000</v>
      </c>
      <c r="G33" s="62">
        <f t="shared" si="1"/>
        <v>9</v>
      </c>
      <c r="H33" s="94"/>
      <c r="I33" s="95">
        <v>5000</v>
      </c>
      <c r="J33" s="62">
        <f t="shared" si="2"/>
        <v>4</v>
      </c>
      <c r="K33" s="94"/>
    </row>
    <row r="34" spans="1:11" ht="15" customHeight="1">
      <c r="A34" s="92" t="s">
        <v>126</v>
      </c>
      <c r="B34" s="92" t="s">
        <v>129</v>
      </c>
      <c r="C34" s="93">
        <v>5000</v>
      </c>
      <c r="D34" s="62">
        <f t="shared" si="0"/>
        <v>50</v>
      </c>
      <c r="E34" s="94"/>
      <c r="F34" s="95">
        <v>5000</v>
      </c>
      <c r="G34" s="62">
        <f t="shared" si="1"/>
        <v>9</v>
      </c>
      <c r="H34" s="94"/>
      <c r="I34" s="95">
        <v>5000</v>
      </c>
      <c r="J34" s="62">
        <f t="shared" si="2"/>
        <v>4</v>
      </c>
      <c r="K34" s="94"/>
    </row>
    <row r="35" spans="1:11" ht="15" customHeight="1">
      <c r="A35" s="92" t="s">
        <v>130</v>
      </c>
      <c r="B35" s="92" t="s">
        <v>131</v>
      </c>
      <c r="C35" s="93">
        <v>5000</v>
      </c>
      <c r="D35" s="62">
        <f t="shared" si="0"/>
        <v>50</v>
      </c>
      <c r="E35" s="94"/>
      <c r="F35" s="95">
        <v>5000</v>
      </c>
      <c r="G35" s="62">
        <f t="shared" si="1"/>
        <v>9</v>
      </c>
      <c r="H35" s="94"/>
      <c r="I35" s="95">
        <v>5000</v>
      </c>
      <c r="J35" s="62">
        <f t="shared" si="2"/>
        <v>4</v>
      </c>
      <c r="K35" s="94"/>
    </row>
    <row r="36" spans="1:11" ht="15" customHeight="1">
      <c r="A36" s="92" t="s">
        <v>132</v>
      </c>
      <c r="B36" s="92" t="s">
        <v>133</v>
      </c>
      <c r="C36" s="93">
        <v>5000</v>
      </c>
      <c r="D36" s="62">
        <f t="shared" si="0"/>
        <v>50</v>
      </c>
      <c r="E36" s="94"/>
      <c r="F36" s="95">
        <v>5000</v>
      </c>
      <c r="G36" s="62">
        <f t="shared" si="1"/>
        <v>9</v>
      </c>
      <c r="H36" s="94"/>
      <c r="I36" s="95">
        <v>5000</v>
      </c>
      <c r="J36" s="62">
        <f t="shared" si="2"/>
        <v>4</v>
      </c>
      <c r="K36" s="94"/>
    </row>
    <row r="37" spans="1:11" ht="15" customHeight="1">
      <c r="A37" s="92" t="s">
        <v>134</v>
      </c>
      <c r="B37" s="92" t="s">
        <v>135</v>
      </c>
      <c r="C37" s="93">
        <v>5000</v>
      </c>
      <c r="D37" s="62">
        <f t="shared" si="0"/>
        <v>50</v>
      </c>
      <c r="E37" s="94"/>
      <c r="F37" s="95">
        <v>5000</v>
      </c>
      <c r="G37" s="62">
        <f t="shared" si="1"/>
        <v>9</v>
      </c>
      <c r="H37" s="94"/>
      <c r="I37" s="95">
        <v>5000</v>
      </c>
      <c r="J37" s="62">
        <f t="shared" si="2"/>
        <v>4</v>
      </c>
      <c r="K37" s="94"/>
    </row>
    <row r="38" spans="1:11" ht="15" customHeight="1">
      <c r="A38" s="92" t="s">
        <v>136</v>
      </c>
      <c r="B38" s="92" t="s">
        <v>137</v>
      </c>
      <c r="C38" s="93">
        <v>5000</v>
      </c>
      <c r="D38" s="62">
        <f t="shared" si="0"/>
        <v>50</v>
      </c>
      <c r="E38" s="94"/>
      <c r="F38" s="95">
        <v>5000</v>
      </c>
      <c r="G38" s="62">
        <f t="shared" si="1"/>
        <v>9</v>
      </c>
      <c r="H38" s="94"/>
      <c r="I38" s="95">
        <v>5000</v>
      </c>
      <c r="J38" s="62">
        <f t="shared" si="2"/>
        <v>4</v>
      </c>
      <c r="K38" s="94"/>
    </row>
    <row r="39" spans="1:11" ht="15" customHeight="1">
      <c r="A39" s="92" t="s">
        <v>138</v>
      </c>
      <c r="B39" s="92" t="s">
        <v>139</v>
      </c>
      <c r="C39" s="93">
        <v>5000</v>
      </c>
      <c r="D39" s="62">
        <f t="shared" si="0"/>
        <v>50</v>
      </c>
      <c r="E39" s="94"/>
      <c r="F39" s="95">
        <v>5000</v>
      </c>
      <c r="G39" s="62">
        <f t="shared" si="1"/>
        <v>9</v>
      </c>
      <c r="H39" s="94"/>
      <c r="I39" s="95">
        <v>5000</v>
      </c>
      <c r="J39" s="62">
        <f t="shared" si="2"/>
        <v>4</v>
      </c>
      <c r="K39" s="94"/>
    </row>
    <row r="40" spans="1:11" ht="15" customHeight="1">
      <c r="A40" s="92" t="s">
        <v>140</v>
      </c>
      <c r="B40" s="92" t="s">
        <v>141</v>
      </c>
      <c r="C40" s="93">
        <v>5000</v>
      </c>
      <c r="D40" s="62">
        <f t="shared" si="0"/>
        <v>50</v>
      </c>
      <c r="E40" s="94"/>
      <c r="F40" s="95">
        <v>5000</v>
      </c>
      <c r="G40" s="62">
        <f t="shared" si="1"/>
        <v>9</v>
      </c>
      <c r="H40" s="94"/>
      <c r="I40" s="95">
        <v>5000</v>
      </c>
      <c r="J40" s="62">
        <f t="shared" si="2"/>
        <v>4</v>
      </c>
      <c r="K40" s="94"/>
    </row>
    <row r="41" spans="1:11" ht="15" customHeight="1">
      <c r="A41" s="92" t="s">
        <v>82</v>
      </c>
      <c r="B41" s="92" t="s">
        <v>142</v>
      </c>
      <c r="C41" s="93">
        <v>5000</v>
      </c>
      <c r="D41" s="62">
        <f t="shared" si="0"/>
        <v>50</v>
      </c>
      <c r="E41" s="94"/>
      <c r="F41" s="95">
        <v>5000</v>
      </c>
      <c r="G41" s="62">
        <f t="shared" si="1"/>
        <v>9</v>
      </c>
      <c r="H41" s="94"/>
      <c r="I41" s="95">
        <v>5000</v>
      </c>
      <c r="J41" s="62">
        <f t="shared" si="2"/>
        <v>4</v>
      </c>
      <c r="K41" s="94"/>
    </row>
    <row r="42" spans="1:11" ht="15" customHeight="1">
      <c r="A42" s="92" t="s">
        <v>82</v>
      </c>
      <c r="B42" s="92" t="s">
        <v>143</v>
      </c>
      <c r="C42" s="93">
        <v>5000</v>
      </c>
      <c r="D42" s="62">
        <f t="shared" si="0"/>
        <v>50</v>
      </c>
      <c r="E42" s="94"/>
      <c r="F42" s="95">
        <v>5000</v>
      </c>
      <c r="G42" s="62">
        <f t="shared" si="1"/>
        <v>9</v>
      </c>
      <c r="H42" s="94"/>
      <c r="I42" s="95">
        <v>5000</v>
      </c>
      <c r="J42" s="62">
        <f t="shared" si="2"/>
        <v>4</v>
      </c>
      <c r="K42" s="94"/>
    </row>
    <row r="43" spans="1:11" ht="15" customHeight="1">
      <c r="A43" s="92" t="s">
        <v>82</v>
      </c>
      <c r="B43" s="92" t="s">
        <v>144</v>
      </c>
      <c r="C43" s="93">
        <v>5000</v>
      </c>
      <c r="D43" s="62">
        <f t="shared" si="0"/>
        <v>50</v>
      </c>
      <c r="E43" s="94"/>
      <c r="F43" s="95">
        <v>5000</v>
      </c>
      <c r="G43" s="62">
        <f t="shared" si="1"/>
        <v>9</v>
      </c>
      <c r="H43" s="94"/>
      <c r="I43" s="95">
        <v>5000</v>
      </c>
      <c r="J43" s="62">
        <f t="shared" si="2"/>
        <v>4</v>
      </c>
      <c r="K43" s="94"/>
    </row>
    <row r="44" spans="1:11" ht="15" customHeight="1">
      <c r="A44" s="92" t="s">
        <v>82</v>
      </c>
      <c r="B44" s="92" t="s">
        <v>145</v>
      </c>
      <c r="C44" s="93">
        <v>5000</v>
      </c>
      <c r="D44" s="62">
        <f t="shared" si="0"/>
        <v>50</v>
      </c>
      <c r="E44" s="94"/>
      <c r="F44" s="95">
        <v>5000</v>
      </c>
      <c r="G44" s="62">
        <f t="shared" si="1"/>
        <v>9</v>
      </c>
      <c r="H44" s="94"/>
      <c r="I44" s="95">
        <v>5000</v>
      </c>
      <c r="J44" s="62">
        <f t="shared" si="2"/>
        <v>4</v>
      </c>
      <c r="K44" s="94"/>
    </row>
    <row r="45" spans="1:11" ht="15" customHeight="1">
      <c r="A45" s="92" t="s">
        <v>82</v>
      </c>
      <c r="B45" s="92" t="s">
        <v>146</v>
      </c>
      <c r="C45" s="93">
        <v>5000</v>
      </c>
      <c r="D45" s="62">
        <f t="shared" si="0"/>
        <v>50</v>
      </c>
      <c r="E45" s="94"/>
      <c r="F45" s="95">
        <v>5000</v>
      </c>
      <c r="G45" s="62">
        <f t="shared" si="1"/>
        <v>9</v>
      </c>
      <c r="H45" s="94"/>
      <c r="I45" s="95">
        <v>5000</v>
      </c>
      <c r="J45" s="62">
        <f t="shared" si="2"/>
        <v>4</v>
      </c>
      <c r="K45" s="94"/>
    </row>
    <row r="46" spans="1:11" ht="15" customHeight="1">
      <c r="A46" s="92" t="s">
        <v>82</v>
      </c>
      <c r="B46" s="92" t="s">
        <v>147</v>
      </c>
      <c r="C46" s="93">
        <v>5000</v>
      </c>
      <c r="D46" s="62">
        <f t="shared" si="0"/>
        <v>50</v>
      </c>
      <c r="E46" s="94"/>
      <c r="F46" s="95">
        <v>5000</v>
      </c>
      <c r="G46" s="62">
        <f t="shared" si="1"/>
        <v>9</v>
      </c>
      <c r="H46" s="94"/>
      <c r="I46" s="95">
        <v>5000</v>
      </c>
      <c r="J46" s="62">
        <f t="shared" si="2"/>
        <v>4</v>
      </c>
      <c r="K46" s="94"/>
    </row>
    <row r="47" spans="1:11" ht="15" customHeight="1">
      <c r="A47" s="92" t="s">
        <v>82</v>
      </c>
      <c r="B47" s="92" t="s">
        <v>148</v>
      </c>
      <c r="C47" s="93">
        <v>5000</v>
      </c>
      <c r="D47" s="62">
        <f t="shared" si="0"/>
        <v>50</v>
      </c>
      <c r="E47" s="94"/>
      <c r="F47" s="95">
        <v>5000</v>
      </c>
      <c r="G47" s="62">
        <f t="shared" si="1"/>
        <v>9</v>
      </c>
      <c r="H47" s="94"/>
      <c r="I47" s="95">
        <v>5000</v>
      </c>
      <c r="J47" s="62">
        <f t="shared" si="2"/>
        <v>4</v>
      </c>
      <c r="K47" s="94"/>
    </row>
    <row r="48" spans="1:11" ht="15" customHeight="1">
      <c r="A48" s="92" t="s">
        <v>82</v>
      </c>
      <c r="B48" s="92" t="s">
        <v>149</v>
      </c>
      <c r="C48" s="93">
        <v>5000</v>
      </c>
      <c r="D48" s="62">
        <f t="shared" si="0"/>
        <v>50</v>
      </c>
      <c r="E48" s="94"/>
      <c r="F48" s="95">
        <v>5000</v>
      </c>
      <c r="G48" s="62">
        <f t="shared" si="1"/>
        <v>9</v>
      </c>
      <c r="H48" s="94"/>
      <c r="I48" s="95">
        <v>5000</v>
      </c>
      <c r="J48" s="62">
        <f t="shared" si="2"/>
        <v>4</v>
      </c>
      <c r="K48" s="94"/>
    </row>
    <row r="49" spans="1:11" ht="15" customHeight="1">
      <c r="A49" s="92" t="s">
        <v>82</v>
      </c>
      <c r="B49" s="92" t="s">
        <v>150</v>
      </c>
      <c r="C49" s="93">
        <v>5000</v>
      </c>
      <c r="D49" s="62">
        <f t="shared" si="0"/>
        <v>50</v>
      </c>
      <c r="E49" s="94"/>
      <c r="F49" s="95">
        <v>5000</v>
      </c>
      <c r="G49" s="62">
        <f t="shared" si="1"/>
        <v>9</v>
      </c>
      <c r="H49" s="94"/>
      <c r="I49" s="95">
        <v>5000</v>
      </c>
      <c r="J49" s="62">
        <f t="shared" si="2"/>
        <v>4</v>
      </c>
      <c r="K49" s="94"/>
    </row>
    <row r="50" spans="1:11" ht="15" customHeight="1">
      <c r="A50" s="92" t="s">
        <v>82</v>
      </c>
      <c r="B50" s="92" t="s">
        <v>151</v>
      </c>
      <c r="C50" s="93">
        <v>5000</v>
      </c>
      <c r="D50" s="62">
        <f t="shared" si="0"/>
        <v>50</v>
      </c>
      <c r="E50" s="94"/>
      <c r="F50" s="95">
        <v>5000</v>
      </c>
      <c r="G50" s="62">
        <f t="shared" si="1"/>
        <v>9</v>
      </c>
      <c r="H50" s="94"/>
      <c r="I50" s="95">
        <v>5000</v>
      </c>
      <c r="J50" s="62">
        <f t="shared" si="2"/>
        <v>4</v>
      </c>
      <c r="K50" s="94"/>
    </row>
    <row r="51" spans="1:11" ht="15" customHeight="1">
      <c r="A51" s="92" t="s">
        <v>82</v>
      </c>
      <c r="B51" s="92" t="s">
        <v>152</v>
      </c>
      <c r="C51" s="93">
        <v>5000</v>
      </c>
      <c r="D51" s="62">
        <f t="shared" si="0"/>
        <v>50</v>
      </c>
      <c r="E51" s="94"/>
      <c r="F51" s="95">
        <v>5000</v>
      </c>
      <c r="G51" s="62">
        <f t="shared" si="1"/>
        <v>9</v>
      </c>
      <c r="H51" s="94"/>
      <c r="I51" s="95">
        <v>5000</v>
      </c>
      <c r="J51" s="62">
        <f t="shared" si="2"/>
        <v>4</v>
      </c>
      <c r="K51" s="94"/>
    </row>
    <row r="52" spans="1:11" ht="15" customHeight="1">
      <c r="A52" s="92" t="s">
        <v>82</v>
      </c>
      <c r="B52" s="92" t="s">
        <v>153</v>
      </c>
      <c r="C52" s="93">
        <v>5000</v>
      </c>
      <c r="D52" s="62">
        <f t="shared" si="0"/>
        <v>50</v>
      </c>
      <c r="E52" s="94"/>
      <c r="F52" s="95">
        <v>5000</v>
      </c>
      <c r="G52" s="62">
        <f t="shared" si="1"/>
        <v>9</v>
      </c>
      <c r="H52" s="94"/>
      <c r="I52" s="95">
        <v>5000</v>
      </c>
      <c r="J52" s="62">
        <f t="shared" si="2"/>
        <v>4</v>
      </c>
      <c r="K52" s="94"/>
    </row>
    <row r="53" spans="1:11" ht="15" customHeight="1">
      <c r="A53" s="92" t="s">
        <v>82</v>
      </c>
      <c r="B53" s="92" t="s">
        <v>154</v>
      </c>
      <c r="C53" s="93">
        <v>5000</v>
      </c>
      <c r="D53" s="62">
        <f t="shared" si="0"/>
        <v>50</v>
      </c>
      <c r="E53" s="94"/>
      <c r="F53" s="95">
        <v>5000</v>
      </c>
      <c r="G53" s="62">
        <f t="shared" si="1"/>
        <v>9</v>
      </c>
      <c r="H53" s="94"/>
      <c r="I53" s="95">
        <v>5000</v>
      </c>
      <c r="J53" s="62">
        <f t="shared" si="2"/>
        <v>4</v>
      </c>
      <c r="K53" s="94"/>
    </row>
    <row r="54" spans="1:11" ht="15" customHeight="1">
      <c r="A54" s="92" t="s">
        <v>82</v>
      </c>
      <c r="B54" s="92" t="s">
        <v>155</v>
      </c>
      <c r="C54" s="93">
        <v>5000</v>
      </c>
      <c r="D54" s="62">
        <f t="shared" si="0"/>
        <v>50</v>
      </c>
      <c r="E54" s="94"/>
      <c r="F54" s="95">
        <v>5000</v>
      </c>
      <c r="G54" s="62">
        <f t="shared" si="1"/>
        <v>9</v>
      </c>
      <c r="H54" s="94"/>
      <c r="I54" s="95">
        <v>5000</v>
      </c>
      <c r="J54" s="62">
        <f t="shared" si="2"/>
        <v>4</v>
      </c>
      <c r="K54" s="94"/>
    </row>
    <row r="55" spans="1:11" ht="15" customHeight="1">
      <c r="A55" s="92" t="s">
        <v>82</v>
      </c>
      <c r="B55" s="92" t="s">
        <v>156</v>
      </c>
      <c r="C55" s="93">
        <v>5000</v>
      </c>
      <c r="D55" s="62">
        <f t="shared" si="0"/>
        <v>50</v>
      </c>
      <c r="E55" s="94"/>
      <c r="F55" s="95">
        <v>5000</v>
      </c>
      <c r="G55" s="62">
        <f t="shared" si="1"/>
        <v>9</v>
      </c>
      <c r="H55" s="94"/>
      <c r="I55" s="95">
        <v>5000</v>
      </c>
      <c r="J55" s="62">
        <f t="shared" si="2"/>
        <v>4</v>
      </c>
      <c r="K55" s="94"/>
    </row>
    <row r="56" spans="1:11" ht="15" customHeight="1">
      <c r="A56" s="92" t="s">
        <v>82</v>
      </c>
      <c r="B56" s="92" t="s">
        <v>157</v>
      </c>
      <c r="C56" s="93">
        <v>5000</v>
      </c>
      <c r="D56" s="62">
        <f t="shared" si="0"/>
        <v>50</v>
      </c>
      <c r="E56" s="94"/>
      <c r="F56" s="95">
        <v>5000</v>
      </c>
      <c r="G56" s="62">
        <f t="shared" si="1"/>
        <v>9</v>
      </c>
      <c r="H56" s="94"/>
      <c r="I56" s="95">
        <v>5000</v>
      </c>
      <c r="J56" s="62">
        <f t="shared" si="2"/>
        <v>4</v>
      </c>
      <c r="K56" s="94"/>
    </row>
    <row r="57" spans="1:11" ht="15" customHeight="1">
      <c r="A57" s="92" t="s">
        <v>82</v>
      </c>
      <c r="B57" s="92" t="s">
        <v>158</v>
      </c>
      <c r="C57" s="93">
        <v>5000</v>
      </c>
      <c r="D57" s="62">
        <f t="shared" si="0"/>
        <v>50</v>
      </c>
      <c r="E57" s="94"/>
      <c r="F57" s="95">
        <v>5000</v>
      </c>
      <c r="G57" s="62">
        <f t="shared" si="1"/>
        <v>9</v>
      </c>
      <c r="H57" s="94"/>
      <c r="I57" s="95">
        <v>5000</v>
      </c>
      <c r="J57" s="62">
        <f t="shared" si="2"/>
        <v>4</v>
      </c>
      <c r="K57" s="94"/>
    </row>
    <row r="58" spans="1:11" ht="15" customHeight="1">
      <c r="A58" s="92" t="s">
        <v>82</v>
      </c>
      <c r="B58" s="92" t="s">
        <v>159</v>
      </c>
      <c r="C58" s="93">
        <v>5000</v>
      </c>
      <c r="D58" s="62">
        <f t="shared" si="0"/>
        <v>50</v>
      </c>
      <c r="E58" s="94"/>
      <c r="F58" s="95">
        <v>5000</v>
      </c>
      <c r="G58" s="62">
        <f t="shared" si="1"/>
        <v>9</v>
      </c>
      <c r="H58" s="94"/>
      <c r="I58" s="95">
        <v>5000</v>
      </c>
      <c r="J58" s="62">
        <f t="shared" si="2"/>
        <v>4</v>
      </c>
      <c r="K58" s="94"/>
    </row>
    <row r="59" spans="1:11" ht="15" customHeight="1">
      <c r="A59" s="92" t="s">
        <v>82</v>
      </c>
      <c r="B59" s="92" t="s">
        <v>160</v>
      </c>
      <c r="C59" s="93">
        <v>5000</v>
      </c>
      <c r="D59" s="62">
        <f t="shared" si="0"/>
        <v>50</v>
      </c>
      <c r="E59" s="94"/>
      <c r="F59" s="95">
        <v>5000</v>
      </c>
      <c r="G59" s="62">
        <f t="shared" si="1"/>
        <v>9</v>
      </c>
      <c r="H59" s="94"/>
      <c r="I59" s="95">
        <v>5000</v>
      </c>
      <c r="J59" s="62">
        <f t="shared" si="2"/>
        <v>4</v>
      </c>
      <c r="K59" s="94"/>
    </row>
    <row r="60" spans="1:11" ht="15" customHeight="1">
      <c r="A60" s="92" t="s">
        <v>161</v>
      </c>
      <c r="B60" s="92" t="s">
        <v>162</v>
      </c>
      <c r="C60" s="93">
        <v>5000</v>
      </c>
      <c r="D60" s="62">
        <f t="shared" si="0"/>
        <v>50</v>
      </c>
      <c r="E60" s="94"/>
      <c r="F60" s="95">
        <v>5000</v>
      </c>
      <c r="G60" s="62">
        <f t="shared" si="1"/>
        <v>9</v>
      </c>
      <c r="H60" s="94"/>
      <c r="I60" s="95">
        <v>5000</v>
      </c>
      <c r="J60" s="62">
        <f t="shared" si="2"/>
        <v>4</v>
      </c>
      <c r="K60" s="94"/>
    </row>
    <row r="61" spans="1:11" ht="15" customHeight="1">
      <c r="A61" s="92" t="s">
        <v>163</v>
      </c>
      <c r="B61" s="92" t="s">
        <v>164</v>
      </c>
      <c r="C61" s="93">
        <v>5000</v>
      </c>
      <c r="D61" s="62">
        <f t="shared" si="0"/>
        <v>50</v>
      </c>
      <c r="E61" s="94"/>
      <c r="F61" s="95">
        <v>5000</v>
      </c>
      <c r="G61" s="62">
        <f t="shared" si="1"/>
        <v>9</v>
      </c>
      <c r="H61" s="94"/>
      <c r="I61" s="95">
        <v>5000</v>
      </c>
      <c r="J61" s="62">
        <f t="shared" si="2"/>
        <v>4</v>
      </c>
      <c r="K61" s="94"/>
    </row>
    <row r="62" spans="1:11" ht="15" customHeight="1">
      <c r="A62" s="92" t="s">
        <v>165</v>
      </c>
      <c r="B62" s="92" t="s">
        <v>166</v>
      </c>
      <c r="C62" s="93">
        <v>5000</v>
      </c>
      <c r="D62" s="62">
        <f t="shared" si="0"/>
        <v>50</v>
      </c>
      <c r="E62" s="94"/>
      <c r="F62" s="95">
        <v>5000</v>
      </c>
      <c r="G62" s="62">
        <f t="shared" si="1"/>
        <v>9</v>
      </c>
      <c r="H62" s="94"/>
      <c r="I62" s="95">
        <v>5000</v>
      </c>
      <c r="J62" s="62">
        <f t="shared" si="2"/>
        <v>4</v>
      </c>
      <c r="K62" s="94"/>
    </row>
    <row r="63" spans="1:11" ht="15" customHeight="1">
      <c r="A63" s="92" t="s">
        <v>167</v>
      </c>
      <c r="B63" s="92" t="s">
        <v>168</v>
      </c>
      <c r="C63" s="93">
        <v>5000</v>
      </c>
      <c r="D63" s="62">
        <f t="shared" si="0"/>
        <v>50</v>
      </c>
      <c r="E63" s="94"/>
      <c r="F63" s="95">
        <v>5000</v>
      </c>
      <c r="G63" s="62">
        <f t="shared" si="1"/>
        <v>9</v>
      </c>
      <c r="H63" s="94"/>
      <c r="I63" s="95">
        <v>5000</v>
      </c>
      <c r="J63" s="62">
        <f t="shared" si="2"/>
        <v>4</v>
      </c>
      <c r="K63" s="94"/>
    </row>
    <row r="64" spans="1:11" ht="15" customHeight="1">
      <c r="A64" s="92" t="s">
        <v>169</v>
      </c>
      <c r="B64" s="92" t="s">
        <v>170</v>
      </c>
      <c r="C64" s="93">
        <v>5000</v>
      </c>
      <c r="D64" s="62">
        <f t="shared" si="0"/>
        <v>50</v>
      </c>
      <c r="E64" s="94"/>
      <c r="F64" s="95">
        <v>5000</v>
      </c>
      <c r="G64" s="62">
        <f t="shared" si="1"/>
        <v>9</v>
      </c>
      <c r="H64" s="94"/>
      <c r="I64" s="95">
        <v>5000</v>
      </c>
      <c r="J64" s="62">
        <f t="shared" si="2"/>
        <v>4</v>
      </c>
      <c r="K64" s="94"/>
    </row>
    <row r="65" spans="1:11" ht="15" customHeight="1">
      <c r="A65" s="92" t="s">
        <v>171</v>
      </c>
      <c r="B65" s="92" t="s">
        <v>172</v>
      </c>
      <c r="C65" s="93">
        <v>5000</v>
      </c>
      <c r="D65" s="62">
        <f t="shared" si="0"/>
        <v>50</v>
      </c>
      <c r="E65" s="94"/>
      <c r="F65" s="95">
        <v>5000</v>
      </c>
      <c r="G65" s="62">
        <f t="shared" si="1"/>
        <v>9</v>
      </c>
      <c r="H65" s="94"/>
      <c r="I65" s="95">
        <v>5000</v>
      </c>
      <c r="J65" s="62">
        <f t="shared" si="2"/>
        <v>4</v>
      </c>
      <c r="K65" s="94"/>
    </row>
    <row r="66" spans="1:11" ht="15" customHeight="1">
      <c r="A66" s="92" t="s">
        <v>171</v>
      </c>
      <c r="B66" s="92" t="s">
        <v>173</v>
      </c>
      <c r="C66" s="93">
        <v>5000</v>
      </c>
      <c r="D66" s="62">
        <f t="shared" si="0"/>
        <v>50</v>
      </c>
      <c r="E66" s="94"/>
      <c r="F66" s="95">
        <v>5000</v>
      </c>
      <c r="G66" s="62">
        <f t="shared" si="1"/>
        <v>9</v>
      </c>
      <c r="H66" s="94"/>
      <c r="I66" s="95">
        <v>5000</v>
      </c>
      <c r="J66" s="62">
        <f t="shared" si="2"/>
        <v>4</v>
      </c>
      <c r="K66" s="94"/>
    </row>
    <row r="67" spans="1:11" ht="15" customHeight="1">
      <c r="A67" s="92" t="s">
        <v>174</v>
      </c>
      <c r="B67" s="92" t="s">
        <v>175</v>
      </c>
      <c r="C67" s="93">
        <v>5000</v>
      </c>
      <c r="D67" s="62">
        <f t="shared" si="0"/>
        <v>50</v>
      </c>
      <c r="E67" s="94"/>
      <c r="F67" s="95">
        <v>5000</v>
      </c>
      <c r="G67" s="62">
        <f t="shared" si="1"/>
        <v>9</v>
      </c>
      <c r="H67" s="94"/>
      <c r="I67" s="95">
        <v>5000</v>
      </c>
      <c r="J67" s="62">
        <f t="shared" si="2"/>
        <v>4</v>
      </c>
      <c r="K67" s="94"/>
    </row>
    <row r="68" spans="1:11" ht="15" customHeight="1">
      <c r="A68" s="92" t="s">
        <v>174</v>
      </c>
      <c r="B68" s="92" t="s">
        <v>176</v>
      </c>
      <c r="C68" s="93">
        <v>5000</v>
      </c>
      <c r="D68" s="62">
        <f t="shared" ref="D68:D131" si="3">C68*0.01</f>
        <v>50</v>
      </c>
      <c r="E68" s="94"/>
      <c r="F68" s="95">
        <v>5000</v>
      </c>
      <c r="G68" s="62">
        <f t="shared" ref="G68:G131" si="4">F68*0.0018</f>
        <v>9</v>
      </c>
      <c r="H68" s="94"/>
      <c r="I68" s="95">
        <v>5000</v>
      </c>
      <c r="J68" s="62">
        <f t="shared" ref="J68:J131" si="5">I68*0.0008</f>
        <v>4</v>
      </c>
      <c r="K68" s="94"/>
    </row>
    <row r="69" spans="1:11" ht="15" customHeight="1">
      <c r="A69" s="92" t="s">
        <v>174</v>
      </c>
      <c r="B69" s="92" t="s">
        <v>177</v>
      </c>
      <c r="C69" s="93">
        <v>5000</v>
      </c>
      <c r="D69" s="62">
        <f t="shared" si="3"/>
        <v>50</v>
      </c>
      <c r="E69" s="94"/>
      <c r="F69" s="95">
        <v>5000</v>
      </c>
      <c r="G69" s="62">
        <f t="shared" si="4"/>
        <v>9</v>
      </c>
      <c r="H69" s="94"/>
      <c r="I69" s="95">
        <v>5000</v>
      </c>
      <c r="J69" s="62">
        <f t="shared" si="5"/>
        <v>4</v>
      </c>
      <c r="K69" s="94"/>
    </row>
    <row r="70" spans="1:11" ht="15" customHeight="1">
      <c r="A70" s="92" t="s">
        <v>174</v>
      </c>
      <c r="B70" s="92" t="s">
        <v>178</v>
      </c>
      <c r="C70" s="93">
        <v>5000</v>
      </c>
      <c r="D70" s="62">
        <f t="shared" si="3"/>
        <v>50</v>
      </c>
      <c r="E70" s="94"/>
      <c r="F70" s="95">
        <v>5000</v>
      </c>
      <c r="G70" s="62">
        <f t="shared" si="4"/>
        <v>9</v>
      </c>
      <c r="H70" s="94"/>
      <c r="I70" s="95">
        <v>5000</v>
      </c>
      <c r="J70" s="62">
        <f t="shared" si="5"/>
        <v>4</v>
      </c>
      <c r="K70" s="94"/>
    </row>
    <row r="71" spans="1:11" ht="15" customHeight="1">
      <c r="A71" s="92" t="s">
        <v>174</v>
      </c>
      <c r="B71" s="92" t="s">
        <v>179</v>
      </c>
      <c r="C71" s="93">
        <v>5000</v>
      </c>
      <c r="D71" s="62">
        <f t="shared" si="3"/>
        <v>50</v>
      </c>
      <c r="E71" s="94"/>
      <c r="F71" s="95">
        <v>5000</v>
      </c>
      <c r="G71" s="62">
        <f t="shared" si="4"/>
        <v>9</v>
      </c>
      <c r="H71" s="94"/>
      <c r="I71" s="95">
        <v>5000</v>
      </c>
      <c r="J71" s="62">
        <f t="shared" si="5"/>
        <v>4</v>
      </c>
      <c r="K71" s="94"/>
    </row>
    <row r="72" spans="1:11" ht="15" customHeight="1">
      <c r="A72" s="92" t="s">
        <v>180</v>
      </c>
      <c r="B72" s="92" t="s">
        <v>181</v>
      </c>
      <c r="C72" s="93">
        <v>5000</v>
      </c>
      <c r="D72" s="62">
        <f t="shared" si="3"/>
        <v>50</v>
      </c>
      <c r="E72" s="94"/>
      <c r="F72" s="95">
        <v>5000</v>
      </c>
      <c r="G72" s="62">
        <f t="shared" si="4"/>
        <v>9</v>
      </c>
      <c r="H72" s="94"/>
      <c r="I72" s="95">
        <v>5000</v>
      </c>
      <c r="J72" s="62">
        <f t="shared" si="5"/>
        <v>4</v>
      </c>
      <c r="K72" s="94"/>
    </row>
    <row r="73" spans="1:11" ht="15" customHeight="1">
      <c r="A73" s="92" t="s">
        <v>180</v>
      </c>
      <c r="B73" s="92" t="s">
        <v>182</v>
      </c>
      <c r="C73" s="93">
        <v>5000</v>
      </c>
      <c r="D73" s="62">
        <f t="shared" si="3"/>
        <v>50</v>
      </c>
      <c r="E73" s="94"/>
      <c r="F73" s="95">
        <v>5000</v>
      </c>
      <c r="G73" s="62">
        <f t="shared" si="4"/>
        <v>9</v>
      </c>
      <c r="H73" s="94"/>
      <c r="I73" s="95">
        <v>5000</v>
      </c>
      <c r="J73" s="62">
        <f t="shared" si="5"/>
        <v>4</v>
      </c>
      <c r="K73" s="94"/>
    </row>
    <row r="74" spans="1:11" ht="15" customHeight="1">
      <c r="A74" s="92" t="s">
        <v>183</v>
      </c>
      <c r="B74" s="92" t="s">
        <v>184</v>
      </c>
      <c r="C74" s="93">
        <v>5000</v>
      </c>
      <c r="D74" s="62">
        <f t="shared" si="3"/>
        <v>50</v>
      </c>
      <c r="E74" s="94"/>
      <c r="F74" s="95">
        <v>5000</v>
      </c>
      <c r="G74" s="62">
        <f t="shared" si="4"/>
        <v>9</v>
      </c>
      <c r="H74" s="94"/>
      <c r="I74" s="95">
        <v>5000</v>
      </c>
      <c r="J74" s="62">
        <f t="shared" si="5"/>
        <v>4</v>
      </c>
      <c r="K74" s="94"/>
    </row>
    <row r="75" spans="1:11" ht="15" customHeight="1">
      <c r="A75" s="92" t="s">
        <v>185</v>
      </c>
      <c r="B75" s="92" t="s">
        <v>186</v>
      </c>
      <c r="C75" s="93">
        <v>5000</v>
      </c>
      <c r="D75" s="62">
        <f t="shared" si="3"/>
        <v>50</v>
      </c>
      <c r="E75" s="94"/>
      <c r="F75" s="95">
        <v>5000</v>
      </c>
      <c r="G75" s="62">
        <f t="shared" si="4"/>
        <v>9</v>
      </c>
      <c r="H75" s="94"/>
      <c r="I75" s="95">
        <v>5000</v>
      </c>
      <c r="J75" s="62">
        <f t="shared" si="5"/>
        <v>4</v>
      </c>
      <c r="K75" s="94"/>
    </row>
    <row r="76" spans="1:11" ht="15" customHeight="1">
      <c r="A76" s="92" t="s">
        <v>187</v>
      </c>
      <c r="B76" s="92" t="s">
        <v>188</v>
      </c>
      <c r="C76" s="93">
        <v>5000</v>
      </c>
      <c r="D76" s="62">
        <f t="shared" si="3"/>
        <v>50</v>
      </c>
      <c r="E76" s="94"/>
      <c r="F76" s="95">
        <v>5000</v>
      </c>
      <c r="G76" s="62">
        <f t="shared" si="4"/>
        <v>9</v>
      </c>
      <c r="H76" s="94"/>
      <c r="I76" s="95">
        <v>5000</v>
      </c>
      <c r="J76" s="62">
        <f t="shared" si="5"/>
        <v>4</v>
      </c>
      <c r="K76" s="94"/>
    </row>
    <row r="77" spans="1:11" ht="15" customHeight="1">
      <c r="A77" s="92" t="s">
        <v>189</v>
      </c>
      <c r="B77" s="92" t="s">
        <v>190</v>
      </c>
      <c r="C77" s="93">
        <v>5000</v>
      </c>
      <c r="D77" s="62">
        <f t="shared" si="3"/>
        <v>50</v>
      </c>
      <c r="E77" s="94"/>
      <c r="F77" s="95">
        <v>5000</v>
      </c>
      <c r="G77" s="62">
        <f t="shared" si="4"/>
        <v>9</v>
      </c>
      <c r="H77" s="94"/>
      <c r="I77" s="95">
        <v>5000</v>
      </c>
      <c r="J77" s="62">
        <f t="shared" si="5"/>
        <v>4</v>
      </c>
      <c r="K77" s="94"/>
    </row>
    <row r="78" spans="1:11" ht="15" customHeight="1">
      <c r="A78" s="92" t="s">
        <v>191</v>
      </c>
      <c r="B78" s="92" t="s">
        <v>192</v>
      </c>
      <c r="C78" s="93">
        <v>5000</v>
      </c>
      <c r="D78" s="62">
        <f t="shared" si="3"/>
        <v>50</v>
      </c>
      <c r="E78" s="94"/>
      <c r="F78" s="95">
        <v>5000</v>
      </c>
      <c r="G78" s="62">
        <f t="shared" si="4"/>
        <v>9</v>
      </c>
      <c r="H78" s="94"/>
      <c r="I78" s="95">
        <v>5000</v>
      </c>
      <c r="J78" s="62">
        <f t="shared" si="5"/>
        <v>4</v>
      </c>
      <c r="K78" s="94"/>
    </row>
    <row r="79" spans="1:11" ht="15" customHeight="1">
      <c r="A79" s="92" t="s">
        <v>191</v>
      </c>
      <c r="B79" s="92" t="s">
        <v>193</v>
      </c>
      <c r="C79" s="93">
        <v>5000</v>
      </c>
      <c r="D79" s="62">
        <f t="shared" si="3"/>
        <v>50</v>
      </c>
      <c r="E79" s="94"/>
      <c r="F79" s="95">
        <v>5000</v>
      </c>
      <c r="G79" s="62">
        <f t="shared" si="4"/>
        <v>9</v>
      </c>
      <c r="H79" s="94"/>
      <c r="I79" s="95">
        <v>5000</v>
      </c>
      <c r="J79" s="62">
        <f t="shared" si="5"/>
        <v>4</v>
      </c>
      <c r="K79" s="94"/>
    </row>
    <row r="80" spans="1:11" ht="15" customHeight="1">
      <c r="A80" s="92" t="s">
        <v>194</v>
      </c>
      <c r="B80" s="92" t="s">
        <v>195</v>
      </c>
      <c r="C80" s="93">
        <v>5000</v>
      </c>
      <c r="D80" s="62">
        <f t="shared" si="3"/>
        <v>50</v>
      </c>
      <c r="E80" s="94"/>
      <c r="F80" s="95">
        <v>5000</v>
      </c>
      <c r="G80" s="62">
        <f t="shared" si="4"/>
        <v>9</v>
      </c>
      <c r="H80" s="94"/>
      <c r="I80" s="95">
        <v>5000</v>
      </c>
      <c r="J80" s="62">
        <f t="shared" si="5"/>
        <v>4</v>
      </c>
      <c r="K80" s="94"/>
    </row>
    <row r="81" spans="1:11" ht="15" customHeight="1">
      <c r="A81" s="92" t="s">
        <v>194</v>
      </c>
      <c r="B81" s="92" t="s">
        <v>196</v>
      </c>
      <c r="C81" s="93">
        <v>5000</v>
      </c>
      <c r="D81" s="62">
        <f t="shared" si="3"/>
        <v>50</v>
      </c>
      <c r="E81" s="94"/>
      <c r="F81" s="95">
        <v>5000</v>
      </c>
      <c r="G81" s="62">
        <f t="shared" si="4"/>
        <v>9</v>
      </c>
      <c r="H81" s="94"/>
      <c r="I81" s="95">
        <v>5000</v>
      </c>
      <c r="J81" s="62">
        <f t="shared" si="5"/>
        <v>4</v>
      </c>
      <c r="K81" s="94"/>
    </row>
    <row r="82" spans="1:11" ht="15" customHeight="1">
      <c r="A82" s="92" t="s">
        <v>194</v>
      </c>
      <c r="B82" s="92" t="s">
        <v>197</v>
      </c>
      <c r="C82" s="93">
        <v>5000</v>
      </c>
      <c r="D82" s="62">
        <f t="shared" si="3"/>
        <v>50</v>
      </c>
      <c r="E82" s="94"/>
      <c r="F82" s="95">
        <v>5000</v>
      </c>
      <c r="G82" s="62">
        <f t="shared" si="4"/>
        <v>9</v>
      </c>
      <c r="H82" s="94"/>
      <c r="I82" s="95">
        <v>5000</v>
      </c>
      <c r="J82" s="62">
        <f t="shared" si="5"/>
        <v>4</v>
      </c>
      <c r="K82" s="94"/>
    </row>
    <row r="83" spans="1:11" ht="15" customHeight="1">
      <c r="A83" s="92" t="s">
        <v>194</v>
      </c>
      <c r="B83" s="92" t="s">
        <v>198</v>
      </c>
      <c r="C83" s="93">
        <v>5000</v>
      </c>
      <c r="D83" s="62">
        <f t="shared" si="3"/>
        <v>50</v>
      </c>
      <c r="E83" s="94"/>
      <c r="F83" s="95">
        <v>5000</v>
      </c>
      <c r="G83" s="62">
        <f t="shared" si="4"/>
        <v>9</v>
      </c>
      <c r="H83" s="94"/>
      <c r="I83" s="95">
        <v>5000</v>
      </c>
      <c r="J83" s="62">
        <f t="shared" si="5"/>
        <v>4</v>
      </c>
      <c r="K83" s="94"/>
    </row>
    <row r="84" spans="1:11" ht="15" customHeight="1">
      <c r="A84" s="92" t="s">
        <v>194</v>
      </c>
      <c r="B84" s="92" t="s">
        <v>199</v>
      </c>
      <c r="C84" s="93">
        <v>5000</v>
      </c>
      <c r="D84" s="62">
        <f t="shared" si="3"/>
        <v>50</v>
      </c>
      <c r="E84" s="94"/>
      <c r="F84" s="95">
        <v>5000</v>
      </c>
      <c r="G84" s="62">
        <f t="shared" si="4"/>
        <v>9</v>
      </c>
      <c r="H84" s="94"/>
      <c r="I84" s="95">
        <v>5000</v>
      </c>
      <c r="J84" s="62">
        <f t="shared" si="5"/>
        <v>4</v>
      </c>
      <c r="K84" s="94"/>
    </row>
    <row r="85" spans="1:11" ht="15" customHeight="1">
      <c r="A85" s="92" t="s">
        <v>194</v>
      </c>
      <c r="B85" s="92" t="s">
        <v>200</v>
      </c>
      <c r="C85" s="93">
        <v>5000</v>
      </c>
      <c r="D85" s="62">
        <f t="shared" si="3"/>
        <v>50</v>
      </c>
      <c r="E85" s="94"/>
      <c r="F85" s="95">
        <v>5000</v>
      </c>
      <c r="G85" s="62">
        <f t="shared" si="4"/>
        <v>9</v>
      </c>
      <c r="H85" s="94"/>
      <c r="I85" s="95">
        <v>5000</v>
      </c>
      <c r="J85" s="62">
        <f t="shared" si="5"/>
        <v>4</v>
      </c>
      <c r="K85" s="94"/>
    </row>
    <row r="86" spans="1:11" ht="15" customHeight="1">
      <c r="A86" s="92" t="s">
        <v>194</v>
      </c>
      <c r="B86" s="92" t="s">
        <v>201</v>
      </c>
      <c r="C86" s="93">
        <v>5000</v>
      </c>
      <c r="D86" s="62">
        <f t="shared" si="3"/>
        <v>50</v>
      </c>
      <c r="E86" s="94"/>
      <c r="F86" s="95">
        <v>5000</v>
      </c>
      <c r="G86" s="62">
        <f t="shared" si="4"/>
        <v>9</v>
      </c>
      <c r="H86" s="94"/>
      <c r="I86" s="95">
        <v>5000</v>
      </c>
      <c r="J86" s="62">
        <f t="shared" si="5"/>
        <v>4</v>
      </c>
      <c r="K86" s="94"/>
    </row>
    <row r="87" spans="1:11" ht="15" customHeight="1">
      <c r="A87" s="92" t="s">
        <v>202</v>
      </c>
      <c r="B87" s="92" t="s">
        <v>203</v>
      </c>
      <c r="C87" s="93">
        <v>5000</v>
      </c>
      <c r="D87" s="62">
        <f t="shared" si="3"/>
        <v>50</v>
      </c>
      <c r="E87" s="94"/>
      <c r="F87" s="95">
        <v>5000</v>
      </c>
      <c r="G87" s="62">
        <f t="shared" si="4"/>
        <v>9</v>
      </c>
      <c r="H87" s="94"/>
      <c r="I87" s="95">
        <v>5000</v>
      </c>
      <c r="J87" s="62">
        <f t="shared" si="5"/>
        <v>4</v>
      </c>
      <c r="K87" s="94"/>
    </row>
    <row r="88" spans="1:11" ht="15" customHeight="1">
      <c r="A88" s="92" t="s">
        <v>202</v>
      </c>
      <c r="B88" s="92" t="s">
        <v>204</v>
      </c>
      <c r="C88" s="93">
        <v>5000</v>
      </c>
      <c r="D88" s="62">
        <f t="shared" si="3"/>
        <v>50</v>
      </c>
      <c r="E88" s="94"/>
      <c r="F88" s="95">
        <v>5000</v>
      </c>
      <c r="G88" s="62">
        <f t="shared" si="4"/>
        <v>9</v>
      </c>
      <c r="H88" s="94"/>
      <c r="I88" s="95">
        <v>5000</v>
      </c>
      <c r="J88" s="62">
        <f t="shared" si="5"/>
        <v>4</v>
      </c>
      <c r="K88" s="94"/>
    </row>
    <row r="89" spans="1:11" ht="15" customHeight="1">
      <c r="A89" s="92" t="s">
        <v>202</v>
      </c>
      <c r="B89" s="92" t="s">
        <v>205</v>
      </c>
      <c r="C89" s="93">
        <v>5000</v>
      </c>
      <c r="D89" s="62">
        <f t="shared" si="3"/>
        <v>50</v>
      </c>
      <c r="E89" s="94"/>
      <c r="F89" s="95">
        <v>5000</v>
      </c>
      <c r="G89" s="62">
        <f t="shared" si="4"/>
        <v>9</v>
      </c>
      <c r="H89" s="94"/>
      <c r="I89" s="95">
        <v>5000</v>
      </c>
      <c r="J89" s="62">
        <f t="shared" si="5"/>
        <v>4</v>
      </c>
      <c r="K89" s="94"/>
    </row>
    <row r="90" spans="1:11" ht="15" customHeight="1">
      <c r="A90" s="92" t="s">
        <v>206</v>
      </c>
      <c r="B90" s="92" t="s">
        <v>207</v>
      </c>
      <c r="C90" s="93">
        <v>5000</v>
      </c>
      <c r="D90" s="62">
        <f t="shared" si="3"/>
        <v>50</v>
      </c>
      <c r="E90" s="94"/>
      <c r="F90" s="95">
        <v>5000</v>
      </c>
      <c r="G90" s="62">
        <f t="shared" si="4"/>
        <v>9</v>
      </c>
      <c r="H90" s="94"/>
      <c r="I90" s="95">
        <v>5000</v>
      </c>
      <c r="J90" s="62">
        <f t="shared" si="5"/>
        <v>4</v>
      </c>
      <c r="K90" s="94"/>
    </row>
    <row r="91" spans="1:11" ht="15" customHeight="1">
      <c r="A91" s="92" t="s">
        <v>208</v>
      </c>
      <c r="B91" s="92" t="s">
        <v>209</v>
      </c>
      <c r="C91" s="93">
        <v>5000</v>
      </c>
      <c r="D91" s="62">
        <f t="shared" si="3"/>
        <v>50</v>
      </c>
      <c r="E91" s="94"/>
      <c r="F91" s="95">
        <v>5000</v>
      </c>
      <c r="G91" s="62">
        <f t="shared" si="4"/>
        <v>9</v>
      </c>
      <c r="H91" s="94"/>
      <c r="I91" s="95">
        <v>5000</v>
      </c>
      <c r="J91" s="62">
        <f t="shared" si="5"/>
        <v>4</v>
      </c>
      <c r="K91" s="94"/>
    </row>
    <row r="92" spans="1:11" ht="15" customHeight="1">
      <c r="A92" s="92" t="s">
        <v>208</v>
      </c>
      <c r="B92" s="92" t="s">
        <v>210</v>
      </c>
      <c r="C92" s="93">
        <v>5000</v>
      </c>
      <c r="D92" s="62">
        <f t="shared" si="3"/>
        <v>50</v>
      </c>
      <c r="E92" s="94"/>
      <c r="F92" s="95">
        <v>5000</v>
      </c>
      <c r="G92" s="62">
        <f t="shared" si="4"/>
        <v>9</v>
      </c>
      <c r="H92" s="94"/>
      <c r="I92" s="95">
        <v>5000</v>
      </c>
      <c r="J92" s="62">
        <f t="shared" si="5"/>
        <v>4</v>
      </c>
      <c r="K92" s="94"/>
    </row>
    <row r="93" spans="1:11" ht="15" customHeight="1">
      <c r="A93" s="92" t="s">
        <v>208</v>
      </c>
      <c r="B93" s="92" t="s">
        <v>211</v>
      </c>
      <c r="C93" s="93">
        <v>5000</v>
      </c>
      <c r="D93" s="62">
        <f t="shared" si="3"/>
        <v>50</v>
      </c>
      <c r="E93" s="94"/>
      <c r="F93" s="95">
        <v>5000</v>
      </c>
      <c r="G93" s="62">
        <f t="shared" si="4"/>
        <v>9</v>
      </c>
      <c r="H93" s="94"/>
      <c r="I93" s="95">
        <v>5000</v>
      </c>
      <c r="J93" s="62">
        <f t="shared" si="5"/>
        <v>4</v>
      </c>
      <c r="K93" s="94"/>
    </row>
    <row r="94" spans="1:11" ht="15" customHeight="1">
      <c r="A94" s="92" t="s">
        <v>212</v>
      </c>
      <c r="B94" s="92" t="s">
        <v>213</v>
      </c>
      <c r="C94" s="93">
        <v>5000</v>
      </c>
      <c r="D94" s="62">
        <f t="shared" si="3"/>
        <v>50</v>
      </c>
      <c r="E94" s="94"/>
      <c r="F94" s="95">
        <v>5000</v>
      </c>
      <c r="G94" s="62">
        <f t="shared" si="4"/>
        <v>9</v>
      </c>
      <c r="H94" s="94"/>
      <c r="I94" s="95">
        <v>5000</v>
      </c>
      <c r="J94" s="62">
        <f t="shared" si="5"/>
        <v>4</v>
      </c>
      <c r="K94" s="94"/>
    </row>
    <row r="95" spans="1:11" ht="15" customHeight="1">
      <c r="A95" s="92" t="s">
        <v>214</v>
      </c>
      <c r="B95" s="92" t="s">
        <v>215</v>
      </c>
      <c r="C95" s="93">
        <v>5000</v>
      </c>
      <c r="D95" s="62">
        <f t="shared" si="3"/>
        <v>50</v>
      </c>
      <c r="E95" s="94"/>
      <c r="F95" s="95">
        <v>5000</v>
      </c>
      <c r="G95" s="62">
        <f t="shared" si="4"/>
        <v>9</v>
      </c>
      <c r="H95" s="94"/>
      <c r="I95" s="95">
        <v>5000</v>
      </c>
      <c r="J95" s="62">
        <f t="shared" si="5"/>
        <v>4</v>
      </c>
      <c r="K95" s="94"/>
    </row>
    <row r="96" spans="1:11" ht="15" customHeight="1">
      <c r="A96" s="92" t="s">
        <v>216</v>
      </c>
      <c r="B96" s="92" t="s">
        <v>217</v>
      </c>
      <c r="C96" s="93">
        <v>5000</v>
      </c>
      <c r="D96" s="62">
        <f t="shared" si="3"/>
        <v>50</v>
      </c>
      <c r="E96" s="94"/>
      <c r="F96" s="95">
        <v>5000</v>
      </c>
      <c r="G96" s="62">
        <f t="shared" si="4"/>
        <v>9</v>
      </c>
      <c r="H96" s="94"/>
      <c r="I96" s="95">
        <v>5000</v>
      </c>
      <c r="J96" s="62">
        <f t="shared" si="5"/>
        <v>4</v>
      </c>
      <c r="K96" s="94"/>
    </row>
    <row r="97" spans="1:11" ht="15" customHeight="1">
      <c r="A97" s="92" t="s">
        <v>218</v>
      </c>
      <c r="B97" s="92" t="s">
        <v>219</v>
      </c>
      <c r="C97" s="93">
        <v>5000</v>
      </c>
      <c r="D97" s="62">
        <f t="shared" si="3"/>
        <v>50</v>
      </c>
      <c r="E97" s="94"/>
      <c r="F97" s="95">
        <v>5000</v>
      </c>
      <c r="G97" s="62">
        <f t="shared" si="4"/>
        <v>9</v>
      </c>
      <c r="H97" s="94"/>
      <c r="I97" s="95">
        <v>5000</v>
      </c>
      <c r="J97" s="62">
        <f t="shared" si="5"/>
        <v>4</v>
      </c>
      <c r="K97" s="94"/>
    </row>
    <row r="98" spans="1:11" ht="15" customHeight="1">
      <c r="A98" s="92" t="s">
        <v>220</v>
      </c>
      <c r="B98" s="92" t="s">
        <v>221</v>
      </c>
      <c r="C98" s="93">
        <v>5000</v>
      </c>
      <c r="D98" s="62">
        <f t="shared" si="3"/>
        <v>50</v>
      </c>
      <c r="E98" s="94"/>
      <c r="F98" s="95">
        <v>5000</v>
      </c>
      <c r="G98" s="62">
        <f t="shared" si="4"/>
        <v>9</v>
      </c>
      <c r="H98" s="94"/>
      <c r="I98" s="95">
        <v>5000</v>
      </c>
      <c r="J98" s="62">
        <f t="shared" si="5"/>
        <v>4</v>
      </c>
      <c r="K98" s="94"/>
    </row>
    <row r="99" spans="1:11" ht="15" customHeight="1">
      <c r="A99" s="92" t="s">
        <v>222</v>
      </c>
      <c r="B99" s="92" t="s">
        <v>223</v>
      </c>
      <c r="C99" s="93">
        <v>5000</v>
      </c>
      <c r="D99" s="62">
        <f t="shared" si="3"/>
        <v>50</v>
      </c>
      <c r="E99" s="94"/>
      <c r="F99" s="95">
        <v>5000</v>
      </c>
      <c r="G99" s="62">
        <f t="shared" si="4"/>
        <v>9</v>
      </c>
      <c r="H99" s="94"/>
      <c r="I99" s="93">
        <v>5000</v>
      </c>
      <c r="J99" s="62">
        <f t="shared" si="5"/>
        <v>4</v>
      </c>
      <c r="K99" s="94"/>
    </row>
    <row r="100" spans="1:11" ht="15" customHeight="1">
      <c r="A100" s="92" t="s">
        <v>224</v>
      </c>
      <c r="B100" s="92" t="s">
        <v>225</v>
      </c>
      <c r="C100" s="93">
        <v>5000</v>
      </c>
      <c r="D100" s="62">
        <f t="shared" si="3"/>
        <v>50</v>
      </c>
      <c r="E100" s="94"/>
      <c r="F100" s="95">
        <v>5000</v>
      </c>
      <c r="G100" s="62">
        <f t="shared" si="4"/>
        <v>9</v>
      </c>
      <c r="H100" s="94"/>
      <c r="I100" s="93">
        <v>5000</v>
      </c>
      <c r="J100" s="62">
        <f t="shared" si="5"/>
        <v>4</v>
      </c>
      <c r="K100" s="94"/>
    </row>
    <row r="101" spans="1:11" ht="15" customHeight="1">
      <c r="A101" s="92" t="s">
        <v>226</v>
      </c>
      <c r="B101" s="92" t="s">
        <v>227</v>
      </c>
      <c r="C101" s="93">
        <v>5000</v>
      </c>
      <c r="D101" s="62">
        <f t="shared" si="3"/>
        <v>50</v>
      </c>
      <c r="E101" s="94"/>
      <c r="F101" s="95">
        <v>5000</v>
      </c>
      <c r="G101" s="62">
        <f t="shared" si="4"/>
        <v>9</v>
      </c>
      <c r="H101" s="94"/>
      <c r="I101" s="93">
        <v>5000</v>
      </c>
      <c r="J101" s="62">
        <f t="shared" si="5"/>
        <v>4</v>
      </c>
      <c r="K101" s="94"/>
    </row>
    <row r="102" spans="1:11" ht="15" customHeight="1">
      <c r="A102" s="92" t="s">
        <v>228</v>
      </c>
      <c r="B102" s="92" t="s">
        <v>229</v>
      </c>
      <c r="C102" s="93">
        <v>5000</v>
      </c>
      <c r="D102" s="62">
        <f t="shared" si="3"/>
        <v>50</v>
      </c>
      <c r="E102" s="94"/>
      <c r="F102" s="95">
        <v>5000</v>
      </c>
      <c r="G102" s="62">
        <f t="shared" si="4"/>
        <v>9</v>
      </c>
      <c r="H102" s="94"/>
      <c r="I102" s="95">
        <v>5000</v>
      </c>
      <c r="J102" s="62">
        <f t="shared" si="5"/>
        <v>4</v>
      </c>
      <c r="K102" s="94"/>
    </row>
    <row r="103" spans="1:11" ht="15" customHeight="1">
      <c r="A103" s="96" t="s">
        <v>230</v>
      </c>
      <c r="B103" s="92" t="s">
        <v>231</v>
      </c>
      <c r="C103" s="93">
        <v>5000</v>
      </c>
      <c r="D103" s="62">
        <f t="shared" si="3"/>
        <v>50</v>
      </c>
      <c r="E103" s="94"/>
      <c r="F103" s="95">
        <v>5000</v>
      </c>
      <c r="G103" s="62">
        <f t="shared" si="4"/>
        <v>9</v>
      </c>
      <c r="H103" s="94"/>
      <c r="I103" s="95">
        <v>5000</v>
      </c>
      <c r="J103" s="62">
        <f t="shared" si="5"/>
        <v>4</v>
      </c>
      <c r="K103" s="94"/>
    </row>
    <row r="104" spans="1:11" ht="15" customHeight="1">
      <c r="A104" s="96" t="s">
        <v>230</v>
      </c>
      <c r="B104" s="92" t="s">
        <v>232</v>
      </c>
      <c r="C104" s="93">
        <v>5000</v>
      </c>
      <c r="D104" s="62">
        <f t="shared" si="3"/>
        <v>50</v>
      </c>
      <c r="E104" s="94"/>
      <c r="F104" s="95">
        <v>5000</v>
      </c>
      <c r="G104" s="62">
        <f t="shared" si="4"/>
        <v>9</v>
      </c>
      <c r="H104" s="94"/>
      <c r="I104" s="95">
        <v>5000</v>
      </c>
      <c r="J104" s="62">
        <f t="shared" si="5"/>
        <v>4</v>
      </c>
      <c r="K104" s="94"/>
    </row>
    <row r="105" spans="1:11" ht="15" customHeight="1">
      <c r="A105" s="96" t="s">
        <v>230</v>
      </c>
      <c r="B105" s="92" t="s">
        <v>233</v>
      </c>
      <c r="C105" s="93">
        <v>5000</v>
      </c>
      <c r="D105" s="62">
        <f t="shared" si="3"/>
        <v>50</v>
      </c>
      <c r="E105" s="94"/>
      <c r="F105" s="95">
        <v>5000</v>
      </c>
      <c r="G105" s="62">
        <f t="shared" si="4"/>
        <v>9</v>
      </c>
      <c r="H105" s="94"/>
      <c r="I105" s="95">
        <v>5000</v>
      </c>
      <c r="J105" s="62">
        <f t="shared" si="5"/>
        <v>4</v>
      </c>
      <c r="K105" s="94"/>
    </row>
    <row r="106" spans="1:11" ht="15" customHeight="1">
      <c r="A106" s="96" t="s">
        <v>230</v>
      </c>
      <c r="B106" s="92" t="s">
        <v>234</v>
      </c>
      <c r="C106" s="93">
        <v>5000</v>
      </c>
      <c r="D106" s="62">
        <f t="shared" si="3"/>
        <v>50</v>
      </c>
      <c r="E106" s="94"/>
      <c r="F106" s="95">
        <v>5000</v>
      </c>
      <c r="G106" s="62">
        <f t="shared" si="4"/>
        <v>9</v>
      </c>
      <c r="H106" s="94"/>
      <c r="I106" s="95">
        <v>5000</v>
      </c>
      <c r="J106" s="62">
        <f t="shared" si="5"/>
        <v>4</v>
      </c>
      <c r="K106" s="94"/>
    </row>
    <row r="107" spans="1:11" ht="15" customHeight="1">
      <c r="A107" s="92" t="s">
        <v>230</v>
      </c>
      <c r="B107" s="92" t="s">
        <v>235</v>
      </c>
      <c r="C107" s="93">
        <v>5000</v>
      </c>
      <c r="D107" s="62">
        <f t="shared" si="3"/>
        <v>50</v>
      </c>
      <c r="E107" s="94"/>
      <c r="F107" s="93">
        <v>5000</v>
      </c>
      <c r="G107" s="62">
        <f t="shared" si="4"/>
        <v>9</v>
      </c>
      <c r="H107" s="94"/>
      <c r="I107" s="93">
        <v>5000</v>
      </c>
      <c r="J107" s="62">
        <f t="shared" si="5"/>
        <v>4</v>
      </c>
      <c r="K107" s="94"/>
    </row>
    <row r="108" spans="1:11" ht="15" customHeight="1">
      <c r="A108" s="92" t="s">
        <v>236</v>
      </c>
      <c r="B108" s="92" t="s">
        <v>237</v>
      </c>
      <c r="C108" s="93">
        <v>5000</v>
      </c>
      <c r="D108" s="62">
        <f t="shared" si="3"/>
        <v>50</v>
      </c>
      <c r="E108" s="94"/>
      <c r="F108" s="95">
        <v>5000</v>
      </c>
      <c r="G108" s="62">
        <f t="shared" si="4"/>
        <v>9</v>
      </c>
      <c r="H108" s="94"/>
      <c r="I108" s="95">
        <v>5000</v>
      </c>
      <c r="J108" s="62">
        <f t="shared" si="5"/>
        <v>4</v>
      </c>
      <c r="K108" s="94"/>
    </row>
    <row r="109" spans="1:11" ht="15" customHeight="1">
      <c r="A109" s="92" t="s">
        <v>238</v>
      </c>
      <c r="B109" s="92" t="s">
        <v>239</v>
      </c>
      <c r="C109" s="93">
        <v>5000</v>
      </c>
      <c r="D109" s="62">
        <f t="shared" si="3"/>
        <v>50</v>
      </c>
      <c r="E109" s="94"/>
      <c r="F109" s="95">
        <v>5000</v>
      </c>
      <c r="G109" s="62">
        <f t="shared" si="4"/>
        <v>9</v>
      </c>
      <c r="H109" s="94"/>
      <c r="I109" s="95">
        <v>5000</v>
      </c>
      <c r="J109" s="62">
        <f t="shared" si="5"/>
        <v>4</v>
      </c>
      <c r="K109" s="94"/>
    </row>
    <row r="110" spans="1:11" ht="15" customHeight="1">
      <c r="A110" s="92" t="s">
        <v>240</v>
      </c>
      <c r="B110" s="92" t="s">
        <v>241</v>
      </c>
      <c r="C110" s="93">
        <v>5000</v>
      </c>
      <c r="D110" s="62">
        <f t="shared" si="3"/>
        <v>50</v>
      </c>
      <c r="E110" s="94"/>
      <c r="F110" s="95">
        <v>5000</v>
      </c>
      <c r="G110" s="62">
        <f t="shared" si="4"/>
        <v>9</v>
      </c>
      <c r="H110" s="94"/>
      <c r="I110" s="95">
        <v>5000</v>
      </c>
      <c r="J110" s="62">
        <f t="shared" si="5"/>
        <v>4</v>
      </c>
      <c r="K110" s="94"/>
    </row>
    <row r="111" spans="1:11" ht="15" customHeight="1">
      <c r="A111" s="92" t="s">
        <v>242</v>
      </c>
      <c r="B111" s="92" t="s">
        <v>243</v>
      </c>
      <c r="C111" s="93">
        <v>5000</v>
      </c>
      <c r="D111" s="62">
        <f t="shared" si="3"/>
        <v>50</v>
      </c>
      <c r="E111" s="94"/>
      <c r="F111" s="95">
        <v>5000</v>
      </c>
      <c r="G111" s="62">
        <f t="shared" si="4"/>
        <v>9</v>
      </c>
      <c r="H111" s="94"/>
      <c r="I111" s="95">
        <v>5000</v>
      </c>
      <c r="J111" s="62">
        <f t="shared" si="5"/>
        <v>4</v>
      </c>
      <c r="K111" s="94"/>
    </row>
    <row r="112" spans="1:11" ht="15" customHeight="1">
      <c r="A112" s="92" t="s">
        <v>244</v>
      </c>
      <c r="B112" s="92" t="s">
        <v>245</v>
      </c>
      <c r="C112" s="93">
        <v>5000</v>
      </c>
      <c r="D112" s="62">
        <f t="shared" si="3"/>
        <v>50</v>
      </c>
      <c r="E112" s="94"/>
      <c r="F112" s="95">
        <v>5000</v>
      </c>
      <c r="G112" s="62">
        <f t="shared" si="4"/>
        <v>9</v>
      </c>
      <c r="H112" s="94"/>
      <c r="I112" s="95">
        <v>5000</v>
      </c>
      <c r="J112" s="62">
        <f t="shared" si="5"/>
        <v>4</v>
      </c>
      <c r="K112" s="94"/>
    </row>
    <row r="113" spans="1:11" ht="15" customHeight="1">
      <c r="A113" s="92" t="s">
        <v>247</v>
      </c>
      <c r="B113" s="92" t="s">
        <v>248</v>
      </c>
      <c r="C113" s="93">
        <v>5000</v>
      </c>
      <c r="D113" s="62">
        <f t="shared" si="3"/>
        <v>50</v>
      </c>
      <c r="E113" s="94"/>
      <c r="F113" s="95">
        <v>5000</v>
      </c>
      <c r="G113" s="62">
        <f t="shared" si="4"/>
        <v>9</v>
      </c>
      <c r="H113" s="94"/>
      <c r="I113" s="95">
        <v>5000</v>
      </c>
      <c r="J113" s="62">
        <f t="shared" si="5"/>
        <v>4</v>
      </c>
      <c r="K113" s="94"/>
    </row>
    <row r="114" spans="1:11" ht="15" customHeight="1">
      <c r="A114" s="92" t="s">
        <v>247</v>
      </c>
      <c r="B114" s="92" t="s">
        <v>249</v>
      </c>
      <c r="C114" s="93">
        <v>5000</v>
      </c>
      <c r="D114" s="62">
        <f t="shared" si="3"/>
        <v>50</v>
      </c>
      <c r="E114" s="94"/>
      <c r="F114" s="95">
        <v>5000</v>
      </c>
      <c r="G114" s="62">
        <f t="shared" si="4"/>
        <v>9</v>
      </c>
      <c r="H114" s="94"/>
      <c r="I114" s="95">
        <v>5000</v>
      </c>
      <c r="J114" s="62">
        <f t="shared" si="5"/>
        <v>4</v>
      </c>
      <c r="K114" s="94"/>
    </row>
    <row r="115" spans="1:11" ht="15" customHeight="1">
      <c r="A115" s="92" t="s">
        <v>250</v>
      </c>
      <c r="B115" s="92" t="s">
        <v>251</v>
      </c>
      <c r="C115" s="93">
        <v>5000</v>
      </c>
      <c r="D115" s="62">
        <f t="shared" si="3"/>
        <v>50</v>
      </c>
      <c r="E115" s="94"/>
      <c r="F115" s="95">
        <v>5000</v>
      </c>
      <c r="G115" s="62">
        <f t="shared" si="4"/>
        <v>9</v>
      </c>
      <c r="H115" s="94"/>
      <c r="I115" s="95">
        <v>5000</v>
      </c>
      <c r="J115" s="62">
        <f t="shared" si="5"/>
        <v>4</v>
      </c>
      <c r="K115" s="94"/>
    </row>
    <row r="116" spans="1:11" ht="15" customHeight="1">
      <c r="A116" s="92" t="s">
        <v>250</v>
      </c>
      <c r="B116" s="92" t="s">
        <v>252</v>
      </c>
      <c r="C116" s="93">
        <v>5000</v>
      </c>
      <c r="D116" s="62">
        <f t="shared" si="3"/>
        <v>50</v>
      </c>
      <c r="E116" s="94"/>
      <c r="F116" s="95">
        <v>5000</v>
      </c>
      <c r="G116" s="62">
        <f t="shared" si="4"/>
        <v>9</v>
      </c>
      <c r="H116" s="94"/>
      <c r="I116" s="95">
        <v>5000</v>
      </c>
      <c r="J116" s="62">
        <f t="shared" si="5"/>
        <v>4</v>
      </c>
      <c r="K116" s="94"/>
    </row>
    <row r="117" spans="1:11" ht="15" customHeight="1">
      <c r="A117" s="92" t="s">
        <v>253</v>
      </c>
      <c r="B117" s="92" t="s">
        <v>254</v>
      </c>
      <c r="C117" s="93">
        <v>5000</v>
      </c>
      <c r="D117" s="62">
        <f t="shared" si="3"/>
        <v>50</v>
      </c>
      <c r="E117" s="94"/>
      <c r="F117" s="95">
        <v>5000</v>
      </c>
      <c r="G117" s="62">
        <f t="shared" si="4"/>
        <v>9</v>
      </c>
      <c r="H117" s="94"/>
      <c r="I117" s="95">
        <v>5000</v>
      </c>
      <c r="J117" s="62">
        <f t="shared" si="5"/>
        <v>4</v>
      </c>
      <c r="K117" s="94"/>
    </row>
    <row r="118" spans="1:11" ht="15" customHeight="1">
      <c r="A118" s="92" t="s">
        <v>255</v>
      </c>
      <c r="B118" s="92" t="s">
        <v>256</v>
      </c>
      <c r="C118" s="93">
        <v>5000</v>
      </c>
      <c r="D118" s="62">
        <f t="shared" si="3"/>
        <v>50</v>
      </c>
      <c r="E118" s="94"/>
      <c r="F118" s="95">
        <v>5000</v>
      </c>
      <c r="G118" s="62">
        <f t="shared" si="4"/>
        <v>9</v>
      </c>
      <c r="H118" s="94"/>
      <c r="I118" s="95">
        <v>5000</v>
      </c>
      <c r="J118" s="62">
        <f t="shared" si="5"/>
        <v>4</v>
      </c>
      <c r="K118" s="94"/>
    </row>
    <row r="119" spans="1:11" ht="15" customHeight="1">
      <c r="A119" s="92" t="s">
        <v>255</v>
      </c>
      <c r="B119" s="92" t="s">
        <v>257</v>
      </c>
      <c r="C119" s="93">
        <v>5000</v>
      </c>
      <c r="D119" s="62">
        <f t="shared" si="3"/>
        <v>50</v>
      </c>
      <c r="E119" s="94"/>
      <c r="F119" s="95">
        <v>5000</v>
      </c>
      <c r="G119" s="62">
        <f t="shared" si="4"/>
        <v>9</v>
      </c>
      <c r="H119" s="94"/>
      <c r="I119" s="95">
        <v>5000</v>
      </c>
      <c r="J119" s="62">
        <f t="shared" si="5"/>
        <v>4</v>
      </c>
      <c r="K119" s="94"/>
    </row>
    <row r="120" spans="1:11" ht="15" customHeight="1">
      <c r="A120" s="92" t="s">
        <v>255</v>
      </c>
      <c r="B120" s="92" t="s">
        <v>258</v>
      </c>
      <c r="C120" s="93">
        <v>5000</v>
      </c>
      <c r="D120" s="62">
        <f t="shared" si="3"/>
        <v>50</v>
      </c>
      <c r="E120" s="94"/>
      <c r="F120" s="95">
        <v>5000</v>
      </c>
      <c r="G120" s="62">
        <f t="shared" si="4"/>
        <v>9</v>
      </c>
      <c r="H120" s="94"/>
      <c r="I120" s="95">
        <v>5000</v>
      </c>
      <c r="J120" s="62">
        <f t="shared" si="5"/>
        <v>4</v>
      </c>
      <c r="K120" s="94"/>
    </row>
    <row r="121" spans="1:11" ht="15" customHeight="1">
      <c r="A121" s="92" t="s">
        <v>259</v>
      </c>
      <c r="B121" s="92" t="s">
        <v>260</v>
      </c>
      <c r="C121" s="93">
        <v>5000</v>
      </c>
      <c r="D121" s="62">
        <f t="shared" si="3"/>
        <v>50</v>
      </c>
      <c r="E121" s="94"/>
      <c r="F121" s="95">
        <v>5000</v>
      </c>
      <c r="G121" s="62">
        <f t="shared" si="4"/>
        <v>9</v>
      </c>
      <c r="H121" s="94"/>
      <c r="I121" s="95">
        <v>5000</v>
      </c>
      <c r="J121" s="62">
        <f t="shared" si="5"/>
        <v>4</v>
      </c>
      <c r="K121" s="94"/>
    </row>
    <row r="122" spans="1:11" ht="15" customHeight="1">
      <c r="A122" s="92" t="s">
        <v>261</v>
      </c>
      <c r="B122" s="92" t="s">
        <v>262</v>
      </c>
      <c r="C122" s="93">
        <v>5000</v>
      </c>
      <c r="D122" s="62">
        <f t="shared" si="3"/>
        <v>50</v>
      </c>
      <c r="E122" s="94"/>
      <c r="F122" s="95">
        <v>5000</v>
      </c>
      <c r="G122" s="62">
        <f t="shared" si="4"/>
        <v>9</v>
      </c>
      <c r="H122" s="94"/>
      <c r="I122" s="95">
        <v>5000</v>
      </c>
      <c r="J122" s="62">
        <f t="shared" si="5"/>
        <v>4</v>
      </c>
      <c r="K122" s="94"/>
    </row>
    <row r="123" spans="1:11" ht="15" customHeight="1">
      <c r="A123" s="92" t="s">
        <v>263</v>
      </c>
      <c r="B123" s="92" t="s">
        <v>264</v>
      </c>
      <c r="C123" s="93">
        <v>5000</v>
      </c>
      <c r="D123" s="62">
        <f t="shared" si="3"/>
        <v>50</v>
      </c>
      <c r="E123" s="94"/>
      <c r="F123" s="95">
        <v>5000</v>
      </c>
      <c r="G123" s="62">
        <f t="shared" si="4"/>
        <v>9</v>
      </c>
      <c r="H123" s="94"/>
      <c r="I123" s="95">
        <v>5000</v>
      </c>
      <c r="J123" s="62">
        <f t="shared" si="5"/>
        <v>4</v>
      </c>
      <c r="K123" s="94"/>
    </row>
    <row r="124" spans="1:11" ht="15" customHeight="1">
      <c r="A124" s="92" t="s">
        <v>265</v>
      </c>
      <c r="B124" s="92" t="s">
        <v>266</v>
      </c>
      <c r="C124" s="93">
        <v>5000</v>
      </c>
      <c r="D124" s="62">
        <f t="shared" si="3"/>
        <v>50</v>
      </c>
      <c r="E124" s="94"/>
      <c r="F124" s="95">
        <v>5000</v>
      </c>
      <c r="G124" s="62">
        <f t="shared" si="4"/>
        <v>9</v>
      </c>
      <c r="H124" s="94"/>
      <c r="I124" s="95">
        <v>5000</v>
      </c>
      <c r="J124" s="62">
        <f t="shared" si="5"/>
        <v>4</v>
      </c>
      <c r="K124" s="94"/>
    </row>
    <row r="125" spans="1:11" ht="15" customHeight="1">
      <c r="A125" s="92" t="s">
        <v>267</v>
      </c>
      <c r="B125" s="92" t="s">
        <v>268</v>
      </c>
      <c r="C125" s="93">
        <v>5000</v>
      </c>
      <c r="D125" s="62">
        <f t="shared" si="3"/>
        <v>50</v>
      </c>
      <c r="E125" s="94"/>
      <c r="F125" s="95">
        <v>5000</v>
      </c>
      <c r="G125" s="62">
        <f t="shared" si="4"/>
        <v>9</v>
      </c>
      <c r="H125" s="94"/>
      <c r="I125" s="95">
        <v>5000</v>
      </c>
      <c r="J125" s="62">
        <f t="shared" si="5"/>
        <v>4</v>
      </c>
      <c r="K125" s="94"/>
    </row>
    <row r="126" spans="1:11" ht="15" customHeight="1">
      <c r="A126" s="92" t="s">
        <v>269</v>
      </c>
      <c r="B126" s="92" t="s">
        <v>270</v>
      </c>
      <c r="C126" s="93">
        <v>5000</v>
      </c>
      <c r="D126" s="62">
        <f t="shared" si="3"/>
        <v>50</v>
      </c>
      <c r="E126" s="94"/>
      <c r="F126" s="95">
        <v>5000</v>
      </c>
      <c r="G126" s="62">
        <f t="shared" si="4"/>
        <v>9</v>
      </c>
      <c r="H126" s="94"/>
      <c r="I126" s="95">
        <v>5000</v>
      </c>
      <c r="J126" s="62">
        <f t="shared" si="5"/>
        <v>4</v>
      </c>
      <c r="K126" s="94"/>
    </row>
    <row r="127" spans="1:11" ht="15" customHeight="1">
      <c r="A127" s="92" t="s">
        <v>271</v>
      </c>
      <c r="B127" s="92" t="s">
        <v>272</v>
      </c>
      <c r="C127" s="93">
        <v>5000</v>
      </c>
      <c r="D127" s="62">
        <f t="shared" si="3"/>
        <v>50</v>
      </c>
      <c r="E127" s="94"/>
      <c r="F127" s="95">
        <v>5000</v>
      </c>
      <c r="G127" s="62">
        <f t="shared" si="4"/>
        <v>9</v>
      </c>
      <c r="H127" s="94"/>
      <c r="I127" s="95">
        <v>5000</v>
      </c>
      <c r="J127" s="62">
        <f t="shared" si="5"/>
        <v>4</v>
      </c>
      <c r="K127" s="94"/>
    </row>
    <row r="128" spans="1:11" ht="15" customHeight="1">
      <c r="A128" s="92" t="s">
        <v>273</v>
      </c>
      <c r="B128" s="92" t="s">
        <v>274</v>
      </c>
      <c r="C128" s="93">
        <v>5000</v>
      </c>
      <c r="D128" s="62">
        <f t="shared" si="3"/>
        <v>50</v>
      </c>
      <c r="E128" s="94"/>
      <c r="F128" s="95">
        <v>5000</v>
      </c>
      <c r="G128" s="62">
        <f t="shared" si="4"/>
        <v>9</v>
      </c>
      <c r="H128" s="94"/>
      <c r="I128" s="95">
        <v>5000</v>
      </c>
      <c r="J128" s="62">
        <f t="shared" si="5"/>
        <v>4</v>
      </c>
      <c r="K128" s="94"/>
    </row>
    <row r="129" spans="1:11" ht="15" customHeight="1">
      <c r="A129" s="92" t="s">
        <v>275</v>
      </c>
      <c r="B129" s="92" t="s">
        <v>276</v>
      </c>
      <c r="C129" s="93">
        <v>5000</v>
      </c>
      <c r="D129" s="62">
        <f t="shared" si="3"/>
        <v>50</v>
      </c>
      <c r="E129" s="94"/>
      <c r="F129" s="95">
        <v>5000</v>
      </c>
      <c r="G129" s="62">
        <f t="shared" si="4"/>
        <v>9</v>
      </c>
      <c r="H129" s="94"/>
      <c r="I129" s="95">
        <v>5000</v>
      </c>
      <c r="J129" s="62">
        <f t="shared" si="5"/>
        <v>4</v>
      </c>
      <c r="K129" s="94"/>
    </row>
    <row r="130" spans="1:11" ht="15" customHeight="1">
      <c r="A130" s="92" t="s">
        <v>277</v>
      </c>
      <c r="B130" s="92" t="s">
        <v>278</v>
      </c>
      <c r="C130" s="93">
        <v>5000</v>
      </c>
      <c r="D130" s="62">
        <f t="shared" si="3"/>
        <v>50</v>
      </c>
      <c r="E130" s="94"/>
      <c r="F130" s="95">
        <v>5000</v>
      </c>
      <c r="G130" s="62">
        <f t="shared" si="4"/>
        <v>9</v>
      </c>
      <c r="H130" s="94"/>
      <c r="I130" s="95">
        <v>5000</v>
      </c>
      <c r="J130" s="62">
        <f t="shared" si="5"/>
        <v>4</v>
      </c>
      <c r="K130" s="94"/>
    </row>
    <row r="131" spans="1:11" ht="15" customHeight="1">
      <c r="A131" s="92" t="s">
        <v>279</v>
      </c>
      <c r="B131" s="92" t="s">
        <v>280</v>
      </c>
      <c r="C131" s="93">
        <v>5000</v>
      </c>
      <c r="D131" s="62">
        <f t="shared" si="3"/>
        <v>50</v>
      </c>
      <c r="E131" s="94"/>
      <c r="F131" s="95">
        <v>5000</v>
      </c>
      <c r="G131" s="62">
        <f t="shared" si="4"/>
        <v>9</v>
      </c>
      <c r="H131" s="94"/>
      <c r="I131" s="95">
        <v>5000</v>
      </c>
      <c r="J131" s="62">
        <f t="shared" si="5"/>
        <v>4</v>
      </c>
      <c r="K131" s="94"/>
    </row>
    <row r="132" spans="1:11" ht="15" customHeight="1">
      <c r="A132" s="92" t="s">
        <v>281</v>
      </c>
      <c r="B132" s="92" t="s">
        <v>282</v>
      </c>
      <c r="C132" s="93">
        <v>5000</v>
      </c>
      <c r="D132" s="62">
        <f t="shared" ref="D132:D157" si="6">C132*0.01</f>
        <v>50</v>
      </c>
      <c r="E132" s="94"/>
      <c r="F132" s="95">
        <v>5000</v>
      </c>
      <c r="G132" s="62">
        <f t="shared" ref="G132:G164" si="7">F132*0.0018</f>
        <v>9</v>
      </c>
      <c r="H132" s="94"/>
      <c r="I132" s="95">
        <v>5000</v>
      </c>
      <c r="J132" s="62">
        <f t="shared" ref="J132:J164" si="8">I132*0.0008</f>
        <v>4</v>
      </c>
      <c r="K132" s="94"/>
    </row>
    <row r="133" spans="1:11" ht="15" customHeight="1">
      <c r="A133" s="92" t="s">
        <v>281</v>
      </c>
      <c r="B133" s="92" t="s">
        <v>283</v>
      </c>
      <c r="C133" s="93">
        <v>5000</v>
      </c>
      <c r="D133" s="62">
        <f t="shared" si="6"/>
        <v>50</v>
      </c>
      <c r="E133" s="94"/>
      <c r="F133" s="95">
        <v>5000</v>
      </c>
      <c r="G133" s="62">
        <f t="shared" si="7"/>
        <v>9</v>
      </c>
      <c r="H133" s="94"/>
      <c r="I133" s="95">
        <v>5000</v>
      </c>
      <c r="J133" s="62">
        <f t="shared" si="8"/>
        <v>4</v>
      </c>
      <c r="K133" s="94"/>
    </row>
    <row r="134" spans="1:11" ht="15" customHeight="1">
      <c r="A134" s="92" t="s">
        <v>284</v>
      </c>
      <c r="B134" s="92" t="s">
        <v>285</v>
      </c>
      <c r="C134" s="93">
        <v>5000</v>
      </c>
      <c r="D134" s="62">
        <f t="shared" si="6"/>
        <v>50</v>
      </c>
      <c r="E134" s="94"/>
      <c r="F134" s="95">
        <v>5000</v>
      </c>
      <c r="G134" s="62">
        <f t="shared" si="7"/>
        <v>9</v>
      </c>
      <c r="H134" s="94"/>
      <c r="I134" s="95">
        <v>5000</v>
      </c>
      <c r="J134" s="62">
        <f t="shared" si="8"/>
        <v>4</v>
      </c>
      <c r="K134" s="94"/>
    </row>
    <row r="135" spans="1:11" ht="15" customHeight="1">
      <c r="A135" s="92" t="s">
        <v>286</v>
      </c>
      <c r="B135" s="92" t="s">
        <v>287</v>
      </c>
      <c r="C135" s="93">
        <v>5000</v>
      </c>
      <c r="D135" s="62">
        <f t="shared" si="6"/>
        <v>50</v>
      </c>
      <c r="E135" s="94"/>
      <c r="F135" s="95">
        <v>5000</v>
      </c>
      <c r="G135" s="62">
        <f t="shared" si="7"/>
        <v>9</v>
      </c>
      <c r="H135" s="94"/>
      <c r="I135" s="95">
        <v>5000</v>
      </c>
      <c r="J135" s="62">
        <f t="shared" si="8"/>
        <v>4</v>
      </c>
      <c r="K135" s="94"/>
    </row>
    <row r="136" spans="1:11" ht="15" customHeight="1">
      <c r="A136" s="92" t="s">
        <v>286</v>
      </c>
      <c r="B136" s="92" t="s">
        <v>288</v>
      </c>
      <c r="C136" s="93">
        <v>5000</v>
      </c>
      <c r="D136" s="62">
        <f t="shared" si="6"/>
        <v>50</v>
      </c>
      <c r="E136" s="94"/>
      <c r="F136" s="95">
        <v>5000</v>
      </c>
      <c r="G136" s="62">
        <f t="shared" si="7"/>
        <v>9</v>
      </c>
      <c r="H136" s="94"/>
      <c r="I136" s="95">
        <v>5000</v>
      </c>
      <c r="J136" s="62">
        <f t="shared" si="8"/>
        <v>4</v>
      </c>
      <c r="K136" s="94"/>
    </row>
    <row r="137" spans="1:11" ht="15" customHeight="1">
      <c r="A137" s="92" t="s">
        <v>289</v>
      </c>
      <c r="B137" s="92" t="s">
        <v>290</v>
      </c>
      <c r="C137" s="93">
        <v>5000</v>
      </c>
      <c r="D137" s="62">
        <f t="shared" si="6"/>
        <v>50</v>
      </c>
      <c r="E137" s="94"/>
      <c r="F137" s="95">
        <v>5000</v>
      </c>
      <c r="G137" s="62">
        <f t="shared" si="7"/>
        <v>9</v>
      </c>
      <c r="H137" s="94"/>
      <c r="I137" s="95">
        <v>5000</v>
      </c>
      <c r="J137" s="62">
        <f t="shared" si="8"/>
        <v>4</v>
      </c>
      <c r="K137" s="94"/>
    </row>
    <row r="138" spans="1:11" ht="15" customHeight="1">
      <c r="A138" s="92" t="s">
        <v>291</v>
      </c>
      <c r="B138" s="92" t="s">
        <v>292</v>
      </c>
      <c r="C138" s="93">
        <v>5000</v>
      </c>
      <c r="D138" s="62">
        <f t="shared" si="6"/>
        <v>50</v>
      </c>
      <c r="E138" s="94"/>
      <c r="F138" s="95">
        <v>5000</v>
      </c>
      <c r="G138" s="62">
        <f t="shared" si="7"/>
        <v>9</v>
      </c>
      <c r="H138" s="94"/>
      <c r="I138" s="95">
        <v>5000</v>
      </c>
      <c r="J138" s="62">
        <f t="shared" si="8"/>
        <v>4</v>
      </c>
      <c r="K138" s="94"/>
    </row>
    <row r="139" spans="1:11" ht="15" customHeight="1">
      <c r="A139" s="92" t="s">
        <v>293</v>
      </c>
      <c r="B139" s="92" t="s">
        <v>294</v>
      </c>
      <c r="C139" s="93">
        <v>5000</v>
      </c>
      <c r="D139" s="62">
        <f t="shared" si="6"/>
        <v>50</v>
      </c>
      <c r="E139" s="94"/>
      <c r="F139" s="95">
        <v>5000</v>
      </c>
      <c r="G139" s="62">
        <f t="shared" si="7"/>
        <v>9</v>
      </c>
      <c r="H139" s="94"/>
      <c r="I139" s="95">
        <v>5000</v>
      </c>
      <c r="J139" s="62">
        <f t="shared" si="8"/>
        <v>4</v>
      </c>
      <c r="K139" s="94"/>
    </row>
    <row r="140" spans="1:11" ht="15" customHeight="1">
      <c r="A140" s="92" t="s">
        <v>293</v>
      </c>
      <c r="B140" s="92" t="s">
        <v>295</v>
      </c>
      <c r="C140" s="93">
        <v>5000</v>
      </c>
      <c r="D140" s="62">
        <f t="shared" si="6"/>
        <v>50</v>
      </c>
      <c r="E140" s="94"/>
      <c r="F140" s="95">
        <v>5000</v>
      </c>
      <c r="G140" s="62">
        <f t="shared" si="7"/>
        <v>9</v>
      </c>
      <c r="H140" s="94"/>
      <c r="I140" s="95">
        <v>5000</v>
      </c>
      <c r="J140" s="62">
        <f t="shared" si="8"/>
        <v>4</v>
      </c>
      <c r="K140" s="94"/>
    </row>
    <row r="141" spans="1:11" ht="15" customHeight="1">
      <c r="A141" s="92" t="s">
        <v>293</v>
      </c>
      <c r="B141" s="92" t="s">
        <v>296</v>
      </c>
      <c r="C141" s="93">
        <v>5000</v>
      </c>
      <c r="D141" s="62">
        <f t="shared" si="6"/>
        <v>50</v>
      </c>
      <c r="E141" s="94"/>
      <c r="F141" s="95">
        <v>5000</v>
      </c>
      <c r="G141" s="62">
        <f t="shared" si="7"/>
        <v>9</v>
      </c>
      <c r="H141" s="94"/>
      <c r="I141" s="95">
        <v>5000</v>
      </c>
      <c r="J141" s="62">
        <f t="shared" si="8"/>
        <v>4</v>
      </c>
      <c r="K141" s="94"/>
    </row>
    <row r="142" spans="1:11" ht="15" customHeight="1">
      <c r="A142" s="92" t="s">
        <v>293</v>
      </c>
      <c r="B142" s="92" t="s">
        <v>297</v>
      </c>
      <c r="C142" s="93">
        <v>5000</v>
      </c>
      <c r="D142" s="62">
        <f t="shared" si="6"/>
        <v>50</v>
      </c>
      <c r="E142" s="94"/>
      <c r="F142" s="95">
        <v>5000</v>
      </c>
      <c r="G142" s="62">
        <f t="shared" si="7"/>
        <v>9</v>
      </c>
      <c r="H142" s="94"/>
      <c r="I142" s="95">
        <v>5000</v>
      </c>
      <c r="J142" s="62">
        <f t="shared" si="8"/>
        <v>4</v>
      </c>
      <c r="K142" s="94"/>
    </row>
    <row r="143" spans="1:11" ht="15" customHeight="1">
      <c r="A143" s="92" t="s">
        <v>293</v>
      </c>
      <c r="B143" s="92" t="s">
        <v>298</v>
      </c>
      <c r="C143" s="93">
        <v>5000</v>
      </c>
      <c r="D143" s="62">
        <f t="shared" si="6"/>
        <v>50</v>
      </c>
      <c r="E143" s="94"/>
      <c r="F143" s="95">
        <v>5000</v>
      </c>
      <c r="G143" s="62">
        <f t="shared" si="7"/>
        <v>9</v>
      </c>
      <c r="H143" s="94"/>
      <c r="I143" s="95">
        <v>5000</v>
      </c>
      <c r="J143" s="62">
        <f t="shared" si="8"/>
        <v>4</v>
      </c>
      <c r="K143" s="94"/>
    </row>
    <row r="144" spans="1:11" ht="15" customHeight="1">
      <c r="A144" s="92" t="s">
        <v>293</v>
      </c>
      <c r="B144" s="92" t="s">
        <v>299</v>
      </c>
      <c r="C144" s="93">
        <v>5000</v>
      </c>
      <c r="D144" s="62">
        <f t="shared" si="6"/>
        <v>50</v>
      </c>
      <c r="E144" s="94"/>
      <c r="F144" s="95">
        <v>5000</v>
      </c>
      <c r="G144" s="62">
        <f t="shared" si="7"/>
        <v>9</v>
      </c>
      <c r="H144" s="94"/>
      <c r="I144" s="95">
        <v>5000</v>
      </c>
      <c r="J144" s="62">
        <f t="shared" si="8"/>
        <v>4</v>
      </c>
      <c r="K144" s="94"/>
    </row>
    <row r="145" spans="1:11" ht="15" customHeight="1">
      <c r="A145" s="92" t="s">
        <v>300</v>
      </c>
      <c r="B145" s="92" t="s">
        <v>301</v>
      </c>
      <c r="C145" s="93">
        <v>5000</v>
      </c>
      <c r="D145" s="62">
        <f t="shared" si="6"/>
        <v>50</v>
      </c>
      <c r="E145" s="94"/>
      <c r="F145" s="95">
        <v>5000</v>
      </c>
      <c r="G145" s="62">
        <f t="shared" si="7"/>
        <v>9</v>
      </c>
      <c r="H145" s="94"/>
      <c r="I145" s="95">
        <v>5000</v>
      </c>
      <c r="J145" s="62">
        <f t="shared" si="8"/>
        <v>4</v>
      </c>
      <c r="K145" s="94"/>
    </row>
    <row r="146" spans="1:11" ht="15" customHeight="1">
      <c r="A146" s="92" t="s">
        <v>300</v>
      </c>
      <c r="B146" s="92" t="s">
        <v>302</v>
      </c>
      <c r="C146" s="93">
        <v>5000</v>
      </c>
      <c r="D146" s="62">
        <f t="shared" si="6"/>
        <v>50</v>
      </c>
      <c r="E146" s="94"/>
      <c r="F146" s="95">
        <v>5000</v>
      </c>
      <c r="G146" s="62">
        <f t="shared" si="7"/>
        <v>9</v>
      </c>
      <c r="H146" s="94"/>
      <c r="I146" s="95">
        <v>5000</v>
      </c>
      <c r="J146" s="62">
        <f t="shared" si="8"/>
        <v>4</v>
      </c>
      <c r="K146" s="94"/>
    </row>
    <row r="147" spans="1:11" ht="15" customHeight="1">
      <c r="A147" s="92" t="s">
        <v>303</v>
      </c>
      <c r="B147" s="92" t="s">
        <v>304</v>
      </c>
      <c r="C147" s="93">
        <v>5000</v>
      </c>
      <c r="D147" s="62">
        <f t="shared" si="6"/>
        <v>50</v>
      </c>
      <c r="E147" s="94"/>
      <c r="F147" s="95">
        <v>5000</v>
      </c>
      <c r="G147" s="62">
        <f t="shared" si="7"/>
        <v>9</v>
      </c>
      <c r="H147" s="94"/>
      <c r="I147" s="95">
        <v>5000</v>
      </c>
      <c r="J147" s="62">
        <f t="shared" si="8"/>
        <v>4</v>
      </c>
      <c r="K147" s="94"/>
    </row>
    <row r="148" spans="1:11" ht="15" customHeight="1">
      <c r="A148" s="92" t="s">
        <v>305</v>
      </c>
      <c r="B148" s="92" t="s">
        <v>306</v>
      </c>
      <c r="C148" s="93">
        <v>5000</v>
      </c>
      <c r="D148" s="62">
        <f t="shared" si="6"/>
        <v>50</v>
      </c>
      <c r="E148" s="94"/>
      <c r="F148" s="95">
        <v>5000</v>
      </c>
      <c r="G148" s="62">
        <f t="shared" si="7"/>
        <v>9</v>
      </c>
      <c r="H148" s="94"/>
      <c r="I148" s="95">
        <v>5000</v>
      </c>
      <c r="J148" s="62">
        <f t="shared" si="8"/>
        <v>4</v>
      </c>
      <c r="K148" s="94"/>
    </row>
    <row r="149" spans="1:11" ht="15" customHeight="1">
      <c r="A149" s="92" t="s">
        <v>307</v>
      </c>
      <c r="B149" s="92" t="s">
        <v>308</v>
      </c>
      <c r="C149" s="93">
        <v>5000</v>
      </c>
      <c r="D149" s="62">
        <f t="shared" si="6"/>
        <v>50</v>
      </c>
      <c r="E149" s="94"/>
      <c r="F149" s="95">
        <v>5000</v>
      </c>
      <c r="G149" s="62">
        <f t="shared" si="7"/>
        <v>9</v>
      </c>
      <c r="H149" s="94"/>
      <c r="I149" s="95">
        <v>5000</v>
      </c>
      <c r="J149" s="62">
        <f t="shared" si="8"/>
        <v>4</v>
      </c>
      <c r="K149" s="94"/>
    </row>
    <row r="150" spans="1:11" ht="15" customHeight="1">
      <c r="A150" s="92" t="s">
        <v>309</v>
      </c>
      <c r="B150" s="92" t="s">
        <v>310</v>
      </c>
      <c r="C150" s="93">
        <v>5000</v>
      </c>
      <c r="D150" s="62">
        <f t="shared" si="6"/>
        <v>50</v>
      </c>
      <c r="E150" s="94"/>
      <c r="F150" s="95">
        <v>5000</v>
      </c>
      <c r="G150" s="62">
        <f t="shared" si="7"/>
        <v>9</v>
      </c>
      <c r="H150" s="94"/>
      <c r="I150" s="95">
        <v>5000</v>
      </c>
      <c r="J150" s="62">
        <f t="shared" si="8"/>
        <v>4</v>
      </c>
      <c r="K150" s="94"/>
    </row>
    <row r="151" spans="1:11" ht="15" customHeight="1">
      <c r="A151" s="92" t="s">
        <v>311</v>
      </c>
      <c r="B151" s="92" t="s">
        <v>312</v>
      </c>
      <c r="C151" s="93">
        <v>5000</v>
      </c>
      <c r="D151" s="62">
        <f t="shared" si="6"/>
        <v>50</v>
      </c>
      <c r="E151" s="94"/>
      <c r="F151" s="95">
        <v>5000</v>
      </c>
      <c r="G151" s="62">
        <f t="shared" si="7"/>
        <v>9</v>
      </c>
      <c r="H151" s="94"/>
      <c r="I151" s="95">
        <v>5000</v>
      </c>
      <c r="J151" s="62">
        <f t="shared" si="8"/>
        <v>4</v>
      </c>
      <c r="K151" s="94"/>
    </row>
    <row r="152" spans="1:11" ht="15" customHeight="1">
      <c r="A152" s="92" t="s">
        <v>311</v>
      </c>
      <c r="B152" s="92" t="s">
        <v>313</v>
      </c>
      <c r="C152" s="93">
        <v>5000</v>
      </c>
      <c r="D152" s="62">
        <f t="shared" si="6"/>
        <v>50</v>
      </c>
      <c r="E152" s="94"/>
      <c r="F152" s="95">
        <v>5000</v>
      </c>
      <c r="G152" s="62">
        <f t="shared" si="7"/>
        <v>9</v>
      </c>
      <c r="H152" s="94"/>
      <c r="I152" s="95">
        <v>5000</v>
      </c>
      <c r="J152" s="62">
        <f t="shared" si="8"/>
        <v>4</v>
      </c>
      <c r="K152" s="94"/>
    </row>
    <row r="153" spans="1:11" ht="15" customHeight="1">
      <c r="A153" s="92" t="s">
        <v>311</v>
      </c>
      <c r="B153" s="92" t="s">
        <v>314</v>
      </c>
      <c r="C153" s="93">
        <v>5000</v>
      </c>
      <c r="D153" s="62">
        <f t="shared" si="6"/>
        <v>50</v>
      </c>
      <c r="E153" s="94"/>
      <c r="F153" s="95">
        <v>5000</v>
      </c>
      <c r="G153" s="62">
        <f t="shared" si="7"/>
        <v>9</v>
      </c>
      <c r="H153" s="94"/>
      <c r="I153" s="95">
        <v>5000</v>
      </c>
      <c r="J153" s="62">
        <f t="shared" si="8"/>
        <v>4</v>
      </c>
      <c r="K153" s="94"/>
    </row>
    <row r="154" spans="1:11" ht="15" customHeight="1">
      <c r="A154" s="92" t="s">
        <v>315</v>
      </c>
      <c r="B154" s="92" t="s">
        <v>316</v>
      </c>
      <c r="C154" s="93">
        <v>5000</v>
      </c>
      <c r="D154" s="62">
        <f t="shared" si="6"/>
        <v>50</v>
      </c>
      <c r="E154" s="94"/>
      <c r="F154" s="95">
        <v>5000</v>
      </c>
      <c r="G154" s="62">
        <f t="shared" si="7"/>
        <v>9</v>
      </c>
      <c r="H154" s="94"/>
      <c r="I154" s="95">
        <v>5000</v>
      </c>
      <c r="J154" s="62">
        <f t="shared" si="8"/>
        <v>4</v>
      </c>
      <c r="K154" s="94"/>
    </row>
    <row r="155" spans="1:11" ht="15" customHeight="1">
      <c r="A155" s="92" t="s">
        <v>315</v>
      </c>
      <c r="B155" s="92" t="s">
        <v>317</v>
      </c>
      <c r="C155" s="93">
        <v>5000</v>
      </c>
      <c r="D155" s="62">
        <f t="shared" si="6"/>
        <v>50</v>
      </c>
      <c r="E155" s="94"/>
      <c r="F155" s="95">
        <v>5000</v>
      </c>
      <c r="G155" s="62">
        <f t="shared" si="7"/>
        <v>9</v>
      </c>
      <c r="H155" s="94"/>
      <c r="I155" s="95">
        <v>5000</v>
      </c>
      <c r="J155" s="62">
        <f t="shared" si="8"/>
        <v>4</v>
      </c>
      <c r="K155" s="94"/>
    </row>
    <row r="156" spans="1:11" ht="15" customHeight="1">
      <c r="A156" s="92" t="s">
        <v>315</v>
      </c>
      <c r="B156" s="92" t="s">
        <v>318</v>
      </c>
      <c r="C156" s="93">
        <v>5000</v>
      </c>
      <c r="D156" s="62">
        <f t="shared" si="6"/>
        <v>50</v>
      </c>
      <c r="E156" s="94"/>
      <c r="F156" s="95">
        <v>5000</v>
      </c>
      <c r="G156" s="62">
        <f t="shared" si="7"/>
        <v>9</v>
      </c>
      <c r="H156" s="94"/>
      <c r="I156" s="95">
        <v>5000</v>
      </c>
      <c r="J156" s="62">
        <f t="shared" si="8"/>
        <v>4</v>
      </c>
      <c r="K156" s="94"/>
    </row>
    <row r="157" spans="1:11" ht="15" customHeight="1">
      <c r="A157" s="92" t="s">
        <v>315</v>
      </c>
      <c r="B157" s="92" t="s">
        <v>319</v>
      </c>
      <c r="C157" s="93">
        <v>5000</v>
      </c>
      <c r="D157" s="62">
        <f t="shared" si="6"/>
        <v>50</v>
      </c>
      <c r="E157" s="94"/>
      <c r="F157" s="95">
        <v>5000</v>
      </c>
      <c r="G157" s="62">
        <f t="shared" si="7"/>
        <v>9</v>
      </c>
      <c r="H157" s="94"/>
      <c r="I157" s="95">
        <v>5000</v>
      </c>
      <c r="J157" s="62">
        <f t="shared" si="8"/>
        <v>4</v>
      </c>
      <c r="K157" s="94"/>
    </row>
    <row r="158" spans="1:11" ht="15" customHeight="1">
      <c r="A158" s="92" t="s">
        <v>320</v>
      </c>
      <c r="B158" s="92" t="s">
        <v>321</v>
      </c>
      <c r="C158" s="93">
        <v>5000</v>
      </c>
      <c r="D158" s="62">
        <f>C158*0.01</f>
        <v>50</v>
      </c>
      <c r="E158" s="94"/>
      <c r="F158" s="95">
        <v>5000</v>
      </c>
      <c r="G158" s="62">
        <f t="shared" si="7"/>
        <v>9</v>
      </c>
      <c r="H158" s="94"/>
      <c r="I158" s="95">
        <v>5000</v>
      </c>
      <c r="J158" s="62">
        <f t="shared" si="8"/>
        <v>4</v>
      </c>
      <c r="K158" s="94"/>
    </row>
    <row r="159" spans="1:11" ht="15" customHeight="1">
      <c r="A159" s="92" t="s">
        <v>320</v>
      </c>
      <c r="B159" s="92" t="s">
        <v>322</v>
      </c>
      <c r="C159" s="93">
        <v>5000</v>
      </c>
      <c r="D159" s="62">
        <f>C159*0.01</f>
        <v>50</v>
      </c>
      <c r="E159" s="94"/>
      <c r="F159" s="95">
        <v>5000</v>
      </c>
      <c r="G159" s="62">
        <f t="shared" si="7"/>
        <v>9</v>
      </c>
      <c r="H159" s="94"/>
      <c r="I159" s="95">
        <v>5000</v>
      </c>
      <c r="J159" s="62">
        <f t="shared" si="8"/>
        <v>4</v>
      </c>
      <c r="K159" s="94"/>
    </row>
    <row r="160" spans="1:11" ht="15" customHeight="1">
      <c r="A160" s="92" t="s">
        <v>323</v>
      </c>
      <c r="B160" s="92" t="s">
        <v>324</v>
      </c>
      <c r="C160" s="93">
        <v>5000</v>
      </c>
      <c r="D160" s="62">
        <f>C160*0.01</f>
        <v>50</v>
      </c>
      <c r="E160" s="94"/>
      <c r="F160" s="95">
        <v>5000</v>
      </c>
      <c r="G160" s="62">
        <f t="shared" si="7"/>
        <v>9</v>
      </c>
      <c r="H160" s="94"/>
      <c r="I160" s="95">
        <v>5000</v>
      </c>
      <c r="J160" s="62">
        <f t="shared" si="8"/>
        <v>4</v>
      </c>
      <c r="K160" s="94"/>
    </row>
    <row r="161" spans="1:11">
      <c r="A161" s="92" t="s">
        <v>325</v>
      </c>
      <c r="B161" s="92" t="s">
        <v>326</v>
      </c>
      <c r="C161" s="93">
        <v>5000</v>
      </c>
      <c r="D161" s="62">
        <f>C161*0.01</f>
        <v>50</v>
      </c>
      <c r="E161" s="94"/>
      <c r="F161" s="95">
        <v>5000</v>
      </c>
      <c r="G161" s="62">
        <f t="shared" si="7"/>
        <v>9</v>
      </c>
      <c r="H161" s="94"/>
      <c r="I161" s="95">
        <v>5000</v>
      </c>
      <c r="J161" s="62">
        <f t="shared" si="8"/>
        <v>4</v>
      </c>
      <c r="K161" s="94"/>
    </row>
    <row r="162" spans="1:11">
      <c r="A162" s="92" t="s">
        <v>327</v>
      </c>
      <c r="B162" s="92" t="s">
        <v>328</v>
      </c>
      <c r="C162" s="93">
        <v>5000</v>
      </c>
      <c r="D162" s="62">
        <f>C162*0.01</f>
        <v>50</v>
      </c>
      <c r="E162" s="94"/>
      <c r="F162" s="95">
        <v>5000</v>
      </c>
      <c r="G162" s="62">
        <f t="shared" si="7"/>
        <v>9</v>
      </c>
      <c r="H162" s="94"/>
      <c r="I162" s="95">
        <v>5000</v>
      </c>
      <c r="J162" s="62">
        <f t="shared" si="8"/>
        <v>4</v>
      </c>
      <c r="K162" s="94"/>
    </row>
    <row r="163" spans="1:11">
      <c r="A163" s="92" t="s">
        <v>329</v>
      </c>
      <c r="B163" s="92" t="s">
        <v>330</v>
      </c>
      <c r="C163" s="93">
        <v>5000</v>
      </c>
      <c r="D163" s="62">
        <f t="shared" ref="D163:D164" si="9">C163*0.01</f>
        <v>50</v>
      </c>
      <c r="E163" s="94"/>
      <c r="F163" s="95">
        <v>5000</v>
      </c>
      <c r="G163" s="62">
        <f t="shared" si="7"/>
        <v>9</v>
      </c>
      <c r="H163" s="94"/>
      <c r="I163" s="95">
        <v>5000</v>
      </c>
      <c r="J163" s="62">
        <f t="shared" si="8"/>
        <v>4</v>
      </c>
      <c r="K163" s="94"/>
    </row>
    <row r="164" spans="1:11" ht="15" customHeight="1">
      <c r="A164" s="92" t="s">
        <v>331</v>
      </c>
      <c r="B164" s="92" t="s">
        <v>332</v>
      </c>
      <c r="C164" s="93">
        <v>5000</v>
      </c>
      <c r="D164" s="62">
        <f t="shared" si="9"/>
        <v>50</v>
      </c>
      <c r="E164" s="94"/>
      <c r="F164" s="95">
        <v>5000</v>
      </c>
      <c r="G164" s="62">
        <f t="shared" si="7"/>
        <v>9</v>
      </c>
      <c r="H164" s="94"/>
      <c r="I164" s="95">
        <v>5000</v>
      </c>
      <c r="J164" s="62">
        <f t="shared" si="8"/>
        <v>4</v>
      </c>
      <c r="K164" s="94"/>
    </row>
    <row r="165" spans="1:11">
      <c r="D165" s="67" t="s">
        <v>333</v>
      </c>
      <c r="E165" s="63">
        <f>SUM(E4:E164)</f>
        <v>0</v>
      </c>
      <c r="G165" s="67" t="s">
        <v>333</v>
      </c>
      <c r="H165" s="63">
        <f>SUM(H4:H164)</f>
        <v>0</v>
      </c>
      <c r="J165" s="67" t="s">
        <v>333</v>
      </c>
      <c r="K165" s="63">
        <f>SUM(K4:K164)</f>
        <v>0</v>
      </c>
    </row>
    <row r="166" spans="1:11">
      <c r="C166" s="68"/>
      <c r="D166" s="69" t="s">
        <v>334</v>
      </c>
      <c r="E166" s="64">
        <v>10</v>
      </c>
      <c r="G166" s="69" t="s">
        <v>334</v>
      </c>
      <c r="H166" s="64">
        <v>10</v>
      </c>
      <c r="J166" s="69" t="s">
        <v>334</v>
      </c>
      <c r="K166" s="64">
        <v>5</v>
      </c>
    </row>
    <row r="167" spans="1:11">
      <c r="C167" s="57"/>
      <c r="D167" s="91" t="s">
        <v>335</v>
      </c>
      <c r="E167" s="63">
        <f>E165*E166</f>
        <v>0</v>
      </c>
      <c r="G167" s="91" t="s">
        <v>335</v>
      </c>
      <c r="H167" s="63">
        <f>H165*H166</f>
        <v>0</v>
      </c>
      <c r="J167" s="91" t="s">
        <v>335</v>
      </c>
      <c r="K167" s="63">
        <f>K165*K166</f>
        <v>0</v>
      </c>
    </row>
  </sheetData>
  <sheetProtection password="C79F" sheet="1" objects="1" scenarios="1" formatCells="0" formatColumns="0" formatRows="0" autoFilter="0"/>
  <protectedRanges>
    <protectedRange sqref="E1:E1048576 H1:H1048576 K1:K1048576" name="Диапазон1"/>
  </protectedRanges>
  <autoFilter ref="A3:K164"/>
  <mergeCells count="4">
    <mergeCell ref="C2:E2"/>
    <mergeCell ref="F2:H2"/>
    <mergeCell ref="I2:K2"/>
    <mergeCell ref="A2:B2"/>
  </mergeCells>
  <conditionalFormatting sqref="E4:E164">
    <cfRule type="containsBlanks" dxfId="2" priority="5">
      <formula>LEN(TRIM(E4))=0</formula>
    </cfRule>
  </conditionalFormatting>
  <conditionalFormatting sqref="H4:H164">
    <cfRule type="containsBlanks" dxfId="1" priority="2">
      <formula>LEN(TRIM(H4))=0</formula>
    </cfRule>
  </conditionalFormatting>
  <conditionalFormatting sqref="K4:K164">
    <cfRule type="containsBlanks" dxfId="0" priority="1">
      <formula>LEN(TRIM(K4))=0</formula>
    </cfRule>
  </conditionalFormatting>
  <pageMargins left="0.51" right="0.2" top="0.2" bottom="0.2" header="0.2" footer="0.2"/>
  <pageSetup paperSize="9" scale="3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6" t="s">
        <v>63</v>
      </c>
      <c r="B1" s="35"/>
      <c r="C1" s="152" t="str">
        <f>CONCATENATE("Вхідний № ",RIGHT(LEFT(Документація!$B$26,10),3),"/_______")</f>
        <v>Вхідний № 508/_______</v>
      </c>
    </row>
    <row r="2" spans="1:3" s="10" customFormat="1">
      <c r="A2" s="37">
        <f>WORKDAY(Документація!$B$42,-1)</f>
        <v>43493</v>
      </c>
      <c r="B2" s="34"/>
      <c r="C2" s="13"/>
    </row>
    <row r="3" spans="1:3" s="10" customFormat="1">
      <c r="A3" s="5"/>
      <c r="B3" s="4"/>
      <c r="C3" s="13" t="s">
        <v>34</v>
      </c>
    </row>
    <row r="4" spans="1:3" ht="67.5" customHeight="1">
      <c r="A4" s="18" t="s">
        <v>0</v>
      </c>
      <c r="B4" s="149">
        <f>'Додаток 1'!$B$3</f>
        <v>0</v>
      </c>
      <c r="C4" s="149"/>
    </row>
    <row r="5" spans="1:3" ht="18" customHeight="1">
      <c r="A5" s="6"/>
      <c r="B5" s="150">
        <f>'Додаток 1'!$B$8</f>
        <v>0</v>
      </c>
      <c r="C5" s="150"/>
    </row>
    <row r="6" spans="1:3">
      <c r="A6" s="13" t="s">
        <v>33</v>
      </c>
      <c r="B6" s="150">
        <f>'Додаток 1'!$B$10</f>
        <v>0</v>
      </c>
      <c r="C6" s="150"/>
    </row>
    <row r="7" spans="1:3" s="2" customFormat="1" ht="18" customHeight="1">
      <c r="A7" s="30"/>
      <c r="B7" s="151">
        <f>'Додаток 1'!$B$11</f>
        <v>0</v>
      </c>
      <c r="C7" s="151"/>
    </row>
    <row r="8" spans="1:3" s="10" customFormat="1" ht="18" customHeight="1">
      <c r="A8" s="30"/>
      <c r="B8" s="150">
        <f>'Додаток 1'!$B$12</f>
        <v>0</v>
      </c>
      <c r="C8" s="150"/>
    </row>
    <row r="9" spans="1:3" s="10" customFormat="1" ht="18" customHeight="1">
      <c r="A9" s="14"/>
      <c r="B9" s="32"/>
      <c r="C9" s="33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47" t="s">
        <v>20</v>
      </c>
      <c r="C11" s="147"/>
    </row>
    <row r="12" spans="1:3" ht="131.25" customHeight="1">
      <c r="A12" s="7"/>
      <c r="B12" s="148" t="str">
        <f>Документація!$B$3</f>
        <v>Доставка рекламних матеріалів по території України</v>
      </c>
      <c r="C12" s="148"/>
    </row>
    <row r="13" spans="1:3" s="10" customFormat="1" ht="143.25" customHeight="1">
      <c r="A13" s="7"/>
      <c r="B13" s="12"/>
      <c r="C13" s="12"/>
    </row>
    <row r="14" spans="1:3">
      <c r="B14" s="19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56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Документація!$B$26</f>
        <v>tender-508@foxtrot.kiev.ua</v>
      </c>
    </row>
    <row r="20" spans="3:3">
      <c r="C20" s="20" t="s">
        <v>44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2019-01-17T11:25:59Z</dcterms:modified>
</cp:coreProperties>
</file>