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Titles" localSheetId="1">'Додаток 1'!$28:$28</definedName>
    <definedName name="_xlnm.Print_Area" localSheetId="1">'Додаток 1'!$A$1:$F$32</definedName>
    <definedName name="_xlnm.Print_Area" localSheetId="0">Документація!$A$1:$B$63</definedName>
  </definedNames>
  <calcPr calcId="162913"/>
</workbook>
</file>

<file path=xl/calcChain.xml><?xml version="1.0" encoding="utf-8"?>
<calcChain xmlns="http://schemas.openxmlformats.org/spreadsheetml/2006/main">
  <c r="E30" i="11" l="1"/>
  <c r="E32" i="11" s="1"/>
  <c r="E31" i="11"/>
  <c r="C31" i="11" l="1"/>
  <c r="C30" i="11"/>
  <c r="A1" i="11" l="1"/>
  <c r="F3" i="11"/>
  <c r="D2" i="11"/>
  <c r="D1" i="11"/>
  <c r="A2" i="11"/>
  <c r="A2" i="1" l="1"/>
  <c r="B8" i="1" l="1"/>
  <c r="B7" i="1"/>
  <c r="B6" i="1"/>
  <c r="B5" i="1"/>
  <c r="B4" i="1"/>
  <c r="B12" i="1" l="1"/>
  <c r="C15" i="1" l="1"/>
  <c r="C1" i="1" s="1"/>
</calcChain>
</file>

<file path=xl/sharedStrings.xml><?xml version="1.0" encoding="utf-8"?>
<sst xmlns="http://schemas.openxmlformats.org/spreadsheetml/2006/main" count="124" uniqueCount="124">
  <si>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</si>
  <si>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</si>
  <si>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</si>
  <si>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</si>
  <si>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</si>
  <si>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</si>
  <si>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</si>
  <si>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</si>
  <si>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</si>
  <si>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</si>
  <si>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</si>
  <si>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</si>
  <si>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</si>
  <si>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</si>
  <si>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</si>
  <si>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</si>
  <si>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</si>
  <si>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</si>
  <si>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</si>
  <si>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</si>
  <si>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</si>
  <si>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</si>
  <si>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</si>
  <si>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</si>
  <si>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</si>
  <si>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</si>
  <si>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</si>
  <si>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</si>
  <si>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</si>
  <si>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</si>
  <si>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</si>
  <si>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</si>
  <si>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</si>
  <si>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</si>
  <si>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</si>
  <si>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</si>
  <si>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</si>
  <si>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</si>
  <si>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</si>
  <si>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</si>
  <si>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</si>
  <si>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</si>
  <si>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</si>
  <si>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</si>
  <si>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</si>
  <si>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</si>
  <si>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</si>
  <si>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</si>
  <si>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</si>
  <si>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</si>
  <si>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</si>
  <si>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</si>
  <si>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</si>
  <si>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</si>
  <si>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</si>
  <si>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</si>
  <si>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</si>
  <si>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</si>
  <si>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</si>
  <si>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</si>
  <si>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</si>
  <si>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</si>
  <si>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</si>
  <si>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</si>
  <si>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</si>
  <si>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</si>
  <si>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</si>
  <si>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</si>
  <si>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</si>
  <si>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</si>
  <si>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Ціна за одиницю, 
грн. з ПДВ</t>
  </si>
  <si>
    <t>Вартість, грн. з ПДВ</t>
  </si>
  <si>
    <t>Переможцем процедури закупівлі буде обраний той Учасник, пропозиція якого повністю відповідає вимогам Замовника до предмету закупівлі при запропонованій мінімальній вартості.</t>
  </si>
  <si>
    <t>Умови та вимоги до закупівлі</t>
  </si>
  <si>
    <t>1.2. Інформація про Замовника процедури закупівлі</t>
  </si>
  <si>
    <t>Критерієм вибора переможця є:
- ціна пропозиції.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</si>
  <si>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</si>
  <si>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</si>
  <si>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</si>
  <si>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Найменування</t>
  </si>
  <si>
    <t>tender-506@foxtrot.kiev.ua</t>
  </si>
  <si>
    <t>Проект договору додається.</t>
  </si>
  <si>
    <t>Кава Torino Sicilia (1 кг.)</t>
  </si>
  <si>
    <t>Річний обсяг, кг</t>
  </si>
  <si>
    <r>
      <rPr>
        <b/>
        <sz val="10"/>
        <rFont val="Arial"/>
        <family val="2"/>
        <charset val="204"/>
      </rPr>
      <t xml:space="preserve">Оплата безготівкова </t>
    </r>
    <r>
      <rPr>
        <sz val="10"/>
        <rFont val="Arial"/>
        <family val="2"/>
        <charset val="204"/>
      </rPr>
      <t>по факту поставки товару або виконання робіт по технічному обслуговуванню/ремонту обладнання після отримання повного комплекту платіжних документів: рахунок-фактура, видаткова накладна, акт виконаних робіт, податкова накладна.</t>
    </r>
  </si>
  <si>
    <t>Потреба в місяць, кг</t>
  </si>
  <si>
    <t>Цукор у стіках</t>
  </si>
  <si>
    <t>Примітка</t>
  </si>
  <si>
    <t>Всього вартість закупівлі, грн. з ПДВ</t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</si>
  <si>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</si>
  <si>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</si>
  <si>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</si>
  <si>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- Прайс на технічне обслуговування та ремонтні роботи;</t>
  </si>
  <si>
    <t>- Сертифікат відповідності кави від виробника.</t>
  </si>
  <si>
    <t>Зазначити перелік відповідного обладнання, власної матеріально-технічної бази, працівників відповідної кваліфікації.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</si>
  <si>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</si>
  <si>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</si>
  <si>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</si>
  <si>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</si>
  <si>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</si>
  <si>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</si>
  <si>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</si>
  <si>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</si>
  <si>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</si>
  <si>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</si>
  <si>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</si>
  <si>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t>вул. Дорогожицька,1, м. Київ, 04112, вул. Дорогожицька, 1, галерея 1, кабінет 1.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</si>
  <si>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</si>
  <si>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</si>
  <si>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</si>
  <si>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</si>
  <si>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</si>
  <si>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</si>
  <si>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</si>
  <si>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2. Мають необхідне обладнання, кваліфікований персонал та досвід в даному напрямку не менше 1 року.</t>
  </si>
  <si>
    <t>Поставка кави та обслуговування кавових машин в офісі</t>
  </si>
  <si>
    <t>Вибір підрядника на комплексне обслуговування кавових машин: поставку кави, цукру, технічне обслуговування та ремонт обладнання.</t>
  </si>
  <si>
    <r>
      <t xml:space="preserve">Вимоги щодо закупівлі  вказані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</si>
  <si>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>Строк, періодичність та обсяги поставки:</t>
    </r>
    <r>
      <rPr>
        <sz val="10"/>
        <rFont val="Arial"/>
        <family val="2"/>
        <charset val="204"/>
      </rPr>
      <t xml:space="preserve"> кава та цукор, (надалі товар) поставляються два рази на місяць згідно з заявками Замовника протягом 3 робочих днів.</t>
    </r>
  </si>
  <si>
    <r>
      <rPr>
        <b/>
        <sz val="10"/>
        <rFont val="Arial"/>
        <family val="2"/>
        <charset val="204"/>
      </rPr>
      <t>Доставка товару</t>
    </r>
    <r>
      <rPr>
        <sz val="10"/>
        <rFont val="Arial"/>
        <family val="2"/>
        <charset val="204"/>
      </rPr>
      <t xml:space="preserve"> за рахунок Постачальника в офіс Замовника за адресою: вул. Дорогожицька 1. </t>
    </r>
    <r>
      <rPr>
        <i/>
        <sz val="10"/>
        <rFont val="Arial"/>
        <family val="2"/>
        <charset val="204"/>
      </rPr>
      <t>Підтвердити</t>
    </r>
  </si>
  <si>
    <r>
      <rPr>
        <b/>
        <sz val="10"/>
        <rFont val="Arial"/>
        <family val="2"/>
        <charset val="204"/>
      </rPr>
      <t>Цукор у стіках</t>
    </r>
    <r>
      <rPr>
        <sz val="10"/>
        <rFont val="Arial"/>
        <family val="2"/>
        <charset val="204"/>
      </rPr>
      <t xml:space="preserve"> надається безкоштовно. </t>
    </r>
    <r>
      <rPr>
        <i/>
        <sz val="10"/>
        <rFont val="Arial"/>
        <family val="2"/>
        <charset val="204"/>
      </rPr>
      <t>Підтвердити</t>
    </r>
  </si>
  <si>
    <t>- Сертифікат відповідності на цукор у стіках.</t>
  </si>
  <si>
    <r>
      <rPr>
        <b/>
        <sz val="10"/>
        <rFont val="Arial"/>
        <family val="2"/>
        <charset val="204"/>
      </rPr>
      <t xml:space="preserve">Умови проведення технічного обслуговування та ремонту. 
</t>
    </r>
    <r>
      <rPr>
        <sz val="10"/>
        <rFont val="Arial"/>
        <family val="2"/>
        <charset val="204"/>
      </rPr>
      <t xml:space="preserve">     - Виїзд майстра та діагностика безкоштовно.</t>
    </r>
    <r>
      <rPr>
        <b/>
        <sz val="10"/>
        <rFont val="Arial"/>
        <family val="2"/>
        <charset val="204"/>
      </rPr>
      <t xml:space="preserve">
     - </t>
    </r>
    <r>
      <rPr>
        <sz val="10"/>
        <rFont val="Arial"/>
        <family val="2"/>
        <charset val="204"/>
      </rPr>
      <t xml:space="preserve">Послуги технічного обслуговування та ремонту офісних кавових машин надаються відповідно до наданого прайсу Учасника. </t>
    </r>
    <r>
      <rPr>
        <b/>
        <sz val="10"/>
        <rFont val="Arial"/>
        <family val="2"/>
        <charset val="204"/>
      </rPr>
      <t xml:space="preserve">
     - </t>
    </r>
    <r>
      <rPr>
        <sz val="10"/>
        <rFont val="Arial"/>
        <family val="2"/>
        <charset val="204"/>
      </rPr>
      <t xml:space="preserve">Технічне обслуговування кавових машин - один раз у квартал.
</t>
    </r>
    <r>
      <rPr>
        <b/>
        <i/>
        <sz val="10"/>
        <rFont val="Arial"/>
        <family val="2"/>
        <charset val="204"/>
      </rPr>
      <t>Кавові машини Замовника: Saeco - 4 шт.та Jura - 1 шт.</t>
    </r>
  </si>
  <si>
    <r>
      <rPr>
        <b/>
        <sz val="10"/>
        <rFont val="Arial"/>
        <family val="2"/>
        <charset val="204"/>
      </rPr>
      <t xml:space="preserve">Підмінний фонд: </t>
    </r>
    <r>
      <rPr>
        <sz val="10"/>
        <rFont val="Arial"/>
        <family val="2"/>
        <charset val="204"/>
      </rPr>
      <t xml:space="preserve">у разі поломки кавової машини Учасник надає в тимчасове безоплатне користування підмінний апарат на весь період діагностики та ремонту. </t>
    </r>
    <r>
      <rPr>
        <i/>
        <sz val="10"/>
        <rFont val="Arial"/>
        <family val="2"/>
        <charset val="204"/>
      </rPr>
      <t>Підтвердити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</si>
</sst>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0" fontId="19" fillId="0" borderId="0"/>
    <xf numFmtId="0" fontId="7" fillId="0" borderId="0"/>
    <xf numFmtId="0" fontId="6" fillId="0" borderId="0"/>
    <xf numFmtId="0" fontId="22" fillId="0" borderId="0"/>
    <xf numFmtId="0" fontId="6" fillId="0" borderId="0"/>
    <xf numFmtId="0" fontId="14" fillId="0" borderId="0"/>
    <xf numFmtId="0" fontId="24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0" fontId="3" fillId="0" borderId="0"/>
    <xf numFmtId="0" fontId="14" fillId="0" borderId="0"/>
    <xf numFmtId="0" fontId="20" fillId="0" borderId="0"/>
    <xf numFmtId="0" fontId="2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18" fillId="0" borderId="3" xfId="0" applyFont="1" applyBorder="1" applyAlignment="1">
      <alignment vertical="center" wrapText="1"/>
    </xf>
    <xf numFmtId="0" fontId="31" fillId="0" borderId="3" xfId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quotePrefix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65" fontId="17" fillId="0" borderId="3" xfId="0" applyNumberFormat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18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30" fillId="0" borderId="2" xfId="0" applyFont="1" applyFill="1" applyBorder="1" applyAlignment="1">
      <alignment horizontal="left" vertical="center" wrapText="1"/>
    </xf>
    <xf numFmtId="0" fontId="21" fillId="0" borderId="7" xfId="9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right" vertical="center" wrapText="1"/>
    </xf>
    <xf numFmtId="2" fontId="20" fillId="0" borderId="7" xfId="0" applyNumberFormat="1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2" fontId="21" fillId="3" borderId="11" xfId="0" applyNumberFormat="1" applyFont="1" applyFill="1" applyBorder="1" applyAlignment="1">
      <alignment vertical="center" wrapText="1"/>
    </xf>
    <xf numFmtId="0" fontId="21" fillId="3" borderId="1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36" fillId="0" borderId="3" xfId="0" quotePrefix="1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2" fontId="20" fillId="0" borderId="7" xfId="0" applyNumberFormat="1" applyFont="1" applyFill="1" applyBorder="1" applyAlignment="1" applyProtection="1">
      <alignment vertical="center" wrapText="1"/>
    </xf>
    <xf numFmtId="0" fontId="30" fillId="0" borderId="6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top" wrapText="1"/>
    </xf>
    <xf numFmtId="0" fontId="20" fillId="0" borderId="7" xfId="8" quotePrefix="1" applyFont="1" applyFill="1" applyBorder="1" applyAlignment="1">
      <alignment horizontal="left" vertical="center" wrapText="1"/>
    </xf>
    <xf numFmtId="0" fontId="20" fillId="0" borderId="7" xfId="8" applyFont="1" applyFill="1" applyBorder="1" applyAlignment="1">
      <alignment wrapText="1"/>
    </xf>
    <xf numFmtId="0" fontId="20" fillId="0" borderId="7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right" vertical="center" wrapText="1"/>
    </xf>
    <xf numFmtId="0" fontId="20" fillId="0" borderId="7" xfId="8" quotePrefix="1" applyFont="1" applyFill="1" applyBorder="1" applyAlignment="1">
      <alignment wrapText="1"/>
    </xf>
    <xf numFmtId="0" fontId="20" fillId="0" borderId="7" xfId="8" applyFont="1" applyFill="1" applyBorder="1" applyAlignment="1">
      <alignment vertical="top" wrapText="1"/>
    </xf>
    <xf numFmtId="0" fontId="21" fillId="2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</cellXfs>
  <cellStyles count="37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8" xfId="16"/>
    <cellStyle name="Обычный 8 2" xfId="28"/>
    <cellStyle name="Стиль 1" xf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506@foxtrot.kiev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2"/>
  <sheetViews>
    <sheetView showGridLines="0" showZeros="0" tabSelected="1" defaultGridColor="0" colorId="22" zoomScaleNormal="100" zoomScaleSheetLayoutView="115" workbookViewId="0">
      <selection activeCell="J42" sqref="J42"/>
    </sheetView>
  </sheetViews>
  <sheetFormatPr defaultColWidth="9.140625" defaultRowHeight="12.75" x14ac:dyDescent="0.25"/>
  <cols>
    <col min="1" max="1" width="38.5703125" style="36" customWidth="1"/>
    <col min="2" max="2" width="97.5703125" style="38" customWidth="1"/>
    <col min="3" max="16384" width="9.140625" style="40"/>
  </cols>
  <sheetData>
    <row r="1" spans="1:2" ht="15.75" x14ac:dyDescent="0.25">
      <c r="A1" s="64" t="s">
        <v>22</v>
      </c>
      <c r="B1" s="64"/>
    </row>
    <row r="2" spans="1:2" x14ac:dyDescent="0.25">
      <c r="A2" s="67" t="s">
        <v>54</v>
      </c>
      <c r="B2" s="68"/>
    </row>
    <row r="3" spans="1:2" ht="30.75" customHeight="1" x14ac:dyDescent="0.25">
      <c r="A3" s="69" t="s">
        <v>55</v>
      </c>
      <c r="B3" s="42" t="s">
        <v>115</v>
      </c>
    </row>
    <row r="4" spans="1:2" ht="25.5" x14ac:dyDescent="0.25">
      <c r="A4" s="70"/>
      <c r="B4" s="28" t="s">
        <v>116</v>
      </c>
    </row>
    <row r="5" spans="1:2" x14ac:dyDescent="0.25">
      <c r="A5" s="71"/>
      <c r="B5" s="30" t="s">
        <v>117</v>
      </c>
    </row>
    <row r="6" spans="1:2" x14ac:dyDescent="0.25">
      <c r="A6" s="69" t="s">
        <v>74</v>
      </c>
      <c r="B6" s="57" t="s">
        <v>6</v>
      </c>
    </row>
    <row r="7" spans="1:2" x14ac:dyDescent="0.25">
      <c r="A7" s="70"/>
      <c r="B7" s="28" t="s">
        <v>106</v>
      </c>
    </row>
    <row r="8" spans="1:2" x14ac:dyDescent="0.25">
      <c r="A8" s="70"/>
      <c r="B8" s="28" t="s">
        <v>21</v>
      </c>
    </row>
    <row r="9" spans="1:2" x14ac:dyDescent="0.25">
      <c r="A9" s="67" t="s">
        <v>49</v>
      </c>
      <c r="B9" s="68"/>
    </row>
    <row r="10" spans="1:2" ht="25.5" x14ac:dyDescent="0.25">
      <c r="A10" s="69" t="s">
        <v>7</v>
      </c>
      <c r="B10" s="31" t="s">
        <v>8</v>
      </c>
    </row>
    <row r="11" spans="1:2" x14ac:dyDescent="0.25">
      <c r="A11" s="70"/>
      <c r="B11" s="29" t="s">
        <v>20</v>
      </c>
    </row>
    <row r="12" spans="1:2" x14ac:dyDescent="0.25">
      <c r="A12" s="71"/>
      <c r="B12" s="30" t="s">
        <v>38</v>
      </c>
    </row>
    <row r="13" spans="1:2" x14ac:dyDescent="0.25">
      <c r="A13" s="67" t="s">
        <v>50</v>
      </c>
      <c r="B13" s="66"/>
    </row>
    <row r="14" spans="1:2" x14ac:dyDescent="0.25">
      <c r="A14" s="72" t="s">
        <v>102</v>
      </c>
      <c r="B14" s="31" t="s">
        <v>103</v>
      </c>
    </row>
    <row r="15" spans="1:2" x14ac:dyDescent="0.25">
      <c r="A15" s="73"/>
      <c r="B15" s="59" t="s">
        <v>107</v>
      </c>
    </row>
    <row r="16" spans="1:2" x14ac:dyDescent="0.25">
      <c r="A16" s="73"/>
      <c r="B16" s="29" t="s">
        <v>80</v>
      </c>
    </row>
    <row r="17" spans="1:2" ht="24" x14ac:dyDescent="0.25">
      <c r="A17" s="73"/>
      <c r="B17" s="62" t="s">
        <v>108</v>
      </c>
    </row>
    <row r="18" spans="1:2" x14ac:dyDescent="0.25">
      <c r="A18" s="73"/>
      <c r="B18" s="28" t="s">
        <v>78</v>
      </c>
    </row>
    <row r="19" spans="1:2" x14ac:dyDescent="0.25">
      <c r="A19" s="73"/>
      <c r="B19" s="32" t="s">
        <v>99</v>
      </c>
    </row>
    <row r="20" spans="1:2" ht="24" x14ac:dyDescent="0.25">
      <c r="A20" s="73"/>
      <c r="B20" s="61" t="s">
        <v>68</v>
      </c>
    </row>
    <row r="21" spans="1:2" x14ac:dyDescent="0.25">
      <c r="A21" s="73"/>
      <c r="B21" s="32" t="s">
        <v>92</v>
      </c>
    </row>
    <row r="22" spans="1:2" x14ac:dyDescent="0.25">
      <c r="A22" s="73"/>
      <c r="B22" s="32" t="s">
        <v>93</v>
      </c>
    </row>
    <row r="23" spans="1:2" x14ac:dyDescent="0.25">
      <c r="A23" s="73"/>
      <c r="B23" s="32" t="s">
        <v>121</v>
      </c>
    </row>
    <row r="24" spans="1:2" x14ac:dyDescent="0.25">
      <c r="A24" s="73"/>
      <c r="B24" s="59" t="s">
        <v>110</v>
      </c>
    </row>
    <row r="25" spans="1:2" x14ac:dyDescent="0.25">
      <c r="A25" s="73"/>
      <c r="B25" s="28" t="s">
        <v>109</v>
      </c>
    </row>
    <row r="26" spans="1:2" x14ac:dyDescent="0.25">
      <c r="A26" s="73"/>
      <c r="B26" s="28" t="s">
        <v>111</v>
      </c>
    </row>
    <row r="27" spans="1:2" x14ac:dyDescent="0.25">
      <c r="A27" s="73"/>
      <c r="B27" s="28" t="s">
        <v>77</v>
      </c>
    </row>
    <row r="28" spans="1:2" x14ac:dyDescent="0.25">
      <c r="A28" s="74"/>
      <c r="B28" s="60" t="s">
        <v>67</v>
      </c>
    </row>
    <row r="29" spans="1:2" ht="25.5" x14ac:dyDescent="0.25">
      <c r="A29" s="58" t="s">
        <v>112</v>
      </c>
      <c r="B29" s="30" t="s">
        <v>76</v>
      </c>
    </row>
    <row r="30" spans="1:2" x14ac:dyDescent="0.25">
      <c r="A30" s="69" t="s">
        <v>9</v>
      </c>
      <c r="B30" s="31" t="s">
        <v>19</v>
      </c>
    </row>
    <row r="31" spans="1:2" x14ac:dyDescent="0.25">
      <c r="A31" s="70"/>
      <c r="B31" s="33" t="s">
        <v>40</v>
      </c>
    </row>
    <row r="32" spans="1:2" x14ac:dyDescent="0.25">
      <c r="A32" s="70"/>
      <c r="B32" s="33" t="s">
        <v>114</v>
      </c>
    </row>
    <row r="33" spans="1:2" x14ac:dyDescent="0.25">
      <c r="A33" s="67" t="s">
        <v>51</v>
      </c>
      <c r="B33" s="68"/>
    </row>
    <row r="34" spans="1:2" x14ac:dyDescent="0.25">
      <c r="A34" s="69" t="s">
        <v>104</v>
      </c>
      <c r="B34" s="31" t="s">
        <v>95</v>
      </c>
    </row>
    <row r="35" spans="1:2" x14ac:dyDescent="0.25">
      <c r="A35" s="70"/>
      <c r="B35" s="28" t="s">
        <v>96</v>
      </c>
    </row>
    <row r="36" spans="1:2" x14ac:dyDescent="0.25">
      <c r="A36" s="70"/>
      <c r="B36" s="34">
        <v>43494</v>
      </c>
    </row>
    <row r="37" spans="1:2" ht="25.5" x14ac:dyDescent="0.25">
      <c r="A37" s="69" t="s">
        <v>105</v>
      </c>
      <c r="B37" s="31" t="s">
        <v>113</v>
      </c>
    </row>
    <row r="38" spans="1:2" x14ac:dyDescent="0.25">
      <c r="A38" s="70"/>
      <c r="B38" s="28" t="s">
        <v>10</v>
      </c>
    </row>
    <row r="39" spans="1:2" x14ac:dyDescent="0.25">
      <c r="A39" s="71"/>
      <c r="B39" s="28" t="s">
        <v>100</v>
      </c>
    </row>
    <row r="40" spans="1:2" x14ac:dyDescent="0.25">
      <c r="A40" s="65" t="s">
        <v>52</v>
      </c>
      <c r="B40" s="66"/>
    </row>
    <row r="41" spans="1:2" ht="25.5" x14ac:dyDescent="0.25">
      <c r="A41" s="75" t="s">
        <v>11</v>
      </c>
      <c r="B41" s="52" t="s">
        <v>75</v>
      </c>
    </row>
    <row r="42" spans="1:2" ht="25.5" x14ac:dyDescent="0.25">
      <c r="A42" s="76"/>
      <c r="B42" s="53" t="s">
        <v>72</v>
      </c>
    </row>
    <row r="43" spans="1:2" ht="38.25" x14ac:dyDescent="0.25">
      <c r="A43" s="58" t="s">
        <v>12</v>
      </c>
      <c r="B43" s="28" t="s">
        <v>13</v>
      </c>
    </row>
    <row r="44" spans="1:2" x14ac:dyDescent="0.25">
      <c r="A44" s="69" t="s">
        <v>14</v>
      </c>
      <c r="B44" s="31" t="s">
        <v>15</v>
      </c>
    </row>
    <row r="45" spans="1:2" x14ac:dyDescent="0.25">
      <c r="A45" s="70"/>
      <c r="B45" s="33" t="s">
        <v>41</v>
      </c>
    </row>
    <row r="46" spans="1:2" x14ac:dyDescent="0.25">
      <c r="A46" s="70"/>
      <c r="B46" s="33" t="s">
        <v>42</v>
      </c>
    </row>
    <row r="47" spans="1:2" ht="25.5" x14ac:dyDescent="0.25">
      <c r="A47" s="71"/>
      <c r="B47" s="30" t="s">
        <v>36</v>
      </c>
    </row>
    <row r="48" spans="1:2" x14ac:dyDescent="0.25">
      <c r="A48" s="69" t="s">
        <v>16</v>
      </c>
      <c r="B48" s="31" t="s">
        <v>17</v>
      </c>
    </row>
    <row r="49" spans="1:2" x14ac:dyDescent="0.25">
      <c r="A49" s="70"/>
      <c r="B49" s="33" t="s">
        <v>43</v>
      </c>
    </row>
    <row r="50" spans="1:2" x14ac:dyDescent="0.25">
      <c r="A50" s="70"/>
      <c r="B50" s="33" t="s">
        <v>44</v>
      </c>
    </row>
    <row r="51" spans="1:2" ht="25.5" x14ac:dyDescent="0.25">
      <c r="A51" s="71"/>
      <c r="B51" s="30" t="s">
        <v>18</v>
      </c>
    </row>
    <row r="52" spans="1:2" x14ac:dyDescent="0.25">
      <c r="A52" s="77" t="s">
        <v>91</v>
      </c>
      <c r="B52" s="28" t="s">
        <v>97</v>
      </c>
    </row>
    <row r="53" spans="1:2" x14ac:dyDescent="0.25">
      <c r="A53" s="78"/>
      <c r="B53" s="33" t="s">
        <v>56</v>
      </c>
    </row>
    <row r="54" spans="1:2" x14ac:dyDescent="0.25">
      <c r="A54" s="78"/>
      <c r="B54" s="33" t="s">
        <v>59</v>
      </c>
    </row>
    <row r="55" spans="1:2" x14ac:dyDescent="0.25">
      <c r="A55" s="78"/>
      <c r="B55" s="33" t="s">
        <v>58</v>
      </c>
    </row>
    <row r="56" spans="1:2" x14ac:dyDescent="0.25">
      <c r="A56" s="79"/>
      <c r="B56" s="33" t="s">
        <v>57</v>
      </c>
    </row>
    <row r="57" spans="1:2" ht="25.5" x14ac:dyDescent="0.25">
      <c r="A57" s="69" t="s">
        <v>98</v>
      </c>
      <c r="B57" s="31" t="s">
        <v>39</v>
      </c>
    </row>
    <row r="58" spans="1:2" x14ac:dyDescent="0.25">
      <c r="A58" s="71"/>
      <c r="B58" s="35" t="s">
        <v>45</v>
      </c>
    </row>
    <row r="59" spans="1:2" x14ac:dyDescent="0.25">
      <c r="A59" s="67" t="s">
        <v>53</v>
      </c>
      <c r="B59" s="66"/>
    </row>
    <row r="60" spans="1:2" ht="25.5" x14ac:dyDescent="0.25">
      <c r="A60" s="72" t="s">
        <v>90</v>
      </c>
      <c r="B60" s="54" t="s">
        <v>37</v>
      </c>
    </row>
    <row r="61" spans="1:2" x14ac:dyDescent="0.25">
      <c r="A61" s="73"/>
      <c r="B61" s="55" t="s">
        <v>89</v>
      </c>
    </row>
    <row r="62" spans="1:2" x14ac:dyDescent="0.25">
      <c r="A62" s="74"/>
      <c r="B62" s="56" t="s">
        <v>81</v>
      </c>
    </row>
    <row r="63" spans="1:2" x14ac:dyDescent="0.25">
      <c r="B63" s="37"/>
    </row>
    <row r="64" spans="1:2" x14ac:dyDescent="0.25">
      <c r="B64" s="38" t="s">
        <v>47</v>
      </c>
    </row>
    <row r="65" spans="1:2" x14ac:dyDescent="0.25">
      <c r="B65" s="39" t="s">
        <v>48</v>
      </c>
    </row>
    <row r="66" spans="1:2" x14ac:dyDescent="0.25">
      <c r="B66" s="37"/>
    </row>
    <row r="67" spans="1:2" x14ac:dyDescent="0.25">
      <c r="B67" s="37"/>
    </row>
    <row r="68" spans="1:2" x14ac:dyDescent="0.25">
      <c r="B68" s="37"/>
    </row>
    <row r="69" spans="1:2" x14ac:dyDescent="0.25">
      <c r="B69" s="37"/>
    </row>
    <row r="70" spans="1:2" x14ac:dyDescent="0.25">
      <c r="B70" s="37"/>
    </row>
    <row r="71" spans="1:2" x14ac:dyDescent="0.25">
      <c r="A71" s="40"/>
      <c r="B71" s="37"/>
    </row>
    <row r="72" spans="1:2" x14ac:dyDescent="0.25">
      <c r="A72" s="40"/>
      <c r="B72" s="37"/>
    </row>
    <row r="73" spans="1:2" x14ac:dyDescent="0.25">
      <c r="A73" s="40"/>
      <c r="B73" s="37"/>
    </row>
    <row r="74" spans="1:2" x14ac:dyDescent="0.25">
      <c r="A74" s="40"/>
      <c r="B74" s="37"/>
    </row>
    <row r="75" spans="1:2" x14ac:dyDescent="0.25">
      <c r="A75" s="40"/>
      <c r="B75" s="37"/>
    </row>
    <row r="76" spans="1:2" x14ac:dyDescent="0.25">
      <c r="A76" s="40"/>
      <c r="B76" s="37"/>
    </row>
    <row r="77" spans="1:2" x14ac:dyDescent="0.25">
      <c r="A77" s="40"/>
      <c r="B77" s="37"/>
    </row>
    <row r="78" spans="1:2" x14ac:dyDescent="0.25">
      <c r="A78" s="40"/>
      <c r="B78" s="37"/>
    </row>
    <row r="79" spans="1:2" x14ac:dyDescent="0.25">
      <c r="A79" s="40"/>
      <c r="B79" s="37"/>
    </row>
    <row r="81" spans="1:2" x14ac:dyDescent="0.25">
      <c r="A81" s="40"/>
      <c r="B81" s="37"/>
    </row>
    <row r="82" spans="1:2" x14ac:dyDescent="0.25">
      <c r="A82" s="40"/>
      <c r="B82" s="37"/>
    </row>
  </sheetData>
  <mergeCells count="20">
    <mergeCell ref="A41:A42"/>
    <mergeCell ref="A57:A58"/>
    <mergeCell ref="A60:A62"/>
    <mergeCell ref="A52:A56"/>
    <mergeCell ref="A44:A47"/>
    <mergeCell ref="A48:A51"/>
    <mergeCell ref="A59:B59"/>
    <mergeCell ref="A1:B1"/>
    <mergeCell ref="A40:B40"/>
    <mergeCell ref="A33:B33"/>
    <mergeCell ref="A34:A36"/>
    <mergeCell ref="A9:B9"/>
    <mergeCell ref="A10:A12"/>
    <mergeCell ref="A13:B13"/>
    <mergeCell ref="A37:A39"/>
    <mergeCell ref="A30:A32"/>
    <mergeCell ref="A2:B2"/>
    <mergeCell ref="A6:A8"/>
    <mergeCell ref="A3:A5"/>
    <mergeCell ref="A14:A28"/>
  </mergeCells>
  <conditionalFormatting sqref="B36">
    <cfRule type="containsBlanks" dxfId="6" priority="6">
      <formula>LEN(TRIM(B36))=0</formula>
    </cfRule>
  </conditionalFormatting>
  <dataValidations count="1">
    <dataValidation allowBlank="1" showInputMessage="1" showErrorMessage="1" promptTitle="Наступний день" prompt="після подачі пропозицій." sqref="B36"/>
  </dataValidations>
  <hyperlinks>
    <hyperlink ref="B11" r:id="rId1"/>
    <hyperlink ref="B65" r:id="rId2"/>
    <hyperlink ref="B5" location="'Додаток 1'!A1" display="Вимоги щодо закупівлі та технічні характеристики автомобільних шин вказані в Додатку 1."/>
    <hyperlink ref="B16" r:id="rId3"/>
    <hyperlink ref="B25" location="'Титульний лист конверта'!A1" display="На конверт має бути наклеєний  Титульний лист, який автоматично формується при заповненні Додатку 1. "/>
  </hyperlinks>
  <pageMargins left="0.39370078740157483" right="0.39370078740157483" top="0.39370078740157483" bottom="0.39370078740157483" header="0.11811023622047244" footer="0.11811023622047244"/>
  <pageSetup paperSize="9" scale="70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zoomScaleNormal="100" workbookViewId="0">
      <selection activeCell="D30" sqref="D30"/>
    </sheetView>
  </sheetViews>
  <sheetFormatPr defaultRowHeight="12.75" outlineLevelRow="1" x14ac:dyDescent="0.25"/>
  <cols>
    <col min="1" max="1" width="32" style="19" customWidth="1"/>
    <col min="2" max="2" width="10.140625" style="19" customWidth="1"/>
    <col min="3" max="3" width="13.28515625" style="19" customWidth="1"/>
    <col min="4" max="4" width="18" style="24" customWidth="1"/>
    <col min="5" max="5" width="15.42578125" style="24" bestFit="1" customWidth="1"/>
    <col min="6" max="6" width="23.7109375" style="19" customWidth="1"/>
    <col min="7" max="16384" width="9.140625" style="19"/>
  </cols>
  <sheetData>
    <row r="1" spans="1:6" s="20" customFormat="1" ht="15" x14ac:dyDescent="0.25">
      <c r="A1" s="41" t="str">
        <f>IF($D$4=0,"Додаток 1. Специфікація закупівлі","Додаток 1. Комерційна пропозиція")</f>
        <v>Додаток 1. Специфікація закупівлі</v>
      </c>
      <c r="B1" s="41"/>
      <c r="D1" s="80" t="str">
        <f>IF($D$4=0,"Змінювати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80"/>
      <c r="F1" s="80"/>
    </row>
    <row r="2" spans="1:6" s="20" customFormat="1" ht="18" customHeight="1" x14ac:dyDescent="0.25">
      <c r="A2" s="36" t="str">
        <f>Документація!$B$3</f>
        <v>Поставка кави та обслуговування кавових машин в офісі</v>
      </c>
      <c r="B2" s="36"/>
      <c r="D2" s="80" t="str">
        <f>IF($D$4=0,"Поля для заповнення промарковано кольором.","")</f>
        <v>Поля для заповнення промарковано кольором.</v>
      </c>
      <c r="E2" s="80"/>
      <c r="F2" s="80"/>
    </row>
    <row r="3" spans="1:6" x14ac:dyDescent="0.25">
      <c r="A3" s="25"/>
      <c r="B3" s="25"/>
      <c r="D3" s="26"/>
      <c r="E3" s="27"/>
      <c r="F3" s="27" t="str">
        <f>IF($D$4=0,"Вказати/підтвердити вимоги","")</f>
        <v>Вказати/підтвердити вимоги</v>
      </c>
    </row>
    <row r="4" spans="1:6" ht="12.75" customHeight="1" x14ac:dyDescent="0.2">
      <c r="A4" s="82" t="s">
        <v>60</v>
      </c>
      <c r="B4" s="82"/>
      <c r="C4" s="82"/>
      <c r="D4" s="81"/>
      <c r="E4" s="81"/>
      <c r="F4" s="81"/>
    </row>
    <row r="5" spans="1:6" ht="12.75" customHeight="1" outlineLevel="1" x14ac:dyDescent="0.2">
      <c r="A5" s="82" t="s">
        <v>25</v>
      </c>
      <c r="B5" s="82"/>
      <c r="C5" s="82"/>
      <c r="D5" s="83"/>
      <c r="E5" s="83"/>
      <c r="F5" s="83"/>
    </row>
    <row r="6" spans="1:6" outlineLevel="1" x14ac:dyDescent="0.2">
      <c r="A6" s="82" t="s">
        <v>26</v>
      </c>
      <c r="B6" s="82"/>
      <c r="C6" s="82"/>
      <c r="D6" s="83"/>
      <c r="E6" s="83"/>
      <c r="F6" s="83"/>
    </row>
    <row r="7" spans="1:6" outlineLevel="1" x14ac:dyDescent="0.2">
      <c r="A7" s="82" t="s">
        <v>27</v>
      </c>
      <c r="B7" s="82"/>
      <c r="C7" s="82"/>
      <c r="D7" s="83"/>
      <c r="E7" s="83"/>
      <c r="F7" s="83"/>
    </row>
    <row r="8" spans="1:6" outlineLevel="1" x14ac:dyDescent="0.2">
      <c r="A8" s="82" t="s">
        <v>28</v>
      </c>
      <c r="B8" s="82"/>
      <c r="C8" s="82"/>
      <c r="D8" s="83"/>
      <c r="E8" s="83"/>
      <c r="F8" s="83"/>
    </row>
    <row r="9" spans="1:6" outlineLevel="1" x14ac:dyDescent="0.2">
      <c r="A9" s="82" t="s">
        <v>29</v>
      </c>
      <c r="B9" s="82"/>
      <c r="C9" s="82"/>
      <c r="D9" s="83"/>
      <c r="E9" s="83"/>
      <c r="F9" s="83"/>
    </row>
    <row r="10" spans="1:6" ht="12.75" customHeight="1" outlineLevel="1" x14ac:dyDescent="0.2">
      <c r="A10" s="82" t="s">
        <v>61</v>
      </c>
      <c r="B10" s="82"/>
      <c r="C10" s="82"/>
      <c r="D10" s="83"/>
      <c r="E10" s="83"/>
      <c r="F10" s="83"/>
    </row>
    <row r="11" spans="1:6" outlineLevel="1" x14ac:dyDescent="0.2">
      <c r="A11" s="82" t="s">
        <v>62</v>
      </c>
      <c r="B11" s="82"/>
      <c r="C11" s="82"/>
      <c r="D11" s="83"/>
      <c r="E11" s="83"/>
      <c r="F11" s="83"/>
    </row>
    <row r="12" spans="1:6" ht="12.75" customHeight="1" outlineLevel="1" x14ac:dyDescent="0.2">
      <c r="A12" s="82" t="s">
        <v>63</v>
      </c>
      <c r="B12" s="82"/>
      <c r="C12" s="82"/>
      <c r="D12" s="83"/>
      <c r="E12" s="83"/>
      <c r="F12" s="83"/>
    </row>
    <row r="13" spans="1:6" ht="12.75" customHeight="1" outlineLevel="1" x14ac:dyDescent="0.2">
      <c r="A13" s="82" t="s">
        <v>64</v>
      </c>
      <c r="B13" s="82"/>
      <c r="C13" s="82"/>
      <c r="D13" s="83"/>
      <c r="E13" s="83"/>
      <c r="F13" s="83"/>
    </row>
    <row r="14" spans="1:6" ht="12.75" customHeight="1" outlineLevel="1" x14ac:dyDescent="0.2">
      <c r="A14" s="82" t="s">
        <v>101</v>
      </c>
      <c r="B14" s="82"/>
      <c r="C14" s="82"/>
      <c r="D14" s="83"/>
      <c r="E14" s="83"/>
      <c r="F14" s="83"/>
    </row>
    <row r="15" spans="1:6" ht="12.75" customHeight="1" outlineLevel="1" x14ac:dyDescent="0.2">
      <c r="A15" s="82" t="s">
        <v>65</v>
      </c>
      <c r="B15" s="82"/>
      <c r="C15" s="82"/>
      <c r="D15" s="83"/>
      <c r="E15" s="83"/>
      <c r="F15" s="83"/>
    </row>
    <row r="16" spans="1:6" outlineLevel="1" x14ac:dyDescent="0.2">
      <c r="A16" s="82" t="s">
        <v>30</v>
      </c>
      <c r="B16" s="82"/>
      <c r="C16" s="82"/>
      <c r="D16" s="83"/>
      <c r="E16" s="83"/>
      <c r="F16" s="83"/>
    </row>
    <row r="17" spans="1:6" outlineLevel="1" x14ac:dyDescent="0.2">
      <c r="A17" s="82" t="s">
        <v>35</v>
      </c>
      <c r="B17" s="82"/>
      <c r="C17" s="82"/>
      <c r="D17" s="83"/>
      <c r="E17" s="83"/>
      <c r="F17" s="83"/>
    </row>
    <row r="18" spans="1:6" outlineLevel="1" x14ac:dyDescent="0.2">
      <c r="A18" s="82" t="s">
        <v>31</v>
      </c>
      <c r="B18" s="82"/>
      <c r="C18" s="82"/>
      <c r="D18" s="83"/>
      <c r="E18" s="83"/>
      <c r="F18" s="83"/>
    </row>
    <row r="19" spans="1:6" outlineLevel="1" x14ac:dyDescent="0.2">
      <c r="A19" s="82" t="s">
        <v>32</v>
      </c>
      <c r="B19" s="82"/>
      <c r="C19" s="82"/>
      <c r="D19" s="83"/>
      <c r="E19" s="83"/>
      <c r="F19" s="83"/>
    </row>
    <row r="20" spans="1:6" ht="12.75" customHeight="1" outlineLevel="1" x14ac:dyDescent="0.2">
      <c r="A20" s="82" t="s">
        <v>66</v>
      </c>
      <c r="B20" s="82"/>
      <c r="C20" s="82"/>
      <c r="D20" s="83"/>
      <c r="E20" s="83"/>
      <c r="F20" s="83"/>
    </row>
    <row r="21" spans="1:6" ht="38.25" customHeight="1" x14ac:dyDescent="0.2">
      <c r="A21" s="82" t="s">
        <v>94</v>
      </c>
      <c r="B21" s="82"/>
      <c r="C21" s="82"/>
      <c r="D21" s="81"/>
      <c r="E21" s="81"/>
      <c r="F21" s="81"/>
    </row>
    <row r="22" spans="1:6" ht="15" customHeight="1" x14ac:dyDescent="0.25">
      <c r="A22" s="84" t="s">
        <v>73</v>
      </c>
      <c r="B22" s="84"/>
      <c r="C22" s="84"/>
      <c r="D22" s="87"/>
      <c r="E22" s="87"/>
      <c r="F22" s="87"/>
    </row>
    <row r="23" spans="1:6" ht="39.75" customHeight="1" x14ac:dyDescent="0.2">
      <c r="A23" s="82" t="s">
        <v>118</v>
      </c>
      <c r="B23" s="82"/>
      <c r="C23" s="82"/>
      <c r="D23" s="81"/>
      <c r="E23" s="81"/>
      <c r="F23" s="81"/>
    </row>
    <row r="24" spans="1:6" x14ac:dyDescent="0.25">
      <c r="A24" s="86" t="s">
        <v>120</v>
      </c>
      <c r="B24" s="86"/>
      <c r="C24" s="86"/>
      <c r="D24" s="81"/>
      <c r="E24" s="81"/>
      <c r="F24" s="81"/>
    </row>
    <row r="25" spans="1:6" s="23" customFormat="1" ht="26.25" customHeight="1" x14ac:dyDescent="0.2">
      <c r="A25" s="85" t="s">
        <v>119</v>
      </c>
      <c r="B25" s="85"/>
      <c r="C25" s="82"/>
      <c r="D25" s="81"/>
      <c r="E25" s="81"/>
      <c r="F25" s="81"/>
    </row>
    <row r="26" spans="1:6" ht="129" customHeight="1" x14ac:dyDescent="0.25">
      <c r="A26" s="86" t="s">
        <v>122</v>
      </c>
      <c r="B26" s="86"/>
      <c r="C26" s="86"/>
      <c r="D26" s="81"/>
      <c r="E26" s="81"/>
      <c r="F26" s="81"/>
    </row>
    <row r="27" spans="1:6" ht="38.25" customHeight="1" x14ac:dyDescent="0.25">
      <c r="A27" s="86" t="s">
        <v>123</v>
      </c>
      <c r="B27" s="86"/>
      <c r="C27" s="86"/>
      <c r="D27" s="81"/>
      <c r="E27" s="81"/>
      <c r="F27" s="81"/>
    </row>
    <row r="28" spans="1:6" ht="66" customHeight="1" x14ac:dyDescent="0.2">
      <c r="A28" s="82" t="s">
        <v>84</v>
      </c>
      <c r="B28" s="82"/>
      <c r="C28" s="82"/>
      <c r="D28" s="81"/>
      <c r="E28" s="81"/>
      <c r="F28" s="81"/>
    </row>
    <row r="29" spans="1:6" ht="25.5" x14ac:dyDescent="0.25">
      <c r="A29" s="43" t="s">
        <v>79</v>
      </c>
      <c r="B29" s="43" t="s">
        <v>83</v>
      </c>
      <c r="C29" s="43" t="s">
        <v>85</v>
      </c>
      <c r="D29" s="43" t="s">
        <v>70</v>
      </c>
      <c r="E29" s="43" t="s">
        <v>71</v>
      </c>
      <c r="F29" s="43" t="s">
        <v>87</v>
      </c>
    </row>
    <row r="30" spans="1:6" ht="24.75" customHeight="1" x14ac:dyDescent="0.25">
      <c r="A30" s="44" t="s">
        <v>82</v>
      </c>
      <c r="B30" s="45">
        <v>600</v>
      </c>
      <c r="C30" s="45">
        <f>B30/12</f>
        <v>50</v>
      </c>
      <c r="D30" s="44"/>
      <c r="E30" s="46">
        <f>$C30*D30*12</f>
        <v>0</v>
      </c>
      <c r="F30" s="44"/>
    </row>
    <row r="31" spans="1:6" ht="24.75" customHeight="1" x14ac:dyDescent="0.25">
      <c r="A31" s="48" t="s">
        <v>86</v>
      </c>
      <c r="B31" s="48">
        <v>300</v>
      </c>
      <c r="C31" s="45">
        <f>B31/12</f>
        <v>25</v>
      </c>
      <c r="D31" s="44"/>
      <c r="E31" s="63">
        <f>$C31*D31*12</f>
        <v>0</v>
      </c>
      <c r="F31" s="48"/>
    </row>
    <row r="32" spans="1:6" ht="24.75" customHeight="1" x14ac:dyDescent="0.25">
      <c r="A32" s="47" t="s">
        <v>88</v>
      </c>
      <c r="B32" s="51"/>
      <c r="C32" s="50"/>
      <c r="D32" s="51"/>
      <c r="E32" s="49">
        <f>SUM(E30:E31)</f>
        <v>0</v>
      </c>
      <c r="F32" s="50"/>
    </row>
  </sheetData>
  <sheetProtection algorithmName="SHA-512" hashValue="Y9UDiceB8HtUznqPAyaloqx9Zeoxns5lNNDO2hJC6x+7gDm2K80igPaAT2XGBjwsuiV8UNxlfKMoZefJxHiWFw==" saltValue="hg83bVFkF26z+jwnn7X+5w==" spinCount="100000" sheet="1" formatCells="0" formatColumns="0" formatRows="0" autoFilter="0"/>
  <protectedRanges>
    <protectedRange sqref="D4:F21 D23:F28 D30:F32" name="Диапазон1"/>
  </protectedRanges>
  <mergeCells count="52">
    <mergeCell ref="A9:C9"/>
    <mergeCell ref="D9:F9"/>
    <mergeCell ref="D10:F10"/>
    <mergeCell ref="D11:F11"/>
    <mergeCell ref="D12:F12"/>
    <mergeCell ref="D4:F4"/>
    <mergeCell ref="D5:F5"/>
    <mergeCell ref="D6:F6"/>
    <mergeCell ref="D7:F7"/>
    <mergeCell ref="D8:F8"/>
    <mergeCell ref="A4:C4"/>
    <mergeCell ref="A5:C5"/>
    <mergeCell ref="A6:C6"/>
    <mergeCell ref="A7:C7"/>
    <mergeCell ref="A8:C8"/>
    <mergeCell ref="A10:C10"/>
    <mergeCell ref="A11:C11"/>
    <mergeCell ref="A12:C12"/>
    <mergeCell ref="A13:C13"/>
    <mergeCell ref="D22:F22"/>
    <mergeCell ref="A16:C16"/>
    <mergeCell ref="A14:C14"/>
    <mergeCell ref="D14:F14"/>
    <mergeCell ref="A21:C21"/>
    <mergeCell ref="D21:F21"/>
    <mergeCell ref="D13:F13"/>
    <mergeCell ref="D23:F23"/>
    <mergeCell ref="A23:C23"/>
    <mergeCell ref="A28:C28"/>
    <mergeCell ref="A26:C26"/>
    <mergeCell ref="D26:F26"/>
    <mergeCell ref="A24:C24"/>
    <mergeCell ref="D24:F24"/>
    <mergeCell ref="A27:C27"/>
    <mergeCell ref="D27:F27"/>
    <mergeCell ref="D25:F25"/>
    <mergeCell ref="D1:F1"/>
    <mergeCell ref="D2:F2"/>
    <mergeCell ref="D28:F28"/>
    <mergeCell ref="A17:C17"/>
    <mergeCell ref="A18:C18"/>
    <mergeCell ref="A19:C19"/>
    <mergeCell ref="A20:C20"/>
    <mergeCell ref="D18:F18"/>
    <mergeCell ref="D19:F19"/>
    <mergeCell ref="D20:F20"/>
    <mergeCell ref="A15:C15"/>
    <mergeCell ref="D15:F15"/>
    <mergeCell ref="D16:F16"/>
    <mergeCell ref="D17:F17"/>
    <mergeCell ref="A22:C22"/>
    <mergeCell ref="A25:C25"/>
  </mergeCells>
  <conditionalFormatting sqref="D4:F13 D30 F30:F31 D28:F28 D23:F25 D15:F20">
    <cfRule type="containsBlanks" dxfId="5" priority="7">
      <formula>LEN(TRIM(D4))=0</formula>
    </cfRule>
  </conditionalFormatting>
  <conditionalFormatting sqref="D27:F27">
    <cfRule type="containsBlanks" dxfId="4" priority="5">
      <formula>LEN(TRIM(D27))=0</formula>
    </cfRule>
  </conditionalFormatting>
  <conditionalFormatting sqref="D21:F21">
    <cfRule type="containsBlanks" dxfId="3" priority="4">
      <formula>LEN(TRIM(D21))=0</formula>
    </cfRule>
  </conditionalFormatting>
  <conditionalFormatting sqref="D14:F14">
    <cfRule type="containsBlanks" dxfId="2" priority="3">
      <formula>LEN(TRIM(D14))=0</formula>
    </cfRule>
  </conditionalFormatting>
  <conditionalFormatting sqref="D31">
    <cfRule type="containsBlanks" dxfId="1" priority="2">
      <formula>LEN(TRIM(D31))=0</formula>
    </cfRule>
  </conditionalFormatting>
  <conditionalFormatting sqref="D26:F26">
    <cfRule type="containsBlanks" dxfId="0" priority="1">
      <formula>LEN(TRIM(D26))=0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B1"/>
  </dataValidations>
  <pageMargins left="0.39370078740157483" right="0.39370078740157483" top="0.39370078740157483" bottom="0.39370078740157483" header="0.11811023622047245" footer="0.11811023622047245"/>
  <pageSetup paperSize="9" scale="83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12" sqref="B12:C1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1" t="s">
        <v>69</v>
      </c>
      <c r="B1" s="4"/>
      <c r="C1" s="16" t="str">
        <f>CONCATENATE("Вхідний № ",RIGHT(LEFT($C$15,10),3),"/_______")</f>
        <v>Вхідний № 506/_______</v>
      </c>
    </row>
    <row r="2" spans="1:3" s="9" customFormat="1" x14ac:dyDescent="0.25">
      <c r="A2" s="22">
        <f>WORKDAY(Документація!B36,-1)</f>
        <v>43493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90">
        <f>'Додаток 1'!D4</f>
        <v>0</v>
      </c>
      <c r="C4" s="90"/>
    </row>
    <row r="5" spans="1:3" ht="18" customHeight="1" x14ac:dyDescent="0.25">
      <c r="A5" s="6"/>
      <c r="B5" s="90">
        <f>'Додаток 1'!D9</f>
        <v>0</v>
      </c>
      <c r="C5" s="90"/>
    </row>
    <row r="6" spans="1:3" x14ac:dyDescent="0.25">
      <c r="A6" s="11" t="s">
        <v>33</v>
      </c>
      <c r="B6" s="90">
        <f>'Додаток 1'!D11</f>
        <v>0</v>
      </c>
      <c r="C6" s="90"/>
    </row>
    <row r="7" spans="1:3" s="2" customFormat="1" ht="18" customHeight="1" x14ac:dyDescent="0.25">
      <c r="A7" s="18"/>
      <c r="B7" s="90">
        <f>'Додаток 1'!D12</f>
        <v>0</v>
      </c>
      <c r="C7" s="90"/>
    </row>
    <row r="8" spans="1:3" s="9" customFormat="1" ht="18" customHeight="1" x14ac:dyDescent="0.25">
      <c r="A8" s="18"/>
      <c r="B8" s="90">
        <f>'Додаток 1'!D13</f>
        <v>0</v>
      </c>
      <c r="C8" s="90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8" t="s">
        <v>24</v>
      </c>
      <c r="C11" s="88"/>
    </row>
    <row r="12" spans="1:3" ht="131.25" customHeight="1" x14ac:dyDescent="0.25">
      <c r="A12" s="7"/>
      <c r="B12" s="89" t="str">
        <f>Документація!$B$3</f>
        <v>Поставка кави та обслуговування кавових машин в офісі</v>
      </c>
      <c r="C12" s="89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Документація!$B$16</f>
        <v>tender-506@foxtrot.kiev.ua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Документація</vt:lpstr>
      <vt:lpstr>Додаток 1</vt:lpstr>
      <vt:lpstr>Титульний лист конверта</vt:lpstr>
      <vt:lpstr>'Додаток 1'!Заголовки_для_печати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2019-01-23T11:04:03Z</dcterms:modified>
</cp:coreProperties>
</file>