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10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1'!$A$38:$H$75</definedName>
  </definedNames>
  <calcPr calcId="145621"/>
</workbook>
</file>

<file path=xl/calcChain.xml><?xml version="1.0" encoding="utf-8"?>
<calcChain xmlns="http://schemas.openxmlformats.org/spreadsheetml/2006/main">
  <c r="G40" i="3" l="1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39" i="3" l="1"/>
  <c r="H75" i="3" s="1"/>
  <c r="A2" i="1" l="1"/>
  <c r="C1" i="1"/>
  <c r="C19" i="1"/>
  <c r="A1" i="3" l="1"/>
  <c r="H2" i="3" l="1"/>
  <c r="H1" i="3" l="1"/>
  <c r="B5" i="1"/>
  <c r="B7" i="1"/>
  <c r="B6" i="1"/>
  <c r="B8" i="1"/>
  <c r="B4" i="1"/>
  <c r="A2" i="3"/>
  <c r="B12" i="1"/>
</calcChain>
</file>

<file path=xl/sharedStrings.xml><?xml version="1.0" encoding="utf-8"?>
<sst xmlns="http://schemas.openxmlformats.org/spreadsheetml/2006/main" count="238" uniqueCount="204">
  <si>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</si>
  <si>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</si>
  <si>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</si>
  <si>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</si>
  <si>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</si>
  <si>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</si>
  <si>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</si>
  <si>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</si>
  <si>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</si>
  <si>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</si>
  <si>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</si>
  <si>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</si>
  <si>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</si>
  <si>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</si>
  <si>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</si>
  <si>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</si>
  <si>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</si>
  <si>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</si>
  <si>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</si>
  <si>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</si>
  <si>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</si>
  <si>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</si>
  <si>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</si>
  <si>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</si>
  <si>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</si>
  <si>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</si>
  <si>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</si>
  <si>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</si>
  <si>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</si>
  <si>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</si>
  <si>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</si>
  <si>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</si>
  <si>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</si>
  <si>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</si>
  <si>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</si>
  <si>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</si>
  <si>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</si>
  <si>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</si>
  <si>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</si>
  <si>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</si>
  <si>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</si>
  <si>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</si>
  <si>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</si>
  <si>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</si>
  <si>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</si>
  <si>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</si>
  <si>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</si>
  <si>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</si>
  <si>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</si>
  <si>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</si>
  <si>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</si>
  <si>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</si>
  <si>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</si>
  <si>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</si>
  <si>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</si>
  <si>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Підписатися на розсилку актуальної інформації щодо тендерів ГК «ФОКСТРОТ» можна за посиланням: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</si>
  <si>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</si>
  <si>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</si>
  <si>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Вказати основних клієнтів за напрямком даної закупівлі.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</si>
  <si>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</si>
  <si>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</si>
  <si>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</si>
  <si>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</si>
  <si>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</si>
  <si>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</si>
  <si>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</si>
  <si>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</si>
  <si>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</si>
  <si>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</si>
  <si>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</si>
  <si>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Запит комерційної пропозиції на закупівлю надано в Додатку 1.</t>
  </si>
  <si>
    <t>Фіналісти процедури закупівлі на запит Замовника надають такі документи в електронному вигляді:</t>
  </si>
  <si>
    <t>•  Довідку про розмір чистих активів (тільки для ТОВ).</t>
  </si>
  <si>
    <t>Учасники подають в запечатаному конверті:</t>
  </si>
  <si>
    <t>•  Комерційну пропозицію у форматі Додатку 1, завірену підписом керівника та печаткою.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</si>
  <si>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</si>
  <si>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</si>
  <si>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</si>
  <si>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</si>
  <si>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</si>
  <si>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</si>
  <si>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</si>
  <si>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</si>
  <si>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</si>
  <si>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</si>
  <si>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</si>
  <si>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</si>
  <si>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</si>
  <si>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Електронна версія пропозиції в форматі Excel подається на адресу:</t>
  </si>
  <si>
    <t>Розмір електронного листа не повинен перевищувати 5 Мб. Якщо розмір електронного листа перевищує 5 Мб, потрібно відправити пропозицію декількома листами.</t>
  </si>
  <si>
    <t>Адреса надання пропозиції: м. Київ, 04112, вул. Дорогожицька, 1, галерея 1, кімната 1.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</si>
  <si>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</si>
  <si>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</si>
  <si>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 xml:space="preserve">На конверт має бути наклеєний титульний лист, який автоматично формується при заповненні Додатку 1. </t>
  </si>
  <si>
    <t xml:space="preserve">
Оригінал пропозиції подається в запечатаному конверті розміром 229×324мм.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</si>
  <si>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Істотні умови Договору мають відповідати акцептованій пропозиції Учасника.</t>
  </si>
  <si>
    <t>•  Комерційну пропозицію у форматі Додатку 1 в Excel.</t>
  </si>
  <si>
    <t>Критерієм вибору переможця є мінімальна ціна.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</si>
  <si>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</si>
  <si>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Всього сума на рік, грн. з ПДВ:</t>
  </si>
  <si>
    <t>У разі наявності в ціні пропозиції валютної складової, вказати:
   1. Курс валюти на дату даної пропозиції;</t>
  </si>
  <si>
    <t>5. Доля валютної складової в ціні пропозиції у відсотках.</t>
  </si>
  <si>
    <r>
      <t>2. Назва валюти</t>
    </r>
    <r>
      <rPr>
        <sz val="10"/>
        <color theme="0" tint="-0.34998626667073579"/>
        <rFont val="Cambria"/>
        <family val="1"/>
        <charset val="204"/>
        <scheme val="major"/>
      </rPr>
      <t xml:space="preserve"> (USD, EUR тощо)</t>
    </r>
    <r>
      <rPr>
        <sz val="10"/>
        <rFont val="Cambria"/>
        <family val="1"/>
        <charset val="204"/>
        <scheme val="major"/>
      </rPr>
      <t>;</t>
    </r>
  </si>
  <si>
    <r>
      <t xml:space="preserve">3. Назва курсу </t>
    </r>
    <r>
      <rPr>
        <sz val="10"/>
        <color theme="0" tint="-0.34998626667073579"/>
        <rFont val="Cambria"/>
        <family val="1"/>
        <charset val="204"/>
        <scheme val="major"/>
      </rPr>
      <t>(НБУ, Міжбанк, покупка, продаж, середньозважений тощо)</t>
    </r>
    <r>
      <rPr>
        <sz val="10"/>
        <rFont val="Cambria"/>
        <family val="1"/>
        <charset val="204"/>
        <scheme val="major"/>
      </rPr>
      <t>;</t>
    </r>
  </si>
  <si>
    <t>4. Посилання на ресурс, на якому публікується курс вказаної валюти;</t>
  </si>
  <si>
    <t>Поліграфічна продукція</t>
  </si>
  <si>
    <t>tender-511@foxtrot.kiev.ua</t>
  </si>
  <si>
    <t>Технічні вимоги</t>
  </si>
  <si>
    <t>Разовий тираж, штук</t>
  </si>
  <si>
    <t>Плакат А0</t>
  </si>
  <si>
    <t>А0 (841х1189мм), блюбек, 4+0</t>
  </si>
  <si>
    <t>Плакат А1</t>
  </si>
  <si>
    <t>Плакат А2</t>
  </si>
  <si>
    <t>Плакат А3</t>
  </si>
  <si>
    <t>А3 (297х420мм), папір крейдований 130 г/м2, 4+0</t>
  </si>
  <si>
    <t>Бланк А4</t>
  </si>
  <si>
    <t>210х297 мм, папір 80 г/м2,  4+0</t>
  </si>
  <si>
    <t>Листівка для корзин</t>
  </si>
  <si>
    <t>500х594 мм, папір крейдований 130 г/м2,  4+0</t>
  </si>
  <si>
    <t>988х75 мм, папір крейдований 150 г/м2, 4+0</t>
  </si>
  <si>
    <t>Вставка в корзину</t>
  </si>
  <si>
    <t>735х525 мм, папір крейдований 200 г/м2, 4+0</t>
  </si>
  <si>
    <t>Вставка в торець</t>
  </si>
  <si>
    <t>960x390 мм, папір крейдований 130 г/м2; 4+0</t>
  </si>
  <si>
    <t xml:space="preserve">Вставка </t>
  </si>
  <si>
    <t>90х140 мм, папір крейдований 250 г/м2, 1+1, порізка</t>
  </si>
  <si>
    <t>148х74 мм, папір крейдований 250 г/м2, 1+0, порізка</t>
  </si>
  <si>
    <t>Вставка</t>
  </si>
  <si>
    <t>250х210 мм, папір крейдований 250 г/м2, 1+0, порізка</t>
  </si>
  <si>
    <t>Вставка (АСС)</t>
  </si>
  <si>
    <t>70х120 мм, папір крейдований 250 г/м2, 1+1, порізка</t>
  </si>
  <si>
    <t>Вставки в бейдж</t>
  </si>
  <si>
    <t>Вставка (фічер карта)</t>
  </si>
  <si>
    <t>100х74 мм, папір крейдований 120 г/м2, 4+0, порізка</t>
  </si>
  <si>
    <t>210х74 мм, папір крейдований 120 г/м2, 4+0, порізка</t>
  </si>
  <si>
    <t xml:space="preserve">Візитівка Foxtrot </t>
  </si>
  <si>
    <t>Візитівка 90х50 мм, папір крейдований 250 г/м2, 4+4</t>
  </si>
  <si>
    <t xml:space="preserve">Обмотка </t>
  </si>
  <si>
    <t>297х420 мм, Оracal серія 640/641, 4+0</t>
  </si>
  <si>
    <t>210х297 мм, Оracal серія 640/641, 4+0</t>
  </si>
  <si>
    <t>210х148 мм, Оracal серія 640/641, 4+0</t>
  </si>
  <si>
    <t>100х100 мм, Оracal серія 640/641, 4+0</t>
  </si>
  <si>
    <t xml:space="preserve">Гарантійний талон </t>
  </si>
  <si>
    <t>Охоронні дуги_1</t>
  </si>
  <si>
    <t>№
п/п</t>
  </si>
  <si>
    <t>Кількість тиражів на рік</t>
  </si>
  <si>
    <t>Підтвердити готовність надати тестові зразки по кожному з видів продукції на запит Замовника.</t>
  </si>
  <si>
    <t>Підрядник має виготовити поліграфічну продукцію та рекламні матеріали (далі все разом - Матеріали), перелік яких надано в Додатку 1.</t>
  </si>
  <si>
    <t>Термін виробництва одного тиражу - не більше 2 днів, включаючи вихідні та святкові дні. Підтвердити або вказати свої умови.</t>
  </si>
  <si>
    <t>Річний обсяг закупівлі, штук</t>
  </si>
  <si>
    <t>Вставка в цінову планку</t>
  </si>
  <si>
    <t>3800х500 мм, сіті папір, 4+0, скотч 50 см приклейка по одній стороні</t>
  </si>
  <si>
    <t>Найменування</t>
  </si>
  <si>
    <t>297х420 мм, Оracal прозорий, 5+0 (з білилами)</t>
  </si>
  <si>
    <t>1000х100 мм, сіті папір, 4+0, приклейка скотчу 20 мм</t>
  </si>
  <si>
    <t>210х297 мм, Оracal прозорий, 5+0 (з білилами)</t>
  </si>
  <si>
    <t>Х-банер на "Паук"</t>
  </si>
  <si>
    <t>800х1800 мм, вінил литий 550 гр/м2 + 4 шт. люверсів, 1440 dpi, 4+0</t>
  </si>
  <si>
    <t>А1 (594х841мм), папір крейдований 130г/м2, 4+0</t>
  </si>
  <si>
    <t>А2 (420х594), папір крейдований 130 гр/м2, 4+0</t>
  </si>
  <si>
    <t>Плакат А4 - макет 1</t>
  </si>
  <si>
    <t>А4 (210х297мм), папір крейдований 130 гр/м2, 4+0</t>
  </si>
  <si>
    <t>Плакат А4 - макет 2</t>
  </si>
  <si>
    <t>Плакат А4 - макет 3</t>
  </si>
  <si>
    <t>А0 (841х1189мм), крейдований папір 110 г/м2, 4+0</t>
  </si>
  <si>
    <t>150х140 мм, папір крейдований 250 г/м2,  1+0, порізка</t>
  </si>
  <si>
    <t>97х65 мм, папір крейдований, 250 г/м2,  4+0, порізка</t>
  </si>
  <si>
    <t>А4, папір матовий крейдований115 г/м2, 1+1, порізка в розмір. Важливо:індивідуальний номер кожного виробу</t>
  </si>
  <si>
    <t>1520х1050 мм ОРАКАЛ, 4+0,  приклейка 2х сторонього скотчу 1520 мм</t>
  </si>
  <si>
    <t>1520х1370 мм ОРАКАЛ, 4+0, приклейка 2х сторонього скотчу 1520 мм</t>
  </si>
  <si>
    <t>1700х990 мм ОРАКАЛ, 4+0,  приклейка 2х сторонього скотчу 1700 мм</t>
  </si>
  <si>
    <t xml:space="preserve">Воблер на магнітній основі 120х150 мм. Друк 120х150 мм, 4+0, приклейка до магнітної основи. Магнітна основа: 120х150 мм. Контурна порізка по периметру. </t>
  </si>
  <si>
    <t>Вcтавка - Магніт</t>
  </si>
  <si>
    <t>Тип виробничого фасування та кількість в упаковці</t>
  </si>
  <si>
    <t>тубус по 5 тш.</t>
  </si>
  <si>
    <t>тубус по 25 тш.</t>
  </si>
  <si>
    <t>пачка по 50 тш.</t>
  </si>
  <si>
    <t>пачка по 100 тш.</t>
  </si>
  <si>
    <t>пачка по 500 тш.</t>
  </si>
  <si>
    <t>упаковка нероздільна по 50 тш.</t>
  </si>
  <si>
    <t>пачка по 25 тш.</t>
  </si>
  <si>
    <t>пачка по 1000 тш.</t>
  </si>
  <si>
    <t>пачка по 600 тш.</t>
  </si>
  <si>
    <t>пачка по 200 тш.</t>
  </si>
  <si>
    <t>упаковка нероздільна по 1000 тш.</t>
  </si>
  <si>
    <t>упаковка нероздільна по 500 тш.</t>
  </si>
  <si>
    <t>стікер А3</t>
  </si>
  <si>
    <t>стікер А4</t>
  </si>
  <si>
    <t>стікер А5</t>
  </si>
  <si>
    <t>стікер 100х100 мм</t>
  </si>
  <si>
    <t>Обгортка для подарунків</t>
  </si>
  <si>
    <t>Доставка Матеріалів виконується за рахунок Замовника. Логістична компанія Замовника забирає Матеріали, що упаковані належним чином по видах продукції, зі складу поліграфічної компанії Учасника. Підтвердити або вказати свої умови.</t>
  </si>
  <si>
    <t>Упаковка Матеріалів має забезпечувати їх збереження під час транспортування по території України. На кожній упаковці має бути нанесено найменування Матеріалів, їх кількість та штрих-код.  Широкоформатні Матеріали мають бути упаковані в рулони та туби, додатково пакувальний папір. Інші Матеріали мають бути упаковані в пакувальний папір, плівку. Підтвердити або вказати свої умови.</t>
  </si>
  <si>
    <t>Умови оплати: безготівкова оплата виконується протягом 5 банківських днів після надання Підрядником всіх бухгалтерських документів (рахунок-фактура, видаткова накладна, зареєстрована податкова накладна). Підтвердити.</t>
  </si>
  <si>
    <r>
      <t xml:space="preserve">Ціна за одиницю продукції
</t>
    </r>
    <r>
      <rPr>
        <sz val="10"/>
        <color theme="1"/>
        <rFont val="Cambria"/>
        <family val="1"/>
        <charset val="204"/>
        <scheme val="major"/>
      </rPr>
      <t>грн. з ПДВ</t>
    </r>
  </si>
  <si>
    <t>Доставка Матеріалів виконується за рахунок Замовника. Логістична компанія Замовника забирає Матеріали, що упаковані належним чином по видах продукції, зі складу поліграфічної компанії Учасника.</t>
  </si>
  <si>
    <t>Підтвердити наявність власної матеріально-технічної бази, працівників відповідної кваліфікації.</t>
  </si>
  <si>
    <r>
      <t xml:space="preserve">Підтвердити наявність обладнання для </t>
    </r>
    <r>
      <rPr>
        <b/>
        <sz val="10"/>
        <color theme="1"/>
        <rFont val="Cambria"/>
        <family val="1"/>
        <charset val="204"/>
        <scheme val="major"/>
      </rPr>
      <t>офсетного</t>
    </r>
    <r>
      <rPr>
        <sz val="10"/>
        <color theme="1"/>
        <rFont val="Cambria"/>
        <family val="1"/>
        <charset val="204"/>
        <scheme val="major"/>
      </rPr>
      <t xml:space="preserve"> друку. Вказати тип, марку та продуктивність обладнання.</t>
    </r>
  </si>
  <si>
    <r>
      <t xml:space="preserve">Підтвердити наявність обладнання для </t>
    </r>
    <r>
      <rPr>
        <b/>
        <sz val="10"/>
        <color theme="1"/>
        <rFont val="Cambria"/>
        <family val="1"/>
        <charset val="204"/>
        <scheme val="major"/>
      </rPr>
      <t>широкоформатного</t>
    </r>
    <r>
      <rPr>
        <sz val="10"/>
        <color theme="1"/>
        <rFont val="Cambria"/>
        <family val="1"/>
        <charset val="204"/>
        <scheme val="major"/>
      </rPr>
      <t xml:space="preserve"> друку. Вказати тип, марку та продуктивність обладнання.</t>
    </r>
  </si>
  <si>
    <r>
      <t xml:space="preserve">Підтвердити наявність обладнання для </t>
    </r>
    <r>
      <rPr>
        <b/>
        <sz val="10"/>
        <color theme="1"/>
        <rFont val="Cambria"/>
        <family val="1"/>
        <charset val="204"/>
        <scheme val="major"/>
      </rPr>
      <t>порізки.</t>
    </r>
    <r>
      <rPr>
        <sz val="10"/>
        <color theme="1"/>
        <rFont val="Cambria"/>
        <family val="1"/>
        <charset val="204"/>
        <scheme val="major"/>
      </rPr>
      <t xml:space="preserve"> Вказати тип, марку та продуктивність обладнання.</t>
    </r>
  </si>
  <si>
    <r>
      <t xml:space="preserve">Підтвердити наявність обладнання для </t>
    </r>
    <r>
      <rPr>
        <b/>
        <sz val="10"/>
        <color theme="1"/>
        <rFont val="Cambria"/>
        <family val="1"/>
        <charset val="204"/>
        <scheme val="major"/>
      </rPr>
      <t>фальцовки.</t>
    </r>
    <r>
      <rPr>
        <sz val="10"/>
        <color theme="1"/>
        <rFont val="Cambria"/>
        <family val="1"/>
        <charset val="204"/>
        <scheme val="major"/>
      </rPr>
      <t xml:space="preserve"> Вказати тип, марку та продуктивність обладнання.</t>
    </r>
  </si>
  <si>
    <r>
      <t xml:space="preserve">Підтвердити наявність обладнання для </t>
    </r>
    <r>
      <rPr>
        <b/>
        <sz val="10"/>
        <color theme="1"/>
        <rFont val="Cambria"/>
        <family val="1"/>
        <charset val="204"/>
        <scheme val="major"/>
      </rPr>
      <t>ламінування.</t>
    </r>
    <r>
      <rPr>
        <sz val="10"/>
        <color theme="1"/>
        <rFont val="Cambria"/>
        <family val="1"/>
        <charset val="204"/>
        <scheme val="major"/>
      </rPr>
      <t xml:space="preserve"> Вказати тип, марку та продуктивність обладнання.</t>
    </r>
  </si>
  <si>
    <t>Підтвердити можливість приймати замовлення від Замовника після 18:00 та запускати їх у виробництво.</t>
  </si>
  <si>
    <t>Підтвердити можливість приймати замовлення від Замовника у вихідні та святкові дні та запускати їх у виробництво.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</si>
</sst>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#,##0.00_ ;[Red]\-#,##0.00\ "/>
    <numFmt numFmtId="184" formatCode="_-* #,##0_р_._-;\-* #,##0_р_._-;_-* &quot;-&quot;??_р_._-;_-@_-"/>
    <numFmt numFmtId="185" formatCode="#,##0.0000"/>
    <numFmt numFmtId="186" formatCode="_-* #,##0\ _₴_-;\-* #,##0\ _₴_-;_-* &quot;-&quot;??\ _₴_-;_-@_-"/>
  </numFmts>
  <fonts count="49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9"/>
      <color theme="1"/>
      <name val="Cambria"/>
      <family val="1"/>
      <charset val="204"/>
      <scheme val="major"/>
    </font>
    <font>
      <sz val="10"/>
      <color theme="0" tint="-0.34998626667073579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sz val="7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25" fillId="0" borderId="0"/>
    <xf numFmtId="0" fontId="26" fillId="0" borderId="0"/>
    <xf numFmtId="164" fontId="9" fillId="0" borderId="0" applyFont="0" applyFill="0" applyBorder="0" applyAlignment="0" applyProtection="0"/>
    <xf numFmtId="0" fontId="27" fillId="0" borderId="0"/>
    <xf numFmtId="37" fontId="28" fillId="3" borderId="10">
      <protection hidden="1"/>
    </xf>
    <xf numFmtId="168" fontId="26" fillId="4" borderId="10">
      <protection hidden="1"/>
    </xf>
    <xf numFmtId="37" fontId="26" fillId="4" borderId="10">
      <protection hidden="1"/>
    </xf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37" fontId="28" fillId="5" borderId="0" applyNumberFormat="0" applyBorder="0" applyAlignment="0">
      <alignment horizontal="center"/>
      <protection hidden="1"/>
    </xf>
    <xf numFmtId="0" fontId="26" fillId="6" borderId="0" applyNumberFormat="0" applyBorder="0" applyAlignment="0">
      <protection hidden="1"/>
    </xf>
    <xf numFmtId="173" fontId="28" fillId="7" borderId="10">
      <alignment horizontal="right"/>
      <protection locked="0"/>
    </xf>
    <xf numFmtId="173" fontId="26" fillId="8" borderId="10">
      <alignment horizontal="right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37" fontId="28" fillId="7" borderId="3" applyNumberFormat="0" applyBorder="0">
      <alignment horizontal="left"/>
      <protection locked="0"/>
    </xf>
    <xf numFmtId="0" fontId="26" fillId="8" borderId="0" applyNumberFormat="0" applyBorder="0">
      <alignment horizontal="left"/>
      <protection locked="0"/>
    </xf>
    <xf numFmtId="174" fontId="31" fillId="0" borderId="0">
      <alignment horizontal="left"/>
    </xf>
    <xf numFmtId="174" fontId="32" fillId="0" borderId="0">
      <alignment horizontal="left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37" fontId="28" fillId="9" borderId="11">
      <alignment horizontal="center" vertical="center"/>
      <protection hidden="1"/>
    </xf>
    <xf numFmtId="168" fontId="26" fillId="10" borderId="11">
      <alignment horizontal="center" vertical="center"/>
      <protection hidden="1"/>
    </xf>
    <xf numFmtId="37" fontId="26" fillId="10" borderId="11">
      <alignment horizontal="center" vertical="center"/>
      <protection hidden="1"/>
    </xf>
    <xf numFmtId="175" fontId="35" fillId="9" borderId="10">
      <alignment horizontal="right"/>
      <protection locked="0"/>
    </xf>
    <xf numFmtId="176" fontId="36" fillId="10" borderId="10">
      <alignment horizontal="right"/>
      <protection locked="0"/>
    </xf>
    <xf numFmtId="37" fontId="35" fillId="3" borderId="10">
      <alignment vertical="center"/>
      <protection hidden="1"/>
    </xf>
    <xf numFmtId="168" fontId="36" fillId="4" borderId="10">
      <alignment vertical="center"/>
      <protection hidden="1"/>
    </xf>
    <xf numFmtId="37" fontId="36" fillId="4" borderId="10">
      <alignment vertical="center"/>
      <protection hidden="1"/>
    </xf>
    <xf numFmtId="38" fontId="28" fillId="0" borderId="12"/>
    <xf numFmtId="177" fontId="26" fillId="0" borderId="12"/>
    <xf numFmtId="38" fontId="26" fillId="0" borderId="12"/>
    <xf numFmtId="0" fontId="37" fillId="0" borderId="0"/>
    <xf numFmtId="37" fontId="28" fillId="9" borderId="11">
      <alignment vertical="center"/>
      <protection hidden="1"/>
    </xf>
    <xf numFmtId="168" fontId="26" fillId="10" borderId="11">
      <alignment vertical="center"/>
      <protection hidden="1"/>
    </xf>
    <xf numFmtId="37" fontId="26" fillId="10" borderId="11">
      <alignment vertical="center"/>
      <protection hidden="1"/>
    </xf>
    <xf numFmtId="178" fontId="28" fillId="3" borderId="10">
      <alignment horizontal="right"/>
      <protection hidden="1"/>
    </xf>
    <xf numFmtId="178" fontId="26" fillId="4" borderId="10">
      <alignment horizontal="right"/>
      <protection hidden="1"/>
    </xf>
    <xf numFmtId="178" fontId="28" fillId="7" borderId="10">
      <alignment horizontal="right"/>
      <protection locked="0"/>
    </xf>
    <xf numFmtId="178" fontId="26" fillId="8" borderId="10">
      <alignment horizontal="right"/>
      <protection locked="0"/>
    </xf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28" fillId="0" borderId="0"/>
    <xf numFmtId="38" fontId="35" fillId="11" borderId="10">
      <alignment vertical="center"/>
      <protection locked="0"/>
    </xf>
    <xf numFmtId="177" fontId="36" fillId="4" borderId="10">
      <alignment vertical="center"/>
      <protection locked="0"/>
    </xf>
    <xf numFmtId="38" fontId="36" fillId="4" borderId="10">
      <alignment vertical="center"/>
      <protection locked="0"/>
    </xf>
    <xf numFmtId="39" fontId="35" fillId="0" borderId="13">
      <alignment horizontal="center" vertical="center"/>
      <protection hidden="1"/>
    </xf>
    <xf numFmtId="179" fontId="36" fillId="0" borderId="13">
      <alignment horizontal="center" vertical="center"/>
      <protection hidden="1"/>
    </xf>
    <xf numFmtId="39" fontId="36" fillId="0" borderId="13">
      <alignment horizontal="center" vertical="center"/>
      <protection hidden="1"/>
    </xf>
    <xf numFmtId="180" fontId="35" fillId="11" borderId="10">
      <alignment vertical="center"/>
      <protection locked="0"/>
    </xf>
    <xf numFmtId="181" fontId="36" fillId="4" borderId="10">
      <alignment vertical="center"/>
      <protection locked="0"/>
    </xf>
    <xf numFmtId="37" fontId="28" fillId="3" borderId="10">
      <alignment horizontal="center"/>
      <protection hidden="1"/>
    </xf>
    <xf numFmtId="168" fontId="26" fillId="4" borderId="10">
      <alignment horizontal="center"/>
      <protection hidden="1"/>
    </xf>
    <xf numFmtId="37" fontId="26" fillId="4" borderId="10">
      <alignment horizontal="center"/>
      <protection hidden="1"/>
    </xf>
    <xf numFmtId="38" fontId="28" fillId="0" borderId="14">
      <alignment vertical="center"/>
      <protection locked="0"/>
    </xf>
    <xf numFmtId="177" fontId="26" fillId="0" borderId="15">
      <alignment vertical="center"/>
      <protection locked="0"/>
    </xf>
    <xf numFmtId="38" fontId="26" fillId="0" borderId="15">
      <alignment vertical="center"/>
      <protection locked="0"/>
    </xf>
    <xf numFmtId="38" fontId="35" fillId="3" borderId="10">
      <alignment horizontal="center" vertical="center"/>
      <protection hidden="1"/>
    </xf>
    <xf numFmtId="177" fontId="36" fillId="4" borderId="10">
      <alignment horizontal="center" vertical="center"/>
      <protection hidden="1"/>
    </xf>
    <xf numFmtId="38" fontId="36" fillId="4" borderId="10">
      <alignment horizontal="center" vertical="center"/>
      <protection hidden="1"/>
    </xf>
    <xf numFmtId="38" fontId="39" fillId="3" borderId="16">
      <alignment vertical="center"/>
      <protection hidden="1"/>
    </xf>
    <xf numFmtId="177" fontId="40" fillId="4" borderId="16">
      <alignment vertical="center"/>
      <protection hidden="1"/>
    </xf>
    <xf numFmtId="38" fontId="40" fillId="4" borderId="16">
      <alignment vertical="center"/>
      <protection hidden="1"/>
    </xf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0" fontId="41" fillId="0" borderId="0">
      <alignment horizontal="centerContinuous" vertical="center"/>
    </xf>
    <xf numFmtId="0" fontId="41" fillId="0" borderId="0">
      <alignment horizontal="center" vertical="center"/>
    </xf>
    <xf numFmtId="0" fontId="42" fillId="0" borderId="0"/>
    <xf numFmtId="0" fontId="29" fillId="0" borderId="0"/>
    <xf numFmtId="0" fontId="29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9" fillId="0" borderId="0"/>
    <xf numFmtId="0" fontId="29" fillId="0" borderId="0"/>
    <xf numFmtId="0" fontId="25" fillId="0" borderId="0"/>
    <xf numFmtId="0" fontId="12" fillId="0" borderId="0"/>
    <xf numFmtId="0" fontId="13" fillId="0" borderId="0"/>
    <xf numFmtId="0" fontId="25" fillId="0" borderId="0"/>
    <xf numFmtId="0" fontId="13" fillId="0" borderId="0"/>
    <xf numFmtId="0" fontId="29" fillId="0" borderId="0"/>
    <xf numFmtId="0" fontId="25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38" fontId="38" fillId="0" borderId="0" applyFont="0" applyFill="0" applyBorder="0" applyAlignment="0" applyProtection="0"/>
    <xf numFmtId="3" fontId="43" fillId="0" borderId="2" applyFont="0" applyFill="0" applyBorder="0" applyAlignment="0" applyProtection="0">
      <alignment horizontal="center" vertical="center"/>
      <protection locked="0"/>
    </xf>
    <xf numFmtId="3" fontId="26" fillId="0" borderId="0" applyFill="0" applyBorder="0" applyAlignment="0" applyProtection="0"/>
    <xf numFmtId="40" fontId="38" fillId="0" borderId="0" applyFont="0" applyFill="0" applyBorder="0" applyAlignment="0" applyProtection="0"/>
    <xf numFmtId="0" fontId="35" fillId="0" borderId="2">
      <alignment horizontal="centerContinuous" vertical="center" wrapText="1"/>
    </xf>
    <xf numFmtId="0" fontId="36" fillId="0" borderId="13">
      <alignment horizontal="center" vertical="center" wrapText="1"/>
    </xf>
  </cellStyleXfs>
  <cellXfs count="116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7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9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left"/>
    </xf>
    <xf numFmtId="0" fontId="20" fillId="0" borderId="0" xfId="0" applyFont="1" applyFill="1" applyAlignment="1">
      <alignment vertical="center"/>
    </xf>
    <xf numFmtId="165" fontId="20" fillId="0" borderId="0" xfId="0" applyNumberFormat="1" applyFont="1" applyAlignment="1">
      <alignment horizontal="left" vertical="center"/>
    </xf>
    <xf numFmtId="0" fontId="19" fillId="0" borderId="4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2" fillId="0" borderId="0" xfId="0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167" fontId="14" fillId="0" borderId="2" xfId="2" applyNumberFormat="1" applyFont="1" applyFill="1" applyBorder="1" applyAlignment="1">
      <alignment horizontal="left" vertical="center" wrapText="1"/>
    </xf>
    <xf numFmtId="167" fontId="24" fillId="0" borderId="2" xfId="2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44" fillId="0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184" fontId="14" fillId="2" borderId="2" xfId="2" applyNumberFormat="1" applyFont="1" applyFill="1" applyBorder="1" applyAlignment="1">
      <alignment vertical="center"/>
    </xf>
    <xf numFmtId="185" fontId="14" fillId="0" borderId="2" xfId="0" applyNumberFormat="1" applyFont="1" applyFill="1" applyBorder="1" applyAlignment="1">
      <alignment horizontal="left" vertical="center" wrapText="1"/>
    </xf>
    <xf numFmtId="0" fontId="46" fillId="0" borderId="2" xfId="0" applyFont="1" applyFill="1" applyBorder="1" applyAlignment="1">
      <alignment horizontal="center" vertical="center" wrapText="1"/>
    </xf>
    <xf numFmtId="186" fontId="46" fillId="0" borderId="2" xfId="2" applyNumberFormat="1" applyFont="1" applyFill="1" applyBorder="1" applyAlignment="1">
      <alignment horizontal="center" vertical="center" wrapText="1"/>
    </xf>
    <xf numFmtId="184" fontId="2" fillId="2" borderId="2" xfId="2" applyNumberFormat="1" applyFont="1" applyFill="1" applyBorder="1" applyAlignment="1">
      <alignment vertical="center"/>
    </xf>
    <xf numFmtId="184" fontId="2" fillId="0" borderId="2" xfId="2" applyNumberFormat="1" applyFont="1" applyFill="1" applyBorder="1" applyAlignment="1">
      <alignment vertical="center"/>
    </xf>
    <xf numFmtId="184" fontId="14" fillId="2" borderId="7" xfId="2" applyNumberFormat="1" applyFont="1" applyFill="1" applyBorder="1" applyAlignment="1">
      <alignment vertical="center"/>
    </xf>
    <xf numFmtId="0" fontId="46" fillId="0" borderId="7" xfId="0" applyFont="1" applyFill="1" applyBorder="1" applyAlignment="1">
      <alignment horizontal="left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vertical="center"/>
    </xf>
    <xf numFmtId="0" fontId="15" fillId="0" borderId="2" xfId="2" applyNumberFormat="1" applyFont="1" applyFill="1" applyBorder="1" applyAlignment="1" applyProtection="1">
      <alignment horizontal="right" vertical="center" wrapText="1" indent="4"/>
      <protection locked="0"/>
    </xf>
    <xf numFmtId="184" fontId="14" fillId="0" borderId="0" xfId="0" applyNumberFormat="1" applyFont="1" applyAlignment="1">
      <alignment vertical="center" wrapText="1"/>
    </xf>
    <xf numFmtId="183" fontId="6" fillId="0" borderId="2" xfId="2" applyNumberFormat="1" applyFont="1" applyFill="1" applyBorder="1" applyAlignment="1">
      <alignment horizontal="right" vertical="center" indent="4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0" fillId="2" borderId="2" xfId="2" applyNumberFormat="1" applyFont="1" applyFill="1" applyBorder="1" applyAlignment="1">
      <alignment vertical="center"/>
    </xf>
    <xf numFmtId="0" fontId="20" fillId="0" borderId="2" xfId="2" applyNumberFormat="1" applyFont="1" applyFill="1" applyBorder="1" applyAlignment="1">
      <alignment vertical="center"/>
    </xf>
    <xf numFmtId="0" fontId="20" fillId="2" borderId="2" xfId="2" applyNumberFormat="1" applyFont="1" applyFill="1" applyBorder="1" applyAlignment="1">
      <alignment vertical="center" wrapText="1"/>
    </xf>
    <xf numFmtId="184" fontId="14" fillId="2" borderId="0" xfId="0" applyNumberFormat="1" applyFont="1" applyFill="1" applyAlignment="1">
      <alignment vertical="center" wrapText="1"/>
    </xf>
    <xf numFmtId="165" fontId="48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14" fillId="2" borderId="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 wrapText="1"/>
    </xf>
    <xf numFmtId="0" fontId="21" fillId="2" borderId="17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vertical="center" wrapText="1"/>
    </xf>
    <xf numFmtId="0" fontId="15" fillId="2" borderId="6" xfId="3" applyFont="1" applyFill="1" applyBorder="1" applyAlignment="1">
      <alignment horizontal="left" vertical="center" wrapText="1"/>
    </xf>
    <xf numFmtId="0" fontId="15" fillId="2" borderId="17" xfId="3" applyFont="1" applyFill="1" applyBorder="1" applyAlignment="1">
      <alignment horizontal="left" vertical="center" wrapText="1"/>
    </xf>
    <xf numFmtId="0" fontId="15" fillId="2" borderId="7" xfId="3" applyFont="1" applyFill="1" applyBorder="1" applyAlignment="1">
      <alignment horizontal="left" vertical="center" wrapText="1"/>
    </xf>
    <xf numFmtId="0" fontId="15" fillId="2" borderId="6" xfId="3" applyFont="1" applyFill="1" applyBorder="1" applyAlignment="1">
      <alignment horizontal="left" vertical="center" wrapText="1" indent="1"/>
    </xf>
    <xf numFmtId="0" fontId="15" fillId="2" borderId="17" xfId="3" applyFont="1" applyFill="1" applyBorder="1" applyAlignment="1">
      <alignment horizontal="left" vertical="center" wrapText="1" indent="1"/>
    </xf>
    <xf numFmtId="0" fontId="15" fillId="2" borderId="7" xfId="3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511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10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5" style="9" customWidth="1"/>
    <col min="2" max="2" width="73.85546875" style="27" customWidth="1"/>
    <col min="3" max="16384" width="9.140625" style="9" hidden="1"/>
  </cols>
  <sheetData>
    <row r="1" spans="1:3" ht="18" customHeight="1">
      <c r="A1" s="86" t="s">
        <v>18</v>
      </c>
      <c r="B1" s="86"/>
      <c r="C1" s="8"/>
    </row>
    <row r="2" spans="1:3" ht="14.25" customHeight="1">
      <c r="A2" s="92" t="s">
        <v>51</v>
      </c>
      <c r="B2" s="93"/>
      <c r="C2" s="8"/>
    </row>
    <row r="3" spans="1:3" ht="25.5" customHeight="1">
      <c r="A3" s="89" t="s">
        <v>52</v>
      </c>
      <c r="B3" s="11" t="s">
        <v>105</v>
      </c>
      <c r="C3" s="41"/>
    </row>
    <row r="4" spans="1:3" ht="28.5" customHeight="1">
      <c r="A4" s="90"/>
      <c r="B4" s="15" t="s">
        <v>147</v>
      </c>
    </row>
    <row r="5" spans="1:3" ht="42.75" customHeight="1">
      <c r="A5" s="90"/>
      <c r="B5" s="15" t="s">
        <v>195</v>
      </c>
    </row>
    <row r="6" spans="1:3" ht="14.25" customHeight="1">
      <c r="A6" s="90"/>
      <c r="B6" s="15" t="s">
        <v>70</v>
      </c>
    </row>
    <row r="7" spans="1:3" ht="14.25" customHeight="1">
      <c r="A7" s="89" t="s">
        <v>53</v>
      </c>
      <c r="B7" s="21" t="s">
        <v>69</v>
      </c>
    </row>
    <row r="8" spans="1:3" ht="14.25" customHeight="1">
      <c r="A8" s="91"/>
      <c r="B8" s="15" t="s">
        <v>68</v>
      </c>
    </row>
    <row r="9" spans="1:3" ht="14.25" customHeight="1">
      <c r="A9" s="87" t="s">
        <v>47</v>
      </c>
      <c r="B9" s="88"/>
    </row>
    <row r="10" spans="1:3" ht="42.75" customHeight="1">
      <c r="A10" s="89" t="s">
        <v>5</v>
      </c>
      <c r="B10" s="21" t="s">
        <v>6</v>
      </c>
    </row>
    <row r="11" spans="1:3" ht="14.25" customHeight="1">
      <c r="A11" s="90"/>
      <c r="B11" s="23" t="s">
        <v>17</v>
      </c>
    </row>
    <row r="12" spans="1:3" ht="42.75" customHeight="1">
      <c r="A12" s="91"/>
      <c r="B12" s="22" t="s">
        <v>57</v>
      </c>
    </row>
    <row r="13" spans="1:3" ht="14.25" customHeight="1">
      <c r="A13" s="87" t="s">
        <v>48</v>
      </c>
      <c r="B13" s="88"/>
    </row>
    <row r="14" spans="1:3" ht="28.5" customHeight="1">
      <c r="A14" s="94" t="s">
        <v>84</v>
      </c>
      <c r="B14" s="50" t="s">
        <v>87</v>
      </c>
    </row>
    <row r="15" spans="1:3" ht="14.25" customHeight="1">
      <c r="A15" s="95"/>
      <c r="B15" s="50" t="s">
        <v>88</v>
      </c>
    </row>
    <row r="16" spans="1:3" ht="14.25" customHeight="1">
      <c r="A16" s="95"/>
      <c r="B16" s="39" t="s">
        <v>106</v>
      </c>
    </row>
    <row r="17" spans="1:2" ht="14.25" customHeight="1">
      <c r="A17" s="95"/>
      <c r="B17" s="55" t="s">
        <v>75</v>
      </c>
    </row>
    <row r="18" spans="1:2" ht="14.25" customHeight="1">
      <c r="A18" s="95"/>
      <c r="B18" s="55" t="s">
        <v>96</v>
      </c>
    </row>
    <row r="19" spans="1:2" ht="24" customHeight="1">
      <c r="A19" s="95"/>
      <c r="B19" s="56" t="s">
        <v>89</v>
      </c>
    </row>
    <row r="20" spans="1:2" ht="42.75" customHeight="1" collapsed="1">
      <c r="A20" s="95"/>
      <c r="B20" s="50" t="s">
        <v>94</v>
      </c>
    </row>
    <row r="21" spans="1:2" ht="28.5" customHeight="1">
      <c r="A21" s="95"/>
      <c r="B21" s="39" t="s">
        <v>93</v>
      </c>
    </row>
    <row r="22" spans="1:2" ht="28.5" customHeight="1">
      <c r="A22" s="95"/>
      <c r="B22" s="50" t="s">
        <v>90</v>
      </c>
    </row>
    <row r="23" spans="1:2" ht="14.25" customHeight="1">
      <c r="A23" s="95"/>
      <c r="B23" s="55" t="s">
        <v>73</v>
      </c>
    </row>
    <row r="24" spans="1:2" ht="28.5" customHeight="1">
      <c r="A24" s="96"/>
      <c r="B24" s="55" t="s">
        <v>74</v>
      </c>
    </row>
    <row r="25" spans="1:2" ht="42.75" customHeight="1">
      <c r="A25" s="20" t="s">
        <v>85</v>
      </c>
      <c r="B25" s="38" t="s">
        <v>61</v>
      </c>
    </row>
    <row r="26" spans="1:2" ht="28.5" customHeight="1">
      <c r="A26" s="89" t="s">
        <v>86</v>
      </c>
      <c r="B26" s="21" t="s">
        <v>16</v>
      </c>
    </row>
    <row r="27" spans="1:2" ht="14.25" customHeight="1">
      <c r="A27" s="90"/>
      <c r="B27" s="40" t="s">
        <v>38</v>
      </c>
    </row>
    <row r="28" spans="1:2" ht="28.5" customHeight="1">
      <c r="A28" s="91"/>
      <c r="B28" s="40" t="s">
        <v>76</v>
      </c>
    </row>
    <row r="29" spans="1:2" ht="14.25" customHeight="1">
      <c r="A29" s="87" t="s">
        <v>83</v>
      </c>
      <c r="B29" s="88"/>
    </row>
    <row r="30" spans="1:2" ht="14.25" customHeight="1">
      <c r="A30" s="89" t="s">
        <v>81</v>
      </c>
      <c r="B30" s="36" t="s">
        <v>64</v>
      </c>
    </row>
    <row r="31" spans="1:2" ht="14.25" customHeight="1">
      <c r="A31" s="90"/>
      <c r="B31" s="29" t="s">
        <v>54</v>
      </c>
    </row>
    <row r="32" spans="1:2" ht="14.25" customHeight="1">
      <c r="A32" s="91"/>
      <c r="B32" s="85">
        <v>43517</v>
      </c>
    </row>
    <row r="33" spans="1:2" ht="42.75" customHeight="1">
      <c r="A33" s="89" t="s">
        <v>82</v>
      </c>
      <c r="B33" s="21" t="s">
        <v>92</v>
      </c>
    </row>
    <row r="34" spans="1:2" ht="28.5" customHeight="1">
      <c r="A34" s="90"/>
      <c r="B34" s="15" t="s">
        <v>7</v>
      </c>
    </row>
    <row r="35" spans="1:2" ht="28.5" customHeight="1">
      <c r="A35" s="91"/>
      <c r="B35" s="15" t="s">
        <v>91</v>
      </c>
    </row>
    <row r="36" spans="1:2" ht="14.25" customHeight="1">
      <c r="A36" s="87" t="s">
        <v>49</v>
      </c>
      <c r="B36" s="88"/>
    </row>
    <row r="37" spans="1:2" ht="14.25" customHeight="1">
      <c r="A37" s="89" t="s">
        <v>8</v>
      </c>
      <c r="B37" s="51" t="s">
        <v>97</v>
      </c>
    </row>
    <row r="38" spans="1:2" ht="42.75" customHeight="1">
      <c r="A38" s="91"/>
      <c r="B38" s="52" t="s">
        <v>98</v>
      </c>
    </row>
    <row r="39" spans="1:2" ht="57" customHeight="1">
      <c r="A39" s="42" t="s">
        <v>9</v>
      </c>
      <c r="B39" s="15" t="s">
        <v>10</v>
      </c>
    </row>
    <row r="40" spans="1:2" ht="14.25" customHeight="1">
      <c r="A40" s="89" t="s">
        <v>11</v>
      </c>
      <c r="B40" s="21" t="s">
        <v>12</v>
      </c>
    </row>
    <row r="41" spans="1:2" ht="28.5" customHeight="1">
      <c r="A41" s="90"/>
      <c r="B41" s="40" t="s">
        <v>39</v>
      </c>
    </row>
    <row r="42" spans="1:2" ht="28.5" customHeight="1">
      <c r="A42" s="90"/>
      <c r="B42" s="40" t="s">
        <v>40</v>
      </c>
    </row>
    <row r="43" spans="1:2" ht="42.75" customHeight="1">
      <c r="A43" s="91"/>
      <c r="B43" s="22" t="s">
        <v>36</v>
      </c>
    </row>
    <row r="44" spans="1:2" ht="14.25" customHeight="1">
      <c r="A44" s="89" t="s">
        <v>13</v>
      </c>
      <c r="B44" s="21" t="s">
        <v>14</v>
      </c>
    </row>
    <row r="45" spans="1:2" ht="14.25" customHeight="1">
      <c r="A45" s="90"/>
      <c r="B45" s="40" t="s">
        <v>41</v>
      </c>
    </row>
    <row r="46" spans="1:2" ht="28.5" customHeight="1">
      <c r="A46" s="90"/>
      <c r="B46" s="40" t="s">
        <v>42</v>
      </c>
    </row>
    <row r="47" spans="1:2" ht="42.75" customHeight="1">
      <c r="A47" s="91"/>
      <c r="B47" s="22" t="s">
        <v>15</v>
      </c>
    </row>
    <row r="48" spans="1:2" ht="28.5" customHeight="1">
      <c r="A48" s="89" t="s">
        <v>77</v>
      </c>
      <c r="B48" s="21" t="s">
        <v>71</v>
      </c>
    </row>
    <row r="49" spans="1:2" ht="14.25" customHeight="1">
      <c r="A49" s="90"/>
      <c r="B49" s="49" t="s">
        <v>59</v>
      </c>
    </row>
    <row r="50" spans="1:2" ht="14.25" customHeight="1">
      <c r="A50" s="90"/>
      <c r="B50" s="49" t="s">
        <v>60</v>
      </c>
    </row>
    <row r="51" spans="1:2" ht="14.25" customHeight="1">
      <c r="A51" s="90"/>
      <c r="B51" s="49" t="s">
        <v>66</v>
      </c>
    </row>
    <row r="52" spans="1:2" ht="14.25" customHeight="1">
      <c r="A52" s="90"/>
      <c r="B52" s="49" t="s">
        <v>67</v>
      </c>
    </row>
    <row r="53" spans="1:2" ht="14.25" customHeight="1">
      <c r="A53" s="90"/>
      <c r="B53" s="49" t="s">
        <v>65</v>
      </c>
    </row>
    <row r="54" spans="1:2" ht="14.25" customHeight="1">
      <c r="A54" s="91"/>
      <c r="B54" s="53" t="s">
        <v>72</v>
      </c>
    </row>
    <row r="55" spans="1:2" ht="28.5" customHeight="1">
      <c r="A55" s="89" t="s">
        <v>78</v>
      </c>
      <c r="B55" s="24" t="s">
        <v>79</v>
      </c>
    </row>
    <row r="56" spans="1:2" ht="14.25" customHeight="1">
      <c r="A56" s="91"/>
      <c r="B56" s="25" t="s">
        <v>43</v>
      </c>
    </row>
    <row r="57" spans="1:2" ht="14.25" customHeight="1">
      <c r="A57" s="87" t="s">
        <v>50</v>
      </c>
      <c r="B57" s="88"/>
    </row>
    <row r="58" spans="1:2" ht="71.25" customHeight="1">
      <c r="A58" s="20" t="s">
        <v>80</v>
      </c>
      <c r="B58" s="54" t="s">
        <v>95</v>
      </c>
    </row>
    <row r="59" spans="1:2" ht="14.25" customHeight="1"/>
    <row r="60" spans="1:2" ht="28.5" customHeight="1">
      <c r="B60" s="37" t="s">
        <v>55</v>
      </c>
    </row>
    <row r="61" spans="1:2" ht="14.25" customHeight="1">
      <c r="B61" s="26" t="s">
        <v>45</v>
      </c>
    </row>
    <row r="62" spans="1:2" ht="14.25" customHeight="1"/>
    <row r="63" spans="1:2" ht="14.25" customHeight="1"/>
    <row r="64" spans="1:2" ht="14.25" customHeight="1"/>
    <row r="65" ht="14.25" customHeight="1"/>
    <row r="66" ht="14.25" customHeight="1"/>
    <row r="67" ht="14.25" customHeight="1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</sheetData>
  <mergeCells count="19">
    <mergeCell ref="A14:A24"/>
    <mergeCell ref="A44:A47"/>
    <mergeCell ref="A48:A54"/>
    <mergeCell ref="A55:A56"/>
    <mergeCell ref="A57:B57"/>
    <mergeCell ref="A30:A32"/>
    <mergeCell ref="A33:A35"/>
    <mergeCell ref="A36:B36"/>
    <mergeCell ref="A37:A38"/>
    <mergeCell ref="A40:A43"/>
    <mergeCell ref="A26:A28"/>
    <mergeCell ref="A29:B29"/>
    <mergeCell ref="A1:B1"/>
    <mergeCell ref="A9:B9"/>
    <mergeCell ref="A10:A12"/>
    <mergeCell ref="A13:B13"/>
    <mergeCell ref="A2:B2"/>
    <mergeCell ref="A7:A8"/>
    <mergeCell ref="A3:A6"/>
  </mergeCells>
  <conditionalFormatting sqref="B32">
    <cfRule type="containsBlanks" dxfId="8" priority="1">
      <formula>LEN(TRIM(B32))=0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1" r:id="rId1"/>
    <hyperlink ref="B61" r:id="rId2"/>
    <hyperlink ref="B56" r:id="rId3"/>
    <hyperlink ref="B21" location="'Титульний лист конверта'!A1" display="На конверт має бути наклеєний титульний лист, який автоматично формується при заповненні Додатку 1. "/>
    <hyperlink ref="B16" r:id="rId4"/>
  </hyperlinks>
  <pageMargins left="0.27559055118110237" right="0.2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79"/>
  <sheetViews>
    <sheetView showGridLines="0" showZeros="0" defaultGridColor="0" colorId="22" zoomScale="85" zoomScaleNormal="85" workbookViewId="0">
      <pane xSplit="7" ySplit="3" topLeftCell="H4" activePane="bottomRight" state="frozen"/>
      <selection pane="topRight" activeCell="D1" sqref="D1"/>
      <selection pane="bottomLeft" activeCell="A4" sqref="A4"/>
      <selection pane="bottomRight" activeCell="H75" sqref="H75"/>
    </sheetView>
  </sheetViews>
  <sheetFormatPr defaultRowHeight="12.75" outlineLevelRow="1"/>
  <cols>
    <col min="1" max="1" width="3.5703125" style="59" customWidth="1"/>
    <col min="2" max="2" width="25.28515625" style="59" customWidth="1"/>
    <col min="3" max="3" width="80.7109375" style="59" customWidth="1"/>
    <col min="4" max="4" width="26" style="59" customWidth="1"/>
    <col min="5" max="5" width="11.140625" style="59" customWidth="1"/>
    <col min="6" max="6" width="10.28515625" style="59" customWidth="1"/>
    <col min="7" max="7" width="11.140625" style="59" customWidth="1"/>
    <col min="8" max="8" width="46.5703125" style="60" customWidth="1"/>
    <col min="9" max="9" width="11" style="58" customWidth="1"/>
    <col min="10" max="10" width="9.85546875" style="58" bestFit="1" customWidth="1"/>
    <col min="11" max="16384" width="9.140625" style="58"/>
  </cols>
  <sheetData>
    <row r="1" spans="1:8" ht="25.5" customHeight="1">
      <c r="A1" s="100" t="str">
        <f>IF($H$3=0,"Додаток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100"/>
      <c r="C1" s="100"/>
      <c r="D1" s="100"/>
      <c r="E1" s="100"/>
      <c r="F1" s="100"/>
      <c r="G1" s="100"/>
      <c r="H1" s="79" t="str">
        <f>IF($H$3=0,"Змінювати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8" s="16" customFormat="1" ht="14.25" customHeight="1">
      <c r="A2" s="101" t="str">
        <f>Документація!$B$3</f>
        <v>Поліграфічна продукція</v>
      </c>
      <c r="B2" s="101"/>
      <c r="C2" s="101"/>
      <c r="D2" s="101"/>
      <c r="E2" s="101"/>
      <c r="F2" s="101"/>
      <c r="G2" s="101"/>
      <c r="H2" s="80" t="str">
        <f>IF($H$3=0,"Поля для заповнення промарковано кольором.","")</f>
        <v>Поля для заповнення промарковано кольором.</v>
      </c>
    </row>
    <row r="3" spans="1:8" s="16" customFormat="1" ht="12.75" customHeight="1">
      <c r="A3" s="102" t="s">
        <v>21</v>
      </c>
      <c r="B3" s="103"/>
      <c r="C3" s="103"/>
      <c r="D3" s="103"/>
      <c r="E3" s="103"/>
      <c r="F3" s="103"/>
      <c r="G3" s="104"/>
      <c r="H3" s="43"/>
    </row>
    <row r="4" spans="1:8" s="16" customFormat="1" ht="12.75" customHeight="1" outlineLevel="1">
      <c r="A4" s="97" t="s">
        <v>22</v>
      </c>
      <c r="B4" s="98"/>
      <c r="C4" s="98"/>
      <c r="D4" s="98"/>
      <c r="E4" s="98"/>
      <c r="F4" s="98"/>
      <c r="G4" s="99"/>
      <c r="H4" s="44"/>
    </row>
    <row r="5" spans="1:8" s="16" customFormat="1" ht="12.75" customHeight="1" outlineLevel="1">
      <c r="A5" s="97" t="s">
        <v>23</v>
      </c>
      <c r="B5" s="98"/>
      <c r="C5" s="98"/>
      <c r="D5" s="98"/>
      <c r="E5" s="98"/>
      <c r="F5" s="98"/>
      <c r="G5" s="99"/>
      <c r="H5" s="44"/>
    </row>
    <row r="6" spans="1:8" s="16" customFormat="1" ht="12.75" customHeight="1" outlineLevel="1">
      <c r="A6" s="97" t="s">
        <v>24</v>
      </c>
      <c r="B6" s="98"/>
      <c r="C6" s="98"/>
      <c r="D6" s="98"/>
      <c r="E6" s="98"/>
      <c r="F6" s="98"/>
      <c r="G6" s="99"/>
      <c r="H6" s="45"/>
    </row>
    <row r="7" spans="1:8" s="16" customFormat="1" ht="12.75" customHeight="1" outlineLevel="1">
      <c r="A7" s="97" t="s">
        <v>25</v>
      </c>
      <c r="B7" s="98"/>
      <c r="C7" s="98"/>
      <c r="D7" s="98"/>
      <c r="E7" s="98"/>
      <c r="F7" s="98"/>
      <c r="G7" s="99"/>
      <c r="H7" s="44"/>
    </row>
    <row r="8" spans="1:8" s="16" customFormat="1" ht="12.75" customHeight="1" outlineLevel="1">
      <c r="A8" s="97" t="s">
        <v>26</v>
      </c>
      <c r="B8" s="98"/>
      <c r="C8" s="98"/>
      <c r="D8" s="98"/>
      <c r="E8" s="98"/>
      <c r="F8" s="98"/>
      <c r="G8" s="99"/>
      <c r="H8" s="44"/>
    </row>
    <row r="9" spans="1:8" s="16" customFormat="1" ht="12.75" customHeight="1" outlineLevel="1">
      <c r="A9" s="97" t="s">
        <v>37</v>
      </c>
      <c r="B9" s="98"/>
      <c r="C9" s="98"/>
      <c r="D9" s="98"/>
      <c r="E9" s="98"/>
      <c r="F9" s="98"/>
      <c r="G9" s="99"/>
      <c r="H9" s="45"/>
    </row>
    <row r="10" spans="1:8" s="16" customFormat="1" ht="12.75" customHeight="1" outlineLevel="1">
      <c r="A10" s="97" t="s">
        <v>27</v>
      </c>
      <c r="B10" s="98"/>
      <c r="C10" s="98"/>
      <c r="D10" s="98"/>
      <c r="E10" s="98"/>
      <c r="F10" s="98"/>
      <c r="G10" s="99"/>
      <c r="H10" s="44"/>
    </row>
    <row r="11" spans="1:8" s="16" customFormat="1" ht="12.75" customHeight="1" outlineLevel="1">
      <c r="A11" s="97" t="s">
        <v>31</v>
      </c>
      <c r="B11" s="98"/>
      <c r="C11" s="98"/>
      <c r="D11" s="98"/>
      <c r="E11" s="98"/>
      <c r="F11" s="98"/>
      <c r="G11" s="99"/>
      <c r="H11" s="45"/>
    </row>
    <row r="12" spans="1:8" s="16" customFormat="1" ht="12.75" customHeight="1" outlineLevel="1">
      <c r="A12" s="97" t="s">
        <v>32</v>
      </c>
      <c r="B12" s="98"/>
      <c r="C12" s="98"/>
      <c r="D12" s="98"/>
      <c r="E12" s="98"/>
      <c r="F12" s="98"/>
      <c r="G12" s="99"/>
      <c r="H12" s="46"/>
    </row>
    <row r="13" spans="1:8" s="16" customFormat="1" ht="12.75" customHeight="1" outlineLevel="1">
      <c r="A13" s="97" t="s">
        <v>62</v>
      </c>
      <c r="B13" s="98"/>
      <c r="C13" s="98"/>
      <c r="D13" s="98"/>
      <c r="E13" s="98"/>
      <c r="F13" s="98"/>
      <c r="G13" s="99"/>
      <c r="H13" s="47"/>
    </row>
    <row r="14" spans="1:8" s="16" customFormat="1" ht="12.75" customHeight="1" outlineLevel="1">
      <c r="A14" s="97" t="s">
        <v>46</v>
      </c>
      <c r="B14" s="98"/>
      <c r="C14" s="98"/>
      <c r="D14" s="98"/>
      <c r="E14" s="98"/>
      <c r="F14" s="98"/>
      <c r="G14" s="99"/>
      <c r="H14" s="47"/>
    </row>
    <row r="15" spans="1:8" s="16" customFormat="1" ht="12.75" customHeight="1" outlineLevel="1">
      <c r="A15" s="97" t="s">
        <v>28</v>
      </c>
      <c r="B15" s="98"/>
      <c r="C15" s="98"/>
      <c r="D15" s="98"/>
      <c r="E15" s="98"/>
      <c r="F15" s="98"/>
      <c r="G15" s="99"/>
      <c r="H15" s="47"/>
    </row>
    <row r="16" spans="1:8" s="16" customFormat="1" ht="12.75" customHeight="1" outlineLevel="1">
      <c r="A16" s="97" t="s">
        <v>35</v>
      </c>
      <c r="B16" s="98"/>
      <c r="C16" s="98"/>
      <c r="D16" s="98"/>
      <c r="E16" s="98"/>
      <c r="F16" s="98"/>
      <c r="G16" s="99"/>
      <c r="H16" s="47"/>
    </row>
    <row r="17" spans="1:16" s="16" customFormat="1" ht="12.75" customHeight="1" outlineLevel="1">
      <c r="A17" s="97" t="s">
        <v>29</v>
      </c>
      <c r="B17" s="98"/>
      <c r="C17" s="98"/>
      <c r="D17" s="98"/>
      <c r="E17" s="98"/>
      <c r="F17" s="98"/>
      <c r="G17" s="99"/>
      <c r="H17" s="47"/>
    </row>
    <row r="18" spans="1:16" s="16" customFormat="1" ht="12.75" customHeight="1" outlineLevel="1">
      <c r="A18" s="97" t="s">
        <v>30</v>
      </c>
      <c r="B18" s="98"/>
      <c r="C18" s="98"/>
      <c r="D18" s="98"/>
      <c r="E18" s="98"/>
      <c r="F18" s="98"/>
      <c r="G18" s="99"/>
      <c r="H18" s="47"/>
    </row>
    <row r="19" spans="1:16" s="16" customFormat="1" ht="12.75" customHeight="1" outlineLevel="1">
      <c r="A19" s="97" t="s">
        <v>58</v>
      </c>
      <c r="B19" s="98"/>
      <c r="C19" s="98"/>
      <c r="D19" s="98"/>
      <c r="E19" s="98"/>
      <c r="F19" s="98"/>
      <c r="G19" s="99"/>
      <c r="H19" s="48"/>
    </row>
    <row r="20" spans="1:16" s="16" customFormat="1" ht="12.75" customHeight="1">
      <c r="A20" s="97" t="s">
        <v>196</v>
      </c>
      <c r="B20" s="98"/>
      <c r="C20" s="98"/>
      <c r="D20" s="98"/>
      <c r="E20" s="98"/>
      <c r="F20" s="98"/>
      <c r="G20" s="99"/>
      <c r="H20" s="48"/>
    </row>
    <row r="21" spans="1:16" s="16" customFormat="1" ht="12.75" customHeight="1">
      <c r="A21" s="97" t="s">
        <v>197</v>
      </c>
      <c r="B21" s="98"/>
      <c r="C21" s="98"/>
      <c r="D21" s="98"/>
      <c r="E21" s="98"/>
      <c r="F21" s="98"/>
      <c r="G21" s="99"/>
      <c r="H21" s="48"/>
    </row>
    <row r="22" spans="1:16" s="16" customFormat="1" ht="12.75" customHeight="1">
      <c r="A22" s="97" t="s">
        <v>198</v>
      </c>
      <c r="B22" s="98"/>
      <c r="C22" s="98"/>
      <c r="D22" s="98"/>
      <c r="E22" s="98"/>
      <c r="F22" s="98"/>
      <c r="G22" s="99"/>
      <c r="H22" s="48"/>
    </row>
    <row r="23" spans="1:16" s="16" customFormat="1" ht="12.75" customHeight="1">
      <c r="A23" s="97" t="s">
        <v>199</v>
      </c>
      <c r="B23" s="98"/>
      <c r="C23" s="98"/>
      <c r="D23" s="98"/>
      <c r="E23" s="98"/>
      <c r="F23" s="98"/>
      <c r="G23" s="99"/>
      <c r="H23" s="48"/>
    </row>
    <row r="24" spans="1:16" s="16" customFormat="1" ht="12.75" customHeight="1">
      <c r="A24" s="97" t="s">
        <v>200</v>
      </c>
      <c r="B24" s="98"/>
      <c r="C24" s="98"/>
      <c r="D24" s="98"/>
      <c r="E24" s="98"/>
      <c r="F24" s="98"/>
      <c r="G24" s="99"/>
      <c r="H24" s="48"/>
    </row>
    <row r="25" spans="1:16" s="16" customFormat="1" ht="12.75" customHeight="1">
      <c r="A25" s="97" t="s">
        <v>201</v>
      </c>
      <c r="B25" s="98"/>
      <c r="C25" s="98"/>
      <c r="D25" s="98"/>
      <c r="E25" s="98"/>
      <c r="F25" s="98"/>
      <c r="G25" s="99"/>
      <c r="H25" s="48"/>
    </row>
    <row r="26" spans="1:16" ht="12.75" customHeight="1">
      <c r="A26" s="105" t="s">
        <v>146</v>
      </c>
      <c r="B26" s="106"/>
      <c r="C26" s="106"/>
      <c r="D26" s="106"/>
      <c r="E26" s="106"/>
      <c r="F26" s="106"/>
      <c r="G26" s="107"/>
      <c r="H26" s="44"/>
      <c r="I26" s="16"/>
      <c r="J26" s="16"/>
      <c r="K26" s="16"/>
      <c r="L26" s="16"/>
      <c r="M26" s="16"/>
      <c r="N26" s="16"/>
      <c r="O26" s="16"/>
      <c r="P26" s="16"/>
    </row>
    <row r="27" spans="1:16" ht="12.75" customHeight="1">
      <c r="A27" s="105" t="s">
        <v>202</v>
      </c>
      <c r="B27" s="106"/>
      <c r="C27" s="106"/>
      <c r="D27" s="106"/>
      <c r="E27" s="106"/>
      <c r="F27" s="106"/>
      <c r="G27" s="107"/>
      <c r="H27" s="44"/>
    </row>
    <row r="28" spans="1:16" ht="12.75" customHeight="1">
      <c r="A28" s="105" t="s">
        <v>203</v>
      </c>
      <c r="B28" s="106"/>
      <c r="C28" s="106"/>
      <c r="D28" s="106"/>
      <c r="E28" s="106"/>
      <c r="F28" s="106"/>
      <c r="G28" s="107"/>
      <c r="H28" s="44"/>
    </row>
    <row r="29" spans="1:16" ht="12.75" customHeight="1">
      <c r="A29" s="105" t="s">
        <v>148</v>
      </c>
      <c r="B29" s="106"/>
      <c r="C29" s="106"/>
      <c r="D29" s="106"/>
      <c r="E29" s="106"/>
      <c r="F29" s="106"/>
      <c r="G29" s="107"/>
      <c r="H29" s="44"/>
    </row>
    <row r="30" spans="1:16" ht="25.5" customHeight="1">
      <c r="A30" s="105" t="s">
        <v>191</v>
      </c>
      <c r="B30" s="106"/>
      <c r="C30" s="106"/>
      <c r="D30" s="106"/>
      <c r="E30" s="106"/>
      <c r="F30" s="106"/>
      <c r="G30" s="107"/>
      <c r="H30" s="44"/>
    </row>
    <row r="31" spans="1:16" ht="38.25" customHeight="1">
      <c r="A31" s="105" t="s">
        <v>192</v>
      </c>
      <c r="B31" s="106"/>
      <c r="C31" s="106"/>
      <c r="D31" s="106"/>
      <c r="E31" s="106"/>
      <c r="F31" s="106"/>
      <c r="G31" s="107"/>
      <c r="H31" s="44"/>
    </row>
    <row r="32" spans="1:16" ht="25.5" customHeight="1">
      <c r="A32" s="105" t="s">
        <v>193</v>
      </c>
      <c r="B32" s="106"/>
      <c r="C32" s="106"/>
      <c r="D32" s="106"/>
      <c r="E32" s="106"/>
      <c r="F32" s="106"/>
      <c r="G32" s="107"/>
      <c r="H32" s="44"/>
    </row>
    <row r="33" spans="1:11" ht="25.5" customHeight="1">
      <c r="A33" s="105" t="s">
        <v>100</v>
      </c>
      <c r="B33" s="106"/>
      <c r="C33" s="106"/>
      <c r="D33" s="106"/>
      <c r="E33" s="106"/>
      <c r="F33" s="106"/>
      <c r="G33" s="107"/>
      <c r="H33" s="67"/>
    </row>
    <row r="34" spans="1:11" ht="12.75" customHeight="1">
      <c r="A34" s="108" t="s">
        <v>102</v>
      </c>
      <c r="B34" s="109"/>
      <c r="C34" s="109"/>
      <c r="D34" s="109"/>
      <c r="E34" s="109"/>
      <c r="F34" s="109"/>
      <c r="G34" s="110"/>
      <c r="H34" s="44"/>
    </row>
    <row r="35" spans="1:11" ht="12.75" customHeight="1">
      <c r="A35" s="108" t="s">
        <v>103</v>
      </c>
      <c r="B35" s="109"/>
      <c r="C35" s="109"/>
      <c r="D35" s="109"/>
      <c r="E35" s="109"/>
      <c r="F35" s="109"/>
      <c r="G35" s="110"/>
      <c r="H35" s="44"/>
    </row>
    <row r="36" spans="1:11" ht="12.75" customHeight="1">
      <c r="A36" s="108" t="s">
        <v>104</v>
      </c>
      <c r="B36" s="109"/>
      <c r="C36" s="109"/>
      <c r="D36" s="109"/>
      <c r="E36" s="109"/>
      <c r="F36" s="109"/>
      <c r="G36" s="110"/>
      <c r="H36" s="44"/>
    </row>
    <row r="37" spans="1:11" ht="12.75" customHeight="1">
      <c r="A37" s="108" t="s">
        <v>101</v>
      </c>
      <c r="B37" s="109"/>
      <c r="C37" s="109"/>
      <c r="D37" s="109"/>
      <c r="E37" s="109"/>
      <c r="F37" s="109"/>
      <c r="G37" s="110"/>
      <c r="H37" s="44"/>
    </row>
    <row r="38" spans="1:11" s="62" customFormat="1" ht="48" customHeight="1">
      <c r="A38" s="74" t="s">
        <v>144</v>
      </c>
      <c r="B38" s="73" t="s">
        <v>152</v>
      </c>
      <c r="C38" s="68" t="s">
        <v>107</v>
      </c>
      <c r="D38" s="68" t="s">
        <v>173</v>
      </c>
      <c r="E38" s="68" t="s">
        <v>108</v>
      </c>
      <c r="F38" s="68" t="s">
        <v>145</v>
      </c>
      <c r="G38" s="69" t="s">
        <v>149</v>
      </c>
      <c r="H38" s="61" t="s">
        <v>194</v>
      </c>
      <c r="I38" s="58"/>
      <c r="J38" s="58"/>
      <c r="K38" s="58"/>
    </row>
    <row r="39" spans="1:11" ht="12.75" customHeight="1">
      <c r="A39" s="75">
        <v>1</v>
      </c>
      <c r="B39" s="72" t="s">
        <v>156</v>
      </c>
      <c r="C39" s="81" t="s">
        <v>157</v>
      </c>
      <c r="D39" s="81" t="s">
        <v>174</v>
      </c>
      <c r="E39" s="70">
        <v>155</v>
      </c>
      <c r="F39" s="66">
        <v>25</v>
      </c>
      <c r="G39" s="71">
        <f>E39*F39</f>
        <v>3875</v>
      </c>
      <c r="H39" s="76"/>
    </row>
    <row r="40" spans="1:11" ht="12.75" customHeight="1">
      <c r="A40" s="75">
        <v>2</v>
      </c>
      <c r="B40" s="72" t="s">
        <v>109</v>
      </c>
      <c r="C40" s="81" t="s">
        <v>110</v>
      </c>
      <c r="D40" s="81" t="s">
        <v>175</v>
      </c>
      <c r="E40" s="70">
        <v>300</v>
      </c>
      <c r="F40" s="66">
        <v>25</v>
      </c>
      <c r="G40" s="71">
        <f t="shared" ref="G40:G74" si="0">E40*F40</f>
        <v>7500</v>
      </c>
      <c r="H40" s="76"/>
    </row>
    <row r="41" spans="1:11" ht="12.75" customHeight="1">
      <c r="A41" s="75">
        <v>3</v>
      </c>
      <c r="B41" s="72" t="s">
        <v>111</v>
      </c>
      <c r="C41" s="81" t="s">
        <v>158</v>
      </c>
      <c r="D41" s="81" t="s">
        <v>176</v>
      </c>
      <c r="E41" s="70">
        <v>300</v>
      </c>
      <c r="F41" s="66">
        <v>25</v>
      </c>
      <c r="G41" s="71">
        <f t="shared" si="0"/>
        <v>7500</v>
      </c>
      <c r="H41" s="76"/>
    </row>
    <row r="42" spans="1:11" ht="12.75" customHeight="1">
      <c r="A42" s="75">
        <v>4</v>
      </c>
      <c r="B42" s="72" t="s">
        <v>112</v>
      </c>
      <c r="C42" s="81" t="s">
        <v>159</v>
      </c>
      <c r="D42" s="81" t="s">
        <v>177</v>
      </c>
      <c r="E42" s="70">
        <v>600</v>
      </c>
      <c r="F42" s="66">
        <v>25</v>
      </c>
      <c r="G42" s="71">
        <f t="shared" si="0"/>
        <v>15000</v>
      </c>
      <c r="H42" s="76"/>
    </row>
    <row r="43" spans="1:11" ht="12.75" customHeight="1">
      <c r="A43" s="75">
        <v>5</v>
      </c>
      <c r="B43" s="72" t="s">
        <v>113</v>
      </c>
      <c r="C43" s="81" t="s">
        <v>114</v>
      </c>
      <c r="D43" s="81" t="s">
        <v>177</v>
      </c>
      <c r="E43" s="70">
        <v>120</v>
      </c>
      <c r="F43" s="66">
        <v>25</v>
      </c>
      <c r="G43" s="71">
        <f t="shared" si="0"/>
        <v>3000</v>
      </c>
      <c r="H43" s="76"/>
    </row>
    <row r="44" spans="1:11" ht="12.75" customHeight="1">
      <c r="A44" s="75">
        <v>6</v>
      </c>
      <c r="B44" s="72" t="s">
        <v>160</v>
      </c>
      <c r="C44" s="81" t="s">
        <v>161</v>
      </c>
      <c r="D44" s="81" t="s">
        <v>178</v>
      </c>
      <c r="E44" s="70">
        <v>460</v>
      </c>
      <c r="F44" s="66">
        <v>25</v>
      </c>
      <c r="G44" s="71">
        <f t="shared" si="0"/>
        <v>11500</v>
      </c>
      <c r="H44" s="76"/>
    </row>
    <row r="45" spans="1:11" ht="12.75" customHeight="1">
      <c r="A45" s="75">
        <v>7</v>
      </c>
      <c r="B45" s="72" t="s">
        <v>162</v>
      </c>
      <c r="C45" s="81" t="s">
        <v>161</v>
      </c>
      <c r="D45" s="81" t="s">
        <v>178</v>
      </c>
      <c r="E45" s="70">
        <v>440</v>
      </c>
      <c r="F45" s="66">
        <v>25</v>
      </c>
      <c r="G45" s="71">
        <f t="shared" si="0"/>
        <v>11000</v>
      </c>
      <c r="H45" s="76"/>
    </row>
    <row r="46" spans="1:11" ht="12.75" customHeight="1">
      <c r="A46" s="75">
        <v>8</v>
      </c>
      <c r="B46" s="72" t="s">
        <v>163</v>
      </c>
      <c r="C46" s="81" t="s">
        <v>161</v>
      </c>
      <c r="D46" s="81" t="s">
        <v>178</v>
      </c>
      <c r="E46" s="70">
        <v>3600</v>
      </c>
      <c r="F46" s="66">
        <v>25</v>
      </c>
      <c r="G46" s="71">
        <f t="shared" si="0"/>
        <v>90000</v>
      </c>
      <c r="H46" s="76"/>
    </row>
    <row r="47" spans="1:11" ht="12.75" customHeight="1">
      <c r="A47" s="75">
        <v>9</v>
      </c>
      <c r="B47" s="72" t="s">
        <v>115</v>
      </c>
      <c r="C47" s="81" t="s">
        <v>116</v>
      </c>
      <c r="D47" s="81" t="s">
        <v>178</v>
      </c>
      <c r="E47" s="70">
        <v>50000</v>
      </c>
      <c r="F47" s="66">
        <v>10</v>
      </c>
      <c r="G47" s="71">
        <f t="shared" si="0"/>
        <v>500000</v>
      </c>
      <c r="H47" s="76"/>
    </row>
    <row r="48" spans="1:11" ht="12.75" customHeight="1">
      <c r="A48" s="75">
        <v>10</v>
      </c>
      <c r="B48" s="72" t="s">
        <v>117</v>
      </c>
      <c r="C48" s="81" t="s">
        <v>118</v>
      </c>
      <c r="D48" s="81" t="s">
        <v>176</v>
      </c>
      <c r="E48" s="70">
        <v>500</v>
      </c>
      <c r="F48" s="66">
        <v>4</v>
      </c>
      <c r="G48" s="71">
        <f t="shared" si="0"/>
        <v>2000</v>
      </c>
      <c r="H48" s="76"/>
    </row>
    <row r="49" spans="1:8" ht="12.75" customHeight="1">
      <c r="A49" s="75">
        <v>11</v>
      </c>
      <c r="B49" s="72" t="s">
        <v>190</v>
      </c>
      <c r="C49" s="81" t="s">
        <v>164</v>
      </c>
      <c r="D49" s="81" t="s">
        <v>175</v>
      </c>
      <c r="E49" s="70">
        <v>1500</v>
      </c>
      <c r="F49" s="66">
        <v>2</v>
      </c>
      <c r="G49" s="71">
        <f t="shared" si="0"/>
        <v>3000</v>
      </c>
      <c r="H49" s="76"/>
    </row>
    <row r="50" spans="1:8" ht="12.75" customHeight="1">
      <c r="A50" s="75">
        <v>12</v>
      </c>
      <c r="B50" s="72" t="s">
        <v>150</v>
      </c>
      <c r="C50" s="81" t="s">
        <v>119</v>
      </c>
      <c r="D50" s="81" t="s">
        <v>179</v>
      </c>
      <c r="E50" s="70">
        <v>10000</v>
      </c>
      <c r="F50" s="66">
        <v>3</v>
      </c>
      <c r="G50" s="71">
        <f t="shared" si="0"/>
        <v>30000</v>
      </c>
      <c r="H50" s="76"/>
    </row>
    <row r="51" spans="1:8" ht="12.75" customHeight="1">
      <c r="A51" s="75">
        <v>13</v>
      </c>
      <c r="B51" s="72" t="s">
        <v>120</v>
      </c>
      <c r="C51" s="82" t="s">
        <v>121</v>
      </c>
      <c r="D51" s="82" t="s">
        <v>180</v>
      </c>
      <c r="E51" s="70">
        <v>500</v>
      </c>
      <c r="F51" s="66">
        <v>10</v>
      </c>
      <c r="G51" s="71">
        <f t="shared" si="0"/>
        <v>5000</v>
      </c>
      <c r="H51" s="76"/>
    </row>
    <row r="52" spans="1:8" ht="12.75" customHeight="1">
      <c r="A52" s="75">
        <v>14</v>
      </c>
      <c r="B52" s="72" t="s">
        <v>122</v>
      </c>
      <c r="C52" s="81" t="s">
        <v>123</v>
      </c>
      <c r="D52" s="81" t="s">
        <v>175</v>
      </c>
      <c r="E52" s="70">
        <v>600</v>
      </c>
      <c r="F52" s="66">
        <v>25</v>
      </c>
      <c r="G52" s="71">
        <f t="shared" si="0"/>
        <v>15000</v>
      </c>
      <c r="H52" s="76"/>
    </row>
    <row r="53" spans="1:8" ht="12.75" customHeight="1">
      <c r="A53" s="75">
        <v>15</v>
      </c>
      <c r="B53" s="72" t="s">
        <v>124</v>
      </c>
      <c r="C53" s="81" t="s">
        <v>125</v>
      </c>
      <c r="D53" s="81" t="s">
        <v>181</v>
      </c>
      <c r="E53" s="70">
        <v>50000</v>
      </c>
      <c r="F53" s="66">
        <v>4</v>
      </c>
      <c r="G53" s="71">
        <f t="shared" si="0"/>
        <v>200000</v>
      </c>
      <c r="H53" s="76"/>
    </row>
    <row r="54" spans="1:8" ht="12.75" customHeight="1">
      <c r="A54" s="75">
        <v>16</v>
      </c>
      <c r="B54" s="72" t="s">
        <v>124</v>
      </c>
      <c r="C54" s="81" t="s">
        <v>126</v>
      </c>
      <c r="D54" s="81" t="s">
        <v>181</v>
      </c>
      <c r="E54" s="70">
        <v>50000</v>
      </c>
      <c r="F54" s="66">
        <v>4</v>
      </c>
      <c r="G54" s="71">
        <f t="shared" si="0"/>
        <v>200000</v>
      </c>
      <c r="H54" s="76"/>
    </row>
    <row r="55" spans="1:8" ht="12.75" customHeight="1">
      <c r="A55" s="75">
        <v>17</v>
      </c>
      <c r="B55" s="72" t="s">
        <v>124</v>
      </c>
      <c r="C55" s="81" t="s">
        <v>165</v>
      </c>
      <c r="D55" s="81" t="s">
        <v>182</v>
      </c>
      <c r="E55" s="70">
        <v>50000</v>
      </c>
      <c r="F55" s="66">
        <v>4</v>
      </c>
      <c r="G55" s="71">
        <f t="shared" si="0"/>
        <v>200000</v>
      </c>
      <c r="H55" s="76"/>
    </row>
    <row r="56" spans="1:8" ht="12.75" customHeight="1">
      <c r="A56" s="75">
        <v>18</v>
      </c>
      <c r="B56" s="72" t="s">
        <v>127</v>
      </c>
      <c r="C56" s="81" t="s">
        <v>128</v>
      </c>
      <c r="D56" s="81" t="s">
        <v>183</v>
      </c>
      <c r="E56" s="70">
        <v>7500</v>
      </c>
      <c r="F56" s="66">
        <v>4</v>
      </c>
      <c r="G56" s="71">
        <f t="shared" si="0"/>
        <v>30000</v>
      </c>
      <c r="H56" s="76"/>
    </row>
    <row r="57" spans="1:8" ht="12.75" customHeight="1">
      <c r="A57" s="75">
        <v>19</v>
      </c>
      <c r="B57" s="72" t="s">
        <v>129</v>
      </c>
      <c r="C57" s="81" t="s">
        <v>130</v>
      </c>
      <c r="D57" s="81" t="s">
        <v>181</v>
      </c>
      <c r="E57" s="70">
        <v>12500</v>
      </c>
      <c r="F57" s="66">
        <v>4</v>
      </c>
      <c r="G57" s="71">
        <f t="shared" si="0"/>
        <v>50000</v>
      </c>
      <c r="H57" s="76"/>
    </row>
    <row r="58" spans="1:8" ht="12.75" customHeight="1">
      <c r="A58" s="75">
        <v>20</v>
      </c>
      <c r="B58" s="72" t="s">
        <v>131</v>
      </c>
      <c r="C58" s="81" t="s">
        <v>166</v>
      </c>
      <c r="D58" s="81" t="s">
        <v>184</v>
      </c>
      <c r="E58" s="70">
        <v>2500</v>
      </c>
      <c r="F58" s="66">
        <v>4</v>
      </c>
      <c r="G58" s="71">
        <f t="shared" si="0"/>
        <v>10000</v>
      </c>
      <c r="H58" s="76"/>
    </row>
    <row r="59" spans="1:8" ht="12.75" customHeight="1">
      <c r="A59" s="75">
        <v>21</v>
      </c>
      <c r="B59" s="72" t="s">
        <v>132</v>
      </c>
      <c r="C59" s="81" t="s">
        <v>133</v>
      </c>
      <c r="D59" s="81" t="s">
        <v>182</v>
      </c>
      <c r="E59" s="70">
        <v>600</v>
      </c>
      <c r="F59" s="66">
        <v>2</v>
      </c>
      <c r="G59" s="71">
        <f t="shared" si="0"/>
        <v>1200</v>
      </c>
      <c r="H59" s="76"/>
    </row>
    <row r="60" spans="1:8" ht="12.75" customHeight="1">
      <c r="A60" s="75">
        <v>22</v>
      </c>
      <c r="B60" s="72" t="s">
        <v>132</v>
      </c>
      <c r="C60" s="81" t="s">
        <v>134</v>
      </c>
      <c r="D60" s="81" t="s">
        <v>182</v>
      </c>
      <c r="E60" s="70">
        <v>600</v>
      </c>
      <c r="F60" s="66">
        <v>2</v>
      </c>
      <c r="G60" s="71">
        <f t="shared" si="0"/>
        <v>1200</v>
      </c>
      <c r="H60" s="76"/>
    </row>
    <row r="61" spans="1:8" ht="12.75" customHeight="1">
      <c r="A61" s="75">
        <v>23</v>
      </c>
      <c r="B61" s="72" t="s">
        <v>135</v>
      </c>
      <c r="C61" s="81" t="s">
        <v>136</v>
      </c>
      <c r="D61" s="81" t="s">
        <v>184</v>
      </c>
      <c r="E61" s="70">
        <v>200000</v>
      </c>
      <c r="F61" s="66">
        <v>4</v>
      </c>
      <c r="G61" s="71">
        <f t="shared" si="0"/>
        <v>800000</v>
      </c>
      <c r="H61" s="76"/>
    </row>
    <row r="62" spans="1:8" ht="12.75" customHeight="1">
      <c r="A62" s="75">
        <v>24</v>
      </c>
      <c r="B62" s="72" t="s">
        <v>137</v>
      </c>
      <c r="C62" s="81" t="s">
        <v>151</v>
      </c>
      <c r="D62" s="81" t="s">
        <v>174</v>
      </c>
      <c r="E62" s="71">
        <v>625</v>
      </c>
      <c r="F62" s="66">
        <v>4</v>
      </c>
      <c r="G62" s="71">
        <f t="shared" si="0"/>
        <v>2500</v>
      </c>
      <c r="H62" s="76"/>
    </row>
    <row r="63" spans="1:8" ht="12.75" customHeight="1">
      <c r="A63" s="75">
        <v>25</v>
      </c>
      <c r="B63" s="72" t="s">
        <v>137</v>
      </c>
      <c r="C63" s="81" t="s">
        <v>154</v>
      </c>
      <c r="D63" s="81" t="s">
        <v>175</v>
      </c>
      <c r="E63" s="71">
        <v>1000</v>
      </c>
      <c r="F63" s="66">
        <v>4</v>
      </c>
      <c r="G63" s="71">
        <f t="shared" si="0"/>
        <v>4000</v>
      </c>
      <c r="H63" s="76"/>
    </row>
    <row r="64" spans="1:8" ht="12.75" customHeight="1">
      <c r="A64" s="75">
        <v>26</v>
      </c>
      <c r="B64" s="72" t="s">
        <v>186</v>
      </c>
      <c r="C64" s="81" t="s">
        <v>138</v>
      </c>
      <c r="D64" s="81" t="s">
        <v>176</v>
      </c>
      <c r="E64" s="71">
        <v>105</v>
      </c>
      <c r="F64" s="66">
        <v>6</v>
      </c>
      <c r="G64" s="71">
        <f t="shared" si="0"/>
        <v>630</v>
      </c>
      <c r="H64" s="76"/>
    </row>
    <row r="65" spans="1:9" ht="12.75" customHeight="1">
      <c r="A65" s="75">
        <v>27</v>
      </c>
      <c r="B65" s="72" t="s">
        <v>186</v>
      </c>
      <c r="C65" s="81" t="s">
        <v>153</v>
      </c>
      <c r="D65" s="81" t="s">
        <v>176</v>
      </c>
      <c r="E65" s="71">
        <v>105</v>
      </c>
      <c r="F65" s="66">
        <v>6</v>
      </c>
      <c r="G65" s="71">
        <f t="shared" si="0"/>
        <v>630</v>
      </c>
      <c r="H65" s="76"/>
    </row>
    <row r="66" spans="1:9" ht="12.75" customHeight="1">
      <c r="A66" s="75">
        <v>28</v>
      </c>
      <c r="B66" s="72" t="s">
        <v>187</v>
      </c>
      <c r="C66" s="81" t="s">
        <v>139</v>
      </c>
      <c r="D66" s="81" t="s">
        <v>176</v>
      </c>
      <c r="E66" s="71">
        <v>105</v>
      </c>
      <c r="F66" s="66">
        <v>6</v>
      </c>
      <c r="G66" s="71">
        <f t="shared" si="0"/>
        <v>630</v>
      </c>
      <c r="H66" s="76"/>
    </row>
    <row r="67" spans="1:9" ht="12.75" customHeight="1">
      <c r="A67" s="75">
        <v>29</v>
      </c>
      <c r="B67" s="72" t="s">
        <v>187</v>
      </c>
      <c r="C67" s="81" t="s">
        <v>155</v>
      </c>
      <c r="D67" s="81" t="s">
        <v>176</v>
      </c>
      <c r="E67" s="71">
        <v>105</v>
      </c>
      <c r="F67" s="66">
        <v>6</v>
      </c>
      <c r="G67" s="71">
        <f t="shared" si="0"/>
        <v>630</v>
      </c>
      <c r="H67" s="76"/>
    </row>
    <row r="68" spans="1:9" ht="12.75" customHeight="1">
      <c r="A68" s="75">
        <v>30</v>
      </c>
      <c r="B68" s="72" t="s">
        <v>188</v>
      </c>
      <c r="C68" s="81" t="s">
        <v>140</v>
      </c>
      <c r="D68" s="81" t="s">
        <v>177</v>
      </c>
      <c r="E68" s="70">
        <v>500</v>
      </c>
      <c r="F68" s="66">
        <v>3</v>
      </c>
      <c r="G68" s="71">
        <f t="shared" si="0"/>
        <v>1500</v>
      </c>
      <c r="H68" s="76"/>
    </row>
    <row r="69" spans="1:9" ht="12.75" customHeight="1">
      <c r="A69" s="75">
        <v>31</v>
      </c>
      <c r="B69" s="72" t="s">
        <v>189</v>
      </c>
      <c r="C69" s="81" t="s">
        <v>141</v>
      </c>
      <c r="D69" s="81" t="s">
        <v>183</v>
      </c>
      <c r="E69" s="70">
        <v>600</v>
      </c>
      <c r="F69" s="66">
        <v>10</v>
      </c>
      <c r="G69" s="71">
        <f t="shared" si="0"/>
        <v>6000</v>
      </c>
      <c r="H69" s="76"/>
    </row>
    <row r="70" spans="1:9" ht="12.75" customHeight="1">
      <c r="A70" s="75">
        <v>32</v>
      </c>
      <c r="B70" s="72" t="s">
        <v>142</v>
      </c>
      <c r="C70" s="81" t="s">
        <v>167</v>
      </c>
      <c r="D70" s="81" t="s">
        <v>185</v>
      </c>
      <c r="E70" s="70">
        <v>150000</v>
      </c>
      <c r="F70" s="66">
        <v>1</v>
      </c>
      <c r="G70" s="71">
        <f t="shared" si="0"/>
        <v>150000</v>
      </c>
      <c r="H70" s="76"/>
    </row>
    <row r="71" spans="1:9" ht="12.75" customHeight="1">
      <c r="A71" s="75">
        <v>33</v>
      </c>
      <c r="B71" s="72" t="s">
        <v>143</v>
      </c>
      <c r="C71" s="81" t="s">
        <v>168</v>
      </c>
      <c r="D71" s="81" t="s">
        <v>174</v>
      </c>
      <c r="E71" s="70">
        <v>100</v>
      </c>
      <c r="F71" s="66">
        <v>5</v>
      </c>
      <c r="G71" s="71">
        <f t="shared" si="0"/>
        <v>500</v>
      </c>
      <c r="H71" s="76"/>
    </row>
    <row r="72" spans="1:9" ht="12.75" customHeight="1">
      <c r="A72" s="75">
        <v>34</v>
      </c>
      <c r="B72" s="72" t="s">
        <v>143</v>
      </c>
      <c r="C72" s="81" t="s">
        <v>169</v>
      </c>
      <c r="D72" s="81" t="s">
        <v>174</v>
      </c>
      <c r="E72" s="70">
        <v>140</v>
      </c>
      <c r="F72" s="66">
        <v>5</v>
      </c>
      <c r="G72" s="71">
        <f t="shared" si="0"/>
        <v>700</v>
      </c>
      <c r="H72" s="76"/>
    </row>
    <row r="73" spans="1:9" ht="12.75" customHeight="1">
      <c r="A73" s="75">
        <v>35</v>
      </c>
      <c r="B73" s="72" t="s">
        <v>143</v>
      </c>
      <c r="C73" s="81" t="s">
        <v>170</v>
      </c>
      <c r="D73" s="81" t="s">
        <v>174</v>
      </c>
      <c r="E73" s="70">
        <v>200</v>
      </c>
      <c r="F73" s="66">
        <v>5</v>
      </c>
      <c r="G73" s="71">
        <f t="shared" si="0"/>
        <v>1000</v>
      </c>
      <c r="H73" s="76"/>
      <c r="I73" s="77"/>
    </row>
    <row r="74" spans="1:9" ht="21" customHeight="1">
      <c r="A74" s="75">
        <v>36</v>
      </c>
      <c r="B74" s="72" t="s">
        <v>172</v>
      </c>
      <c r="C74" s="83" t="s">
        <v>171</v>
      </c>
      <c r="D74" s="83" t="s">
        <v>178</v>
      </c>
      <c r="E74" s="70">
        <v>4000</v>
      </c>
      <c r="F74" s="66">
        <v>2</v>
      </c>
      <c r="G74" s="71">
        <f t="shared" si="0"/>
        <v>8000</v>
      </c>
      <c r="H74" s="76"/>
      <c r="I74" s="77"/>
    </row>
    <row r="75" spans="1:9" s="64" customFormat="1" ht="14.25" customHeight="1">
      <c r="A75" s="63"/>
      <c r="B75" s="63"/>
      <c r="C75" s="63"/>
      <c r="D75" s="63"/>
      <c r="E75" s="63"/>
      <c r="F75" s="63"/>
      <c r="G75" s="65" t="s">
        <v>99</v>
      </c>
      <c r="H75" s="78">
        <f>SUMPRODUCT($G39:$G74,H39:H74)</f>
        <v>0</v>
      </c>
    </row>
    <row r="76" spans="1:9" ht="12.75" customHeight="1"/>
    <row r="77" spans="1:9" ht="12.75" customHeight="1"/>
    <row r="78" spans="1:9" ht="12.75" customHeight="1">
      <c r="G78" s="84"/>
    </row>
    <row r="79" spans="1:9" ht="12.75" customHeight="1"/>
  </sheetData>
  <sheetProtection password="C79F" sheet="1" objects="1" scenarios="1" formatCells="0" formatColumns="0" formatRows="0" autoFilter="0"/>
  <protectedRanges>
    <protectedRange sqref="H1:H1048576" name="Диапазон1"/>
  </protectedRanges>
  <autoFilter ref="A38:H75"/>
  <mergeCells count="37">
    <mergeCell ref="A36:G36"/>
    <mergeCell ref="A37:G37"/>
    <mergeCell ref="A31:G31"/>
    <mergeCell ref="A32:G32"/>
    <mergeCell ref="A33:G33"/>
    <mergeCell ref="A34:G34"/>
    <mergeCell ref="A35:G35"/>
    <mergeCell ref="A26:G26"/>
    <mergeCell ref="A27:G27"/>
    <mergeCell ref="A28:G28"/>
    <mergeCell ref="A29:G29"/>
    <mergeCell ref="A30:G30"/>
    <mergeCell ref="A11:G11"/>
    <mergeCell ref="A12:G12"/>
    <mergeCell ref="A13:G13"/>
    <mergeCell ref="A14:G14"/>
    <mergeCell ref="A15:G15"/>
    <mergeCell ref="A6:G6"/>
    <mergeCell ref="A7:G7"/>
    <mergeCell ref="A8:G8"/>
    <mergeCell ref="A9:G9"/>
    <mergeCell ref="A10:G10"/>
    <mergeCell ref="A1:G1"/>
    <mergeCell ref="A2:G2"/>
    <mergeCell ref="A3:G3"/>
    <mergeCell ref="A4:G4"/>
    <mergeCell ref="A5:G5"/>
    <mergeCell ref="A20:G20"/>
    <mergeCell ref="A21:G21"/>
    <mergeCell ref="A22:G22"/>
    <mergeCell ref="A23:G23"/>
    <mergeCell ref="A24:G24"/>
    <mergeCell ref="A25:G25"/>
    <mergeCell ref="A16:G16"/>
    <mergeCell ref="A17:G17"/>
    <mergeCell ref="A18:G18"/>
    <mergeCell ref="A19:G19"/>
  </mergeCells>
  <conditionalFormatting sqref="H3:H19 H39 H45:H74 H26:H27 H29:H32">
    <cfRule type="containsBlanks" dxfId="7" priority="36">
      <formula>LEN(TRIM(H3))=0</formula>
    </cfRule>
  </conditionalFormatting>
  <conditionalFormatting sqref="H20">
    <cfRule type="containsBlanks" dxfId="6" priority="24">
      <formula>LEN(TRIM(H20))=0</formula>
    </cfRule>
  </conditionalFormatting>
  <conditionalFormatting sqref="H33">
    <cfRule type="containsBlanks" dxfId="5" priority="20">
      <formula>LEN(TRIM(H33))=0</formula>
    </cfRule>
  </conditionalFormatting>
  <conditionalFormatting sqref="H34:H37">
    <cfRule type="containsBlanks" dxfId="4" priority="19">
      <formula>LEN(TRIM(H34))=0</formula>
    </cfRule>
  </conditionalFormatting>
  <conditionalFormatting sqref="H40:H42">
    <cfRule type="containsBlanks" dxfId="3" priority="17">
      <formula>LEN(TRIM(H40))=0</formula>
    </cfRule>
  </conditionalFormatting>
  <conditionalFormatting sqref="H43:H44">
    <cfRule type="containsBlanks" dxfId="2" priority="4">
      <formula>LEN(TRIM(H43))=0</formula>
    </cfRule>
  </conditionalFormatting>
  <conditionalFormatting sqref="H21:H25">
    <cfRule type="containsBlanks" dxfId="1" priority="2">
      <formula>LEN(TRIM(H21))=0</formula>
    </cfRule>
  </conditionalFormatting>
  <conditionalFormatting sqref="H28">
    <cfRule type="containsBlanks" dxfId="0" priority="1">
      <formula>LEN(TRIM(H28))=0</formula>
    </cfRule>
  </conditionalFormatting>
  <dataValidations count="1">
    <dataValidation type="decimal" operator="greaterThanOrEqual" allowBlank="1" showInputMessage="1" showErrorMessage="1" sqref="H33 H39:H74">
      <formula1>0</formula1>
    </dataValidation>
  </dataValidations>
  <pageMargins left="0.43" right="0.2" top="0.2" bottom="0.36" header="0.19685039370078741" footer="0.19685039370078741"/>
  <pageSetup paperSize="9" scale="47" orientation="landscape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4" t="s">
        <v>63</v>
      </c>
      <c r="B1" s="33"/>
      <c r="C1" s="57" t="str">
        <f>CONCATENATE("Вхідний № ",RIGHT(LEFT(Документація!$B$16,10),3),"/_______")</f>
        <v>Вхідний № 511/_______</v>
      </c>
    </row>
    <row r="2" spans="1:3" s="10" customFormat="1">
      <c r="A2" s="35">
        <f>WORKDAY(Документація!$B$32,-1)</f>
        <v>43516</v>
      </c>
      <c r="B2" s="32"/>
      <c r="C2" s="13"/>
    </row>
    <row r="3" spans="1:3" s="10" customFormat="1">
      <c r="A3" s="5"/>
      <c r="B3" s="4"/>
      <c r="C3" s="13" t="s">
        <v>34</v>
      </c>
    </row>
    <row r="4" spans="1:3" ht="67.5" customHeight="1">
      <c r="A4" s="17" t="s">
        <v>0</v>
      </c>
      <c r="B4" s="113">
        <f>'Додаток 1'!$H$3</f>
        <v>0</v>
      </c>
      <c r="C4" s="113"/>
    </row>
    <row r="5" spans="1:3" ht="18" customHeight="1">
      <c r="A5" s="6"/>
      <c r="B5" s="114">
        <f>'Додаток 1'!$H$8</f>
        <v>0</v>
      </c>
      <c r="C5" s="114"/>
    </row>
    <row r="6" spans="1:3">
      <c r="A6" s="13" t="s">
        <v>33</v>
      </c>
      <c r="B6" s="114">
        <f>'Додаток 1'!$H$10</f>
        <v>0</v>
      </c>
      <c r="C6" s="114"/>
    </row>
    <row r="7" spans="1:3" s="2" customFormat="1" ht="18" customHeight="1">
      <c r="A7" s="28"/>
      <c r="B7" s="115">
        <f>'Додаток 1'!$H$11</f>
        <v>0</v>
      </c>
      <c r="C7" s="115"/>
    </row>
    <row r="8" spans="1:3" s="10" customFormat="1" ht="18" customHeight="1">
      <c r="A8" s="28"/>
      <c r="B8" s="114">
        <f>'Додаток 1'!$H$12</f>
        <v>0</v>
      </c>
      <c r="C8" s="114"/>
    </row>
    <row r="9" spans="1:3" s="10" customFormat="1" ht="18" customHeight="1">
      <c r="A9" s="14"/>
      <c r="B9" s="30"/>
      <c r="C9" s="31"/>
    </row>
    <row r="10" spans="1:3" s="3" customFormat="1" ht="161.25" customHeight="1">
      <c r="A10" s="14"/>
      <c r="B10" s="14"/>
      <c r="C10" s="14"/>
    </row>
    <row r="11" spans="1:3" s="2" customFormat="1">
      <c r="A11" s="6"/>
      <c r="B11" s="111" t="s">
        <v>20</v>
      </c>
      <c r="C11" s="111"/>
    </row>
    <row r="12" spans="1:3" ht="131.25" customHeight="1">
      <c r="A12" s="7"/>
      <c r="B12" s="112" t="str">
        <f>Документація!$B$3</f>
        <v>Поліграфічна продукція</v>
      </c>
      <c r="C12" s="112"/>
    </row>
    <row r="13" spans="1:3" s="10" customFormat="1" ht="143.25" customHeight="1">
      <c r="A13" s="7"/>
      <c r="B13" s="12"/>
      <c r="C13" s="12"/>
    </row>
    <row r="14" spans="1:3">
      <c r="B14" s="18" t="s">
        <v>1</v>
      </c>
      <c r="C14" s="10" t="s">
        <v>19</v>
      </c>
    </row>
    <row r="15" spans="1:3" s="3" customFormat="1">
      <c r="C15" s="10" t="s">
        <v>2</v>
      </c>
    </row>
    <row r="16" spans="1:3" s="3" customFormat="1">
      <c r="B16" s="5"/>
      <c r="C16" s="10" t="s">
        <v>56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str">
        <f>Документація!$B$16</f>
        <v>tender-511@foxtrot.kiev.ua</v>
      </c>
    </row>
    <row r="20" spans="3:3">
      <c r="C20" s="19" t="s">
        <v>44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2019-02-08T14:32:48Z</dcterms:modified>
</cp:coreProperties>
</file>