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 tabRatio="739"/>
  </bookViews>
  <sheets>
    <sheet name="Документація" sheetId="2" r:id="rId1"/>
    <sheet name="Додаток 1" sheetId="11" r:id="rId2"/>
    <sheet name="Титульний лист конверта" sheetId="1" r:id="rId3"/>
  </sheets>
  <definedNames>
    <definedName name="_xlnm._FilterDatabase" localSheetId="1" hidden="1">'Додаток 1'!#REF!</definedName>
    <definedName name="_xlnm.Print_Titles" localSheetId="1">'Додаток 1'!#REF!</definedName>
    <definedName name="_xlnm.Print_Area" localSheetId="1">'Додаток 1'!$A$1:$F$33</definedName>
    <definedName name="_xlnm.Print_Area" localSheetId="0">Документація!$A$1:$B$72</definedName>
  </definedNames>
  <calcPr calcId="162913"/>
</workbook>
</file>

<file path=xl/calcChain.xml><?xml version="1.0" encoding="utf-8"?>
<calcChain xmlns="http://schemas.openxmlformats.org/spreadsheetml/2006/main">
  <c r="E28" i="11" l="1"/>
  <c r="E30" i="11"/>
  <c r="E29" i="11"/>
  <c r="E31" i="11" l="1"/>
  <c r="E32" i="11" l="1"/>
  <c r="E33" i="11" s="1"/>
  <c r="A2" i="1" l="1"/>
  <c r="B8" i="1" l="1"/>
  <c r="B7" i="1"/>
  <c r="B6" i="1"/>
  <c r="B5" i="1"/>
  <c r="B4" i="1"/>
  <c r="A3" i="11" l="1"/>
  <c r="B48" i="2" l="1"/>
  <c r="B12" i="1" l="1"/>
  <c r="C15" i="1" l="1"/>
  <c r="C1" i="1" s="1"/>
</calcChain>
</file>

<file path=xl/sharedStrings.xml><?xml version="1.0" encoding="utf-8"?>
<sst xmlns="http://schemas.openxmlformats.org/spreadsheetml/2006/main" count="137" uniqueCount="136">
  <si>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</si>
  <si>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</si>
  <si>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</si>
  <si>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</si>
  <si>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</si>
  <si>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</si>
  <si>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</si>
  <si>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</si>
  <si>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</si>
  <si>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</si>
  <si>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</si>
  <si>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</si>
  <si>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</si>
  <si>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</si>
  <si>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</si>
  <si>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</si>
  <si>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</si>
  <si>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</si>
  <si>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</si>
  <si>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</si>
  <si>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</si>
  <si>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</si>
  <si>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</si>
  <si>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</si>
  <si>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</si>
  <si>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</si>
  <si>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</si>
  <si>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</si>
  <si>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</si>
  <si>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</si>
  <si>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</si>
  <si>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</si>
  <si>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</si>
  <si>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</si>
  <si>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</si>
  <si>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</si>
  <si>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</si>
  <si>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</si>
  <si>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</si>
  <si>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</si>
  <si>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</si>
  <si>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</si>
  <si>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</si>
  <si>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</si>
  <si>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</si>
  <si>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</si>
  <si>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</si>
  <si>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</si>
  <si>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</si>
  <si>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</si>
  <si>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</si>
  <si>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</si>
  <si>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</si>
  <si>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</si>
  <si>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</si>
  <si>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</si>
  <si>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</si>
  <si>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</si>
  <si>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</si>
  <si>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</si>
  <si>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</si>
  <si>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</si>
  <si>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</si>
  <si>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</si>
  <si>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</si>
  <si>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</si>
  <si>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</si>
  <si>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</si>
  <si>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</si>
  <si>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</si>
  <si>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</si>
  <si>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</si>
  <si>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</si>
  <si>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</si>
  <si>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</si>
  <si>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</si>
  <si>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Додаток 1. Специфікація закупівлі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</si>
  <si>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</si>
  <si>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</si>
  <si>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</si>
  <si>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</si>
  <si>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</si>
  <si>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</si>
  <si>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</si>
  <si>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</si>
  <si>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</si>
  <si>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</si>
  <si>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</si>
  <si>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</si>
  <si>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</si>
  <si>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</si>
  <si>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</si>
  <si>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</si>
  <si>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Термін подачі пропозиції включно до</t>
  </si>
  <si>
    <t>Вартість, грн. з ПДВ</t>
  </si>
  <si>
    <t>2. Мають досвід в даному напрямку не менше 2 років;</t>
  </si>
  <si>
    <t>Умови та вимоги до закупівлі</t>
  </si>
  <si>
    <t>вул. Дорогожицька,1, м. Київ, 04112</t>
  </si>
  <si>
    <t>Оригінал цінової пропозиції  за підписом уповноваженої посадової особи Учасника  та  завірений печатко подається в запечатаному конверті.</t>
  </si>
  <si>
    <t>1.2. Інформація про Замовника процедури закупівлі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</si>
  <si>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</si>
  <si>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 xml:space="preserve">Підтвердити вимоги/вказати інші 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</si>
  <si>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</si>
  <si>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Вимоги щодо закупівлі та технічні характеристики вказані в Додатку 1.</t>
  </si>
  <si>
    <t>Ціна грн. з ПДВ</t>
  </si>
  <si>
    <t>Кількість, шт</t>
  </si>
  <si>
    <t>Найменування</t>
  </si>
  <si>
    <t>tender-304@foxtrot.kiev.ua</t>
  </si>
  <si>
    <r>
      <rPr>
        <sz val="12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Arial"/>
        <family val="2"/>
        <charset val="204"/>
      </rPr>
      <t>Титульний лист</t>
    </r>
    <r>
      <rPr>
        <sz val="12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</si>
  <si>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запечатаному конверті</t>
    </r>
    <r>
      <rPr>
        <sz val="12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</si>
  <si>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електронному вигляді</t>
    </r>
    <r>
      <rPr>
        <sz val="12"/>
        <color theme="1"/>
        <rFont val="Arial"/>
        <family val="2"/>
        <charset val="204"/>
      </rPr>
      <t>:</t>
    </r>
  </si>
  <si>
    <t>Критеріями вибору переможця є:
- ціна пропозиції,
- якість продукції,
- строк виконання.</t>
  </si>
  <si>
    <t>Переможцем процедури закупівлі буде обраний той Учасник, пропозиція якого повністю відповідає вимогам Замовника до предмету закупівлі, з мінімальною ціною, найкращою якістю продукції та мінімальним строком виконання.</t>
  </si>
  <si>
    <t>Всього, грн. з ПДВ</t>
  </si>
  <si>
    <t xml:space="preserve">Вікно розміром скла </t>
  </si>
  <si>
    <t>Розмір вікна, мм</t>
  </si>
  <si>
    <t>1500 х 770</t>
  </si>
  <si>
    <t>1580 х 1620</t>
  </si>
  <si>
    <t>1170 х 1630</t>
  </si>
  <si>
    <t>1170 х 790</t>
  </si>
  <si>
    <t>1116 х 570</t>
  </si>
  <si>
    <t>Проект договору.</t>
  </si>
  <si>
    <t>Сертифікат відповідності від компанії виробника;</t>
  </si>
  <si>
    <r>
      <rPr>
        <b/>
        <sz val="10"/>
        <rFont val="Arial"/>
        <family val="2"/>
        <charset val="204"/>
      </rPr>
      <t xml:space="preserve">Строк виконання </t>
    </r>
    <r>
      <rPr>
        <sz val="10"/>
        <rFont val="Arial"/>
        <family val="2"/>
        <charset val="204"/>
      </rPr>
      <t>вказати в календарних днях.</t>
    </r>
  </si>
  <si>
    <r>
      <rPr>
        <b/>
        <sz val="10"/>
        <rFont val="Arial"/>
        <family val="2"/>
        <charset val="204"/>
      </rPr>
      <t xml:space="preserve">Гарантийний строк </t>
    </r>
    <r>
      <rPr>
        <sz val="10"/>
        <rFont val="Arial"/>
        <family val="2"/>
        <charset val="204"/>
      </rPr>
      <t xml:space="preserve">вказати </t>
    </r>
    <r>
      <rPr>
        <sz val="10"/>
        <rFont val="Arial"/>
        <family val="2"/>
        <charset val="204"/>
      </rPr>
      <t>місяців</t>
    </r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</si>
  <si>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на підставі повного комплекту платіжних документів, акту виконаних робіт та зареєстрованої податкової накладної.</t>
    </r>
  </si>
  <si>
    <t>Фіксування вартості в гривнах на період дії договору.</t>
  </si>
  <si>
    <t>Товщина склопакета 24 мм, товщина скла 4 мм</t>
  </si>
  <si>
    <t xml:space="preserve">Вікно (стулка, що відкривається) розміром скла </t>
  </si>
  <si>
    <t xml:space="preserve">Вікно (глухе скло) розміром скла </t>
  </si>
  <si>
    <r>
      <rPr>
        <b/>
        <sz val="12"/>
        <color theme="1"/>
        <rFont val="Arial"/>
        <family val="2"/>
        <charset val="204"/>
      </rPr>
      <t xml:space="preserve">Мета: </t>
    </r>
    <r>
      <rPr>
        <sz val="12"/>
        <color theme="1"/>
        <rFont val="Arial"/>
        <family val="2"/>
        <charset val="204"/>
      </rPr>
      <t>вибір підрядника для виконання робіт по заміні склопакетів в офісному приміщенні за адресою м.Київ, вул. Дорогожицька, 1</t>
    </r>
  </si>
  <si>
    <t xml:space="preserve">Заміна склопакетів на енергозберігаючі
</t>
  </si>
  <si>
    <r>
      <t xml:space="preserve">Візуалізація розміщення та виду вікон додається. Учасник має право самостійно відвідати місце виконання робіт, для проведення більш точних розрахунків. Учаснику необхідно повідомити листом на адресу </t>
    </r>
    <r>
      <rPr>
        <u/>
        <sz val="12"/>
        <color rgb="FF0000FF"/>
        <rFont val="Arial"/>
        <family val="2"/>
        <charset val="204"/>
      </rPr>
      <t>tender-GKF@foxtrot.kiev.ua</t>
    </r>
  </si>
  <si>
    <t>Учасник має право подати одну або декілька пропозицій із зазначенням виробника продукції.</t>
  </si>
  <si>
    <t xml:space="preserve">Вікно (верх центральних і запасних сходів) розміром скла </t>
  </si>
  <si>
    <t>Виробник склопакетів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</si>
</sst>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-FC22]d\ mmmm\ yyyy&quot; р.&quot;;@"/>
    <numFmt numFmtId="166" formatCode="_-* #,##0.00\ _₴_-;\-* #,##0.00\ _₴_-;_-* &quot;-&quot;??\ _₴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0" fontId="18" fillId="0" borderId="0"/>
    <xf numFmtId="0" fontId="7" fillId="0" borderId="0"/>
    <xf numFmtId="0" fontId="6" fillId="0" borderId="0"/>
    <xf numFmtId="0" fontId="21" fillId="0" borderId="0"/>
    <xf numFmtId="0" fontId="6" fillId="0" borderId="0"/>
    <xf numFmtId="0" fontId="14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4" fillId="0" borderId="0"/>
    <xf numFmtId="0" fontId="3" fillId="0" borderId="0"/>
    <xf numFmtId="0" fontId="14" fillId="0" borderId="0"/>
    <xf numFmtId="0" fontId="19" fillId="0" borderId="0"/>
    <xf numFmtId="0" fontId="22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0" applyFont="1" applyAlignment="1">
      <alignment vertical="center" wrapText="1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65" fontId="27" fillId="0" borderId="0" xfId="0" applyNumberFormat="1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0" fillId="2" borderId="1" xfId="9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top" wrapText="1"/>
    </xf>
    <xf numFmtId="0" fontId="33" fillId="0" borderId="4" xfId="0" applyFont="1" applyBorder="1" applyAlignment="1">
      <alignment vertical="center" wrapText="1"/>
    </xf>
    <xf numFmtId="0" fontId="34" fillId="0" borderId="4" xfId="1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0" quotePrefix="1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4" fillId="0" borderId="2" xfId="1" applyFont="1" applyBorder="1" applyAlignment="1">
      <alignment vertical="center" wrapText="1"/>
    </xf>
    <xf numFmtId="165" fontId="33" fillId="0" borderId="4" xfId="0" applyNumberFormat="1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4" fillId="0" borderId="0" xfId="1" applyFont="1" applyBorder="1" applyAlignment="1">
      <alignment vertical="center" wrapText="1"/>
    </xf>
    <xf numFmtId="0" fontId="37" fillId="0" borderId="4" xfId="0" quotePrefix="1" applyFont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5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19" fillId="0" borderId="1" xfId="8" applyFont="1" applyFill="1" applyBorder="1" applyAlignment="1">
      <alignment wrapText="1"/>
    </xf>
    <xf numFmtId="0" fontId="20" fillId="2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9" fillId="0" borderId="1" xfId="8" quotePrefix="1" applyFont="1" applyFill="1" applyBorder="1" applyAlignment="1">
      <alignment horizontal="left" vertical="center" wrapText="1"/>
    </xf>
    <xf numFmtId="0" fontId="19" fillId="0" borderId="5" xfId="8" quotePrefix="1" applyFont="1" applyFill="1" applyBorder="1" applyAlignment="1">
      <alignment horizontal="left" vertical="center" wrapText="1"/>
    </xf>
    <xf numFmtId="0" fontId="19" fillId="0" borderId="6" xfId="8" quotePrefix="1" applyFont="1" applyFill="1" applyBorder="1" applyAlignment="1">
      <alignment horizontal="left" vertical="center" wrapText="1"/>
    </xf>
    <xf numFmtId="0" fontId="19" fillId="0" borderId="7" xfId="8" quotePrefix="1" applyFont="1" applyFill="1" applyBorder="1" applyAlignment="1">
      <alignment horizontal="left" vertical="center" wrapText="1"/>
    </xf>
    <xf numFmtId="0" fontId="19" fillId="0" borderId="5" xfId="8" applyFont="1" applyFill="1" applyBorder="1" applyAlignment="1">
      <alignment wrapText="1"/>
    </xf>
    <xf numFmtId="0" fontId="19" fillId="0" borderId="6" xfId="8" applyFont="1" applyFill="1" applyBorder="1" applyAlignment="1">
      <alignment wrapText="1"/>
    </xf>
    <xf numFmtId="0" fontId="19" fillId="0" borderId="7" xfId="8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vertical="center"/>
    </xf>
    <xf numFmtId="0" fontId="38" fillId="3" borderId="1" xfId="0" applyFont="1" applyFill="1" applyBorder="1" applyAlignment="1">
      <alignment vertical="center"/>
    </xf>
    <xf numFmtId="2" fontId="38" fillId="3" borderId="1" xfId="0" applyNumberFormat="1" applyFont="1" applyFill="1" applyBorder="1" applyAlignment="1">
      <alignment vertical="center" wrapText="1"/>
    </xf>
    <xf numFmtId="0" fontId="26" fillId="0" borderId="0" xfId="4" applyFont="1" applyAlignment="1">
      <alignment vertical="center"/>
    </xf>
    <xf numFmtId="0" fontId="11" fillId="0" borderId="4" xfId="1" applyBorder="1" applyAlignment="1">
      <alignment vertical="center" wrapText="1"/>
    </xf>
    <xf numFmtId="0" fontId="40" fillId="0" borderId="8" xfId="0" applyFont="1" applyBorder="1" applyAlignment="1">
      <alignment vertical="center" wrapText="1"/>
    </xf>
  </cellXfs>
  <cellStyles count="37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4" xfId="10"/>
    <cellStyle name="Обычный 14 2" xfId="26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4" xfId="31"/>
    <cellStyle name="Обычный 31" xfId="15"/>
    <cellStyle name="Обычный 4" xfId="8"/>
    <cellStyle name="Обычный 4 2" xfId="25"/>
    <cellStyle name="Обычный 4 3" xfId="33"/>
    <cellStyle name="Обычный 5" xfId="13"/>
    <cellStyle name="Обычный 5 2" xfId="17"/>
    <cellStyle name="Обычный 5 2 2" xfId="29"/>
    <cellStyle name="Обычный 5 3" xfId="27"/>
    <cellStyle name="Обычный 5 4" xfId="35"/>
    <cellStyle name="Обычный 8" xfId="16"/>
    <cellStyle name="Обычный 8 2" xfId="28"/>
    <cellStyle name="Стиль 1" xfId="3"/>
    <cellStyle name="Финансовый 2" xfId="5"/>
    <cellStyle name="Финансовый 2 2" xfId="21"/>
    <cellStyle name="Финансовый 2 2 2" xfId="30"/>
    <cellStyle name="Финансовый 2 2 3" xfId="34"/>
    <cellStyle name="Финансовый 2 3" xfId="23"/>
    <cellStyle name="Финансовый 2 4" xfId="32"/>
    <cellStyle name="Финансовый 3" xfId="36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291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2"/>
  <sheetViews>
    <sheetView showGridLines="0" showZeros="0" tabSelected="1" defaultGridColor="0" colorId="22" zoomScale="85" zoomScaleNormal="85" zoomScaleSheetLayoutView="115" workbookViewId="0">
      <selection activeCell="B37" sqref="B37"/>
    </sheetView>
  </sheetViews>
  <sheetFormatPr defaultColWidth="9.140625" defaultRowHeight="15" x14ac:dyDescent="0.25"/>
  <cols>
    <col min="1" max="1" width="42.42578125" style="23" customWidth="1"/>
    <col min="2" max="2" width="115.28515625" style="25" customWidth="1"/>
    <col min="3" max="16384" width="9.140625" style="22"/>
  </cols>
  <sheetData>
    <row r="1" spans="1:2" ht="18" x14ac:dyDescent="0.25">
      <c r="A1" s="84" t="s">
        <v>37</v>
      </c>
      <c r="B1" s="84"/>
    </row>
    <row r="2" spans="1:2" ht="15.75" x14ac:dyDescent="0.25">
      <c r="A2" s="63" t="s">
        <v>74</v>
      </c>
      <c r="B2" s="64"/>
    </row>
    <row r="3" spans="1:2" ht="40.5" x14ac:dyDescent="0.25">
      <c r="A3" s="60" t="s">
        <v>75</v>
      </c>
      <c r="B3" s="59" t="s">
        <v>131</v>
      </c>
    </row>
    <row r="4" spans="1:2" ht="30.75" x14ac:dyDescent="0.25">
      <c r="A4" s="61"/>
      <c r="B4" s="42" t="s">
        <v>130</v>
      </c>
    </row>
    <row r="5" spans="1:2" x14ac:dyDescent="0.25">
      <c r="A5" s="61"/>
      <c r="B5" s="42" t="s">
        <v>103</v>
      </c>
    </row>
    <row r="6" spans="1:2" ht="45" x14ac:dyDescent="0.25">
      <c r="A6" s="61"/>
      <c r="B6" s="42" t="s">
        <v>132</v>
      </c>
    </row>
    <row r="7" spans="1:2" x14ac:dyDescent="0.25">
      <c r="A7" s="61"/>
      <c r="B7" s="42" t="s">
        <v>133</v>
      </c>
    </row>
    <row r="8" spans="1:2" x14ac:dyDescent="0.25">
      <c r="A8" s="62"/>
      <c r="B8" s="43"/>
    </row>
    <row r="9" spans="1:2" ht="15.75" x14ac:dyDescent="0.25">
      <c r="A9" s="60" t="s">
        <v>99</v>
      </c>
      <c r="B9" s="44" t="s">
        <v>6</v>
      </c>
    </row>
    <row r="10" spans="1:2" x14ac:dyDescent="0.25">
      <c r="A10" s="61"/>
      <c r="B10" s="42" t="s">
        <v>97</v>
      </c>
    </row>
    <row r="11" spans="1:2" x14ac:dyDescent="0.25">
      <c r="A11" s="61"/>
      <c r="B11" s="42" t="s">
        <v>36</v>
      </c>
    </row>
    <row r="12" spans="1:2" x14ac:dyDescent="0.25">
      <c r="A12" s="61"/>
      <c r="B12" s="45" t="s">
        <v>107</v>
      </c>
    </row>
    <row r="13" spans="1:2" x14ac:dyDescent="0.25">
      <c r="A13" s="61"/>
      <c r="B13" s="42" t="s">
        <v>7</v>
      </c>
    </row>
    <row r="14" spans="1:2" x14ac:dyDescent="0.25">
      <c r="A14" s="62"/>
      <c r="B14" s="46" t="s">
        <v>8</v>
      </c>
    </row>
    <row r="15" spans="1:2" ht="15.75" x14ac:dyDescent="0.25">
      <c r="A15" s="63" t="s">
        <v>69</v>
      </c>
      <c r="B15" s="64"/>
    </row>
    <row r="16" spans="1:2" ht="30" x14ac:dyDescent="0.25">
      <c r="A16" s="60" t="s">
        <v>9</v>
      </c>
      <c r="B16" s="47" t="s">
        <v>10</v>
      </c>
    </row>
    <row r="17" spans="1:2" x14ac:dyDescent="0.25">
      <c r="A17" s="61"/>
      <c r="B17" s="83" t="s">
        <v>35</v>
      </c>
    </row>
    <row r="18" spans="1:2" x14ac:dyDescent="0.25">
      <c r="A18" s="62"/>
      <c r="B18" s="46" t="s">
        <v>54</v>
      </c>
    </row>
    <row r="19" spans="1:2" ht="15.75" x14ac:dyDescent="0.25">
      <c r="A19" s="63" t="s">
        <v>70</v>
      </c>
      <c r="B19" s="64"/>
    </row>
    <row r="20" spans="1:2" x14ac:dyDescent="0.25">
      <c r="A20" s="60" t="s">
        <v>11</v>
      </c>
      <c r="B20" s="47" t="s">
        <v>12</v>
      </c>
    </row>
    <row r="21" spans="1:2" ht="30" x14ac:dyDescent="0.25">
      <c r="A21" s="61"/>
      <c r="B21" s="42" t="s">
        <v>98</v>
      </c>
    </row>
    <row r="22" spans="1:2" x14ac:dyDescent="0.25">
      <c r="A22" s="61"/>
      <c r="B22" s="42" t="s">
        <v>13</v>
      </c>
    </row>
    <row r="23" spans="1:2" x14ac:dyDescent="0.25">
      <c r="A23" s="61"/>
      <c r="B23" s="48" t="s">
        <v>57</v>
      </c>
    </row>
    <row r="24" spans="1:2" x14ac:dyDescent="0.25">
      <c r="A24" s="61"/>
      <c r="B24" s="48" t="s">
        <v>58</v>
      </c>
    </row>
    <row r="25" spans="1:2" x14ac:dyDescent="0.25">
      <c r="A25" s="61"/>
      <c r="B25" s="48" t="s">
        <v>59</v>
      </c>
    </row>
    <row r="26" spans="1:2" ht="30" x14ac:dyDescent="0.25">
      <c r="A26" s="62"/>
      <c r="B26" s="45" t="s">
        <v>108</v>
      </c>
    </row>
    <row r="27" spans="1:2" ht="15.75" x14ac:dyDescent="0.25">
      <c r="A27" s="60" t="s">
        <v>14</v>
      </c>
      <c r="B27" s="47" t="s">
        <v>109</v>
      </c>
    </row>
    <row r="28" spans="1:2" x14ac:dyDescent="0.25">
      <c r="A28" s="61"/>
      <c r="B28" s="49" t="s">
        <v>89</v>
      </c>
    </row>
    <row r="29" spans="1:2" ht="15.75" x14ac:dyDescent="0.25">
      <c r="A29" s="61"/>
      <c r="B29" s="42" t="s">
        <v>110</v>
      </c>
    </row>
    <row r="30" spans="1:2" x14ac:dyDescent="0.25">
      <c r="A30" s="61"/>
      <c r="B30" s="48" t="s">
        <v>90</v>
      </c>
    </row>
    <row r="31" spans="1:2" ht="30" x14ac:dyDescent="0.25">
      <c r="A31" s="61"/>
      <c r="B31" s="58" t="s">
        <v>91</v>
      </c>
    </row>
    <row r="32" spans="1:2" x14ac:dyDescent="0.25">
      <c r="A32" s="61"/>
      <c r="B32" s="48" t="s">
        <v>77</v>
      </c>
    </row>
    <row r="33" spans="1:2" x14ac:dyDescent="0.25">
      <c r="A33" s="61"/>
      <c r="B33" s="48" t="s">
        <v>80</v>
      </c>
    </row>
    <row r="34" spans="1:2" x14ac:dyDescent="0.25">
      <c r="A34" s="61"/>
      <c r="B34" s="48" t="s">
        <v>79</v>
      </c>
    </row>
    <row r="35" spans="1:2" x14ac:dyDescent="0.25">
      <c r="A35" s="61"/>
      <c r="B35" s="48" t="s">
        <v>78</v>
      </c>
    </row>
    <row r="36" spans="1:2" x14ac:dyDescent="0.25">
      <c r="A36" s="61"/>
      <c r="B36" s="48" t="s">
        <v>122</v>
      </c>
    </row>
    <row r="37" spans="1:2" x14ac:dyDescent="0.25">
      <c r="A37" s="62"/>
      <c r="B37" s="48" t="s">
        <v>121</v>
      </c>
    </row>
    <row r="38" spans="1:2" ht="31.5" x14ac:dyDescent="0.25">
      <c r="A38" s="50" t="s">
        <v>15</v>
      </c>
      <c r="B38" s="51" t="s">
        <v>102</v>
      </c>
    </row>
    <row r="39" spans="1:2" ht="30" x14ac:dyDescent="0.25">
      <c r="A39" s="60" t="s">
        <v>16</v>
      </c>
      <c r="B39" s="47" t="s">
        <v>34</v>
      </c>
    </row>
    <row r="40" spans="1:2" x14ac:dyDescent="0.25">
      <c r="A40" s="61"/>
      <c r="B40" s="48" t="s">
        <v>60</v>
      </c>
    </row>
    <row r="41" spans="1:2" x14ac:dyDescent="0.25">
      <c r="A41" s="61"/>
      <c r="B41" s="48" t="s">
        <v>95</v>
      </c>
    </row>
    <row r="42" spans="1:2" x14ac:dyDescent="0.25">
      <c r="A42" s="61"/>
      <c r="B42" s="48" t="s">
        <v>81</v>
      </c>
    </row>
    <row r="43" spans="1:2" x14ac:dyDescent="0.25">
      <c r="A43" s="62"/>
      <c r="B43" s="48"/>
    </row>
    <row r="44" spans="1:2" ht="15.75" x14ac:dyDescent="0.25">
      <c r="A44" s="63" t="s">
        <v>71</v>
      </c>
      <c r="B44" s="64"/>
    </row>
    <row r="45" spans="1:2" x14ac:dyDescent="0.25">
      <c r="A45" s="60" t="s">
        <v>17</v>
      </c>
      <c r="B45" s="47" t="s">
        <v>18</v>
      </c>
    </row>
    <row r="46" spans="1:2" ht="30" x14ac:dyDescent="0.25">
      <c r="A46" s="61"/>
      <c r="B46" s="42" t="s">
        <v>100</v>
      </c>
    </row>
    <row r="47" spans="1:2" ht="30" x14ac:dyDescent="0.25">
      <c r="A47" s="61"/>
      <c r="B47" s="42" t="s">
        <v>56</v>
      </c>
    </row>
    <row r="48" spans="1:2" x14ac:dyDescent="0.25">
      <c r="A48" s="62"/>
      <c r="B48" s="52" t="str">
        <f>$B$12</f>
        <v>tender-304@foxtrot.kiev.ua</v>
      </c>
    </row>
    <row r="49" spans="1:2" x14ac:dyDescent="0.25">
      <c r="A49" s="60" t="s">
        <v>19</v>
      </c>
      <c r="B49" s="47" t="s">
        <v>39</v>
      </c>
    </row>
    <row r="50" spans="1:2" ht="15.75" x14ac:dyDescent="0.25">
      <c r="A50" s="62"/>
      <c r="B50" s="53">
        <v>43013</v>
      </c>
    </row>
    <row r="51" spans="1:2" ht="45" x14ac:dyDescent="0.25">
      <c r="A51" s="60" t="s">
        <v>20</v>
      </c>
      <c r="B51" s="47" t="s">
        <v>21</v>
      </c>
    </row>
    <row r="52" spans="1:2" x14ac:dyDescent="0.25">
      <c r="A52" s="61"/>
      <c r="B52" s="42" t="s">
        <v>22</v>
      </c>
    </row>
    <row r="53" spans="1:2" x14ac:dyDescent="0.25">
      <c r="A53" s="62"/>
      <c r="B53" s="42" t="s">
        <v>23</v>
      </c>
    </row>
    <row r="54" spans="1:2" ht="15.75" x14ac:dyDescent="0.25">
      <c r="A54" s="63" t="s">
        <v>72</v>
      </c>
      <c r="B54" s="64"/>
    </row>
    <row r="55" spans="1:2" ht="60" x14ac:dyDescent="0.25">
      <c r="A55" s="60" t="s">
        <v>24</v>
      </c>
      <c r="B55" s="54" t="s">
        <v>111</v>
      </c>
    </row>
    <row r="56" spans="1:2" ht="45" x14ac:dyDescent="0.25">
      <c r="A56" s="61"/>
      <c r="B56" s="48" t="s">
        <v>112</v>
      </c>
    </row>
    <row r="57" spans="1:2" ht="30" x14ac:dyDescent="0.25">
      <c r="A57" s="61"/>
      <c r="B57" s="48" t="s">
        <v>55</v>
      </c>
    </row>
    <row r="58" spans="1:2" x14ac:dyDescent="0.25">
      <c r="A58" s="62"/>
      <c r="B58" s="55" t="s">
        <v>65</v>
      </c>
    </row>
    <row r="59" spans="1:2" ht="45" x14ac:dyDescent="0.25">
      <c r="A59" s="56" t="s">
        <v>25</v>
      </c>
      <c r="B59" s="42" t="s">
        <v>26</v>
      </c>
    </row>
    <row r="60" spans="1:2" x14ac:dyDescent="0.25">
      <c r="A60" s="60" t="s">
        <v>27</v>
      </c>
      <c r="B60" s="47" t="s">
        <v>28</v>
      </c>
    </row>
    <row r="61" spans="1:2" x14ac:dyDescent="0.25">
      <c r="A61" s="61"/>
      <c r="B61" s="48" t="s">
        <v>61</v>
      </c>
    </row>
    <row r="62" spans="1:2" x14ac:dyDescent="0.25">
      <c r="A62" s="61"/>
      <c r="B62" s="48" t="s">
        <v>62</v>
      </c>
    </row>
    <row r="63" spans="1:2" ht="30" x14ac:dyDescent="0.25">
      <c r="A63" s="62"/>
      <c r="B63" s="46" t="s">
        <v>52</v>
      </c>
    </row>
    <row r="64" spans="1:2" x14ac:dyDescent="0.25">
      <c r="A64" s="60" t="s">
        <v>29</v>
      </c>
      <c r="B64" s="47" t="s">
        <v>30</v>
      </c>
    </row>
    <row r="65" spans="1:2" x14ac:dyDescent="0.25">
      <c r="A65" s="61"/>
      <c r="B65" s="48" t="s">
        <v>63</v>
      </c>
    </row>
    <row r="66" spans="1:2" x14ac:dyDescent="0.25">
      <c r="A66" s="61"/>
      <c r="B66" s="48" t="s">
        <v>64</v>
      </c>
    </row>
    <row r="67" spans="1:2" ht="30" x14ac:dyDescent="0.25">
      <c r="A67" s="62"/>
      <c r="B67" s="46" t="s">
        <v>31</v>
      </c>
    </row>
    <row r="68" spans="1:2" ht="15.75" x14ac:dyDescent="0.25">
      <c r="A68" s="63" t="s">
        <v>73</v>
      </c>
      <c r="B68" s="64"/>
    </row>
    <row r="69" spans="1:2" ht="30" x14ac:dyDescent="0.25">
      <c r="A69" s="50" t="s">
        <v>32</v>
      </c>
      <c r="B69" s="51" t="s">
        <v>53</v>
      </c>
    </row>
    <row r="70" spans="1:2" x14ac:dyDescent="0.25">
      <c r="A70" s="60" t="s">
        <v>33</v>
      </c>
      <c r="B70" s="47"/>
    </row>
    <row r="71" spans="1:2" x14ac:dyDescent="0.25">
      <c r="A71" s="61"/>
      <c r="B71" s="48" t="s">
        <v>92</v>
      </c>
    </row>
    <row r="72" spans="1:2" x14ac:dyDescent="0.25">
      <c r="A72" s="62"/>
      <c r="B72" s="46"/>
    </row>
    <row r="73" spans="1:2" x14ac:dyDescent="0.25">
      <c r="B73" s="24"/>
    </row>
    <row r="74" spans="1:2" x14ac:dyDescent="0.25">
      <c r="B74" s="25" t="s">
        <v>67</v>
      </c>
    </row>
    <row r="75" spans="1:2" x14ac:dyDescent="0.25">
      <c r="B75" s="57" t="s">
        <v>68</v>
      </c>
    </row>
    <row r="76" spans="1:2" x14ac:dyDescent="0.25">
      <c r="B76" s="24"/>
    </row>
    <row r="77" spans="1:2" x14ac:dyDescent="0.25">
      <c r="B77" s="24"/>
    </row>
    <row r="78" spans="1:2" x14ac:dyDescent="0.25">
      <c r="B78" s="24"/>
    </row>
    <row r="79" spans="1:2" x14ac:dyDescent="0.25">
      <c r="B79" s="24"/>
    </row>
    <row r="80" spans="1:2" x14ac:dyDescent="0.25">
      <c r="B80" s="24"/>
    </row>
    <row r="81" spans="1:2" x14ac:dyDescent="0.25">
      <c r="A81" s="22"/>
      <c r="B81" s="24"/>
    </row>
    <row r="82" spans="1:2" x14ac:dyDescent="0.25">
      <c r="A82" s="22"/>
      <c r="B82" s="24"/>
    </row>
    <row r="83" spans="1:2" x14ac:dyDescent="0.25">
      <c r="A83" s="22"/>
      <c r="B83" s="24"/>
    </row>
    <row r="84" spans="1:2" x14ac:dyDescent="0.25">
      <c r="A84" s="22"/>
      <c r="B84" s="24"/>
    </row>
    <row r="85" spans="1:2" x14ac:dyDescent="0.25">
      <c r="A85" s="22"/>
      <c r="B85" s="24"/>
    </row>
    <row r="86" spans="1:2" x14ac:dyDescent="0.25">
      <c r="A86" s="22"/>
      <c r="B86" s="24"/>
    </row>
    <row r="87" spans="1:2" x14ac:dyDescent="0.25">
      <c r="A87" s="22"/>
      <c r="B87" s="24"/>
    </row>
    <row r="88" spans="1:2" x14ac:dyDescent="0.25">
      <c r="A88" s="22"/>
      <c r="B88" s="24"/>
    </row>
    <row r="89" spans="1:2" x14ac:dyDescent="0.25">
      <c r="A89" s="22"/>
      <c r="B89" s="24"/>
    </row>
    <row r="91" spans="1:2" x14ac:dyDescent="0.25">
      <c r="A91" s="22"/>
      <c r="B91" s="24"/>
    </row>
    <row r="92" spans="1:2" x14ac:dyDescent="0.25">
      <c r="A92" s="22"/>
      <c r="B92" s="24"/>
    </row>
  </sheetData>
  <mergeCells count="20">
    <mergeCell ref="A70:A72"/>
    <mergeCell ref="A60:A63"/>
    <mergeCell ref="A64:A67"/>
    <mergeCell ref="A68:B68"/>
    <mergeCell ref="A49:A50"/>
    <mergeCell ref="A55:A58"/>
    <mergeCell ref="A1:B1"/>
    <mergeCell ref="A20:A26"/>
    <mergeCell ref="A54:B54"/>
    <mergeCell ref="A44:B44"/>
    <mergeCell ref="A45:A48"/>
    <mergeCell ref="A15:B15"/>
    <mergeCell ref="A16:A18"/>
    <mergeCell ref="A19:B19"/>
    <mergeCell ref="A51:A53"/>
    <mergeCell ref="A39:A43"/>
    <mergeCell ref="A2:B2"/>
    <mergeCell ref="A9:A14"/>
    <mergeCell ref="A3:A8"/>
    <mergeCell ref="A27:A37"/>
  </mergeCells>
  <conditionalFormatting sqref="B50">
    <cfRule type="containsBlanks" dxfId="0" priority="3">
      <formula>LEN(TRIM(B50))=0</formula>
    </cfRule>
  </conditionalFormatting>
  <dataValidations count="1">
    <dataValidation allowBlank="1" showInputMessage="1" showErrorMessage="1" promptTitle="Наступний день" prompt="після подачі пропозицій." sqref="B50"/>
  </dataValidations>
  <hyperlinks>
    <hyperlink ref="B17" r:id="rId1"/>
    <hyperlink ref="B26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8" r:id="rId2"/>
    <hyperlink ref="B48" r:id="rId3" display="tender-______@foxtrot.kiev.ua"/>
    <hyperlink ref="B75" r:id="rId4"/>
    <hyperlink ref="B12" r:id="rId5" display="tender-291@foxtrot.kiev.ua"/>
  </hyperlinks>
  <pageMargins left="0.39370078740157483" right="0.39370078740157483" top="0.39370078740157483" bottom="0.39370078740157483" header="0.11811023622047244" footer="0.11811023622047244"/>
  <pageSetup paperSize="9" scale="60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3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Normal="100" workbookViewId="0">
      <selection activeCell="F26" sqref="F26"/>
    </sheetView>
  </sheetViews>
  <sheetFormatPr defaultRowHeight="12.75" outlineLevelRow="1" x14ac:dyDescent="0.25"/>
  <cols>
    <col min="1" max="1" width="52.7109375" style="20" customWidth="1"/>
    <col min="2" max="2" width="11.140625" style="20" bestFit="1" customWidth="1"/>
    <col min="3" max="3" width="10.140625" style="20" bestFit="1" customWidth="1"/>
    <col min="4" max="4" width="11.5703125" style="20" bestFit="1" customWidth="1"/>
    <col min="5" max="5" width="18.28515625" style="20" customWidth="1"/>
    <col min="6" max="6" width="22.42578125" style="20" bestFit="1" customWidth="1"/>
    <col min="7" max="16384" width="9.140625" style="20"/>
  </cols>
  <sheetData>
    <row r="1" spans="1:6" s="21" customFormat="1" ht="14.25" customHeight="1" x14ac:dyDescent="0.25">
      <c r="A1" s="29" t="s">
        <v>76</v>
      </c>
      <c r="B1" s="30"/>
    </row>
    <row r="2" spans="1:6" s="21" customFormat="1" x14ac:dyDescent="0.25">
      <c r="A2" s="29"/>
      <c r="B2" s="30"/>
    </row>
    <row r="3" spans="1:6" s="19" customFormat="1" ht="18.75" x14ac:dyDescent="0.25">
      <c r="A3" s="39" t="str">
        <f>Документація!$B$3</f>
        <v xml:space="preserve">Заміна склопакетів на енергозберігаючі
</v>
      </c>
      <c r="B3" s="31"/>
    </row>
    <row r="4" spans="1:6" x14ac:dyDescent="0.25">
      <c r="A4" s="32"/>
      <c r="D4" s="33"/>
      <c r="F4" s="34" t="s">
        <v>101</v>
      </c>
    </row>
    <row r="5" spans="1:6" ht="12.75" customHeight="1" x14ac:dyDescent="0.2">
      <c r="A5" s="65" t="s">
        <v>82</v>
      </c>
      <c r="B5" s="65"/>
      <c r="C5" s="65"/>
      <c r="D5" s="69"/>
      <c r="E5" s="69"/>
      <c r="F5" s="69"/>
    </row>
    <row r="6" spans="1:6" ht="12.75" customHeight="1" outlineLevel="1" x14ac:dyDescent="0.2">
      <c r="A6" s="65" t="s">
        <v>41</v>
      </c>
      <c r="B6" s="65"/>
      <c r="C6" s="65"/>
      <c r="D6" s="67"/>
      <c r="E6" s="67"/>
      <c r="F6" s="67"/>
    </row>
    <row r="7" spans="1:6" outlineLevel="1" x14ac:dyDescent="0.2">
      <c r="A7" s="65" t="s">
        <v>42</v>
      </c>
      <c r="B7" s="65"/>
      <c r="C7" s="65"/>
      <c r="D7" s="67"/>
      <c r="E7" s="67"/>
      <c r="F7" s="67"/>
    </row>
    <row r="8" spans="1:6" outlineLevel="1" x14ac:dyDescent="0.2">
      <c r="A8" s="65" t="s">
        <v>43</v>
      </c>
      <c r="B8" s="65"/>
      <c r="C8" s="65"/>
      <c r="D8" s="67"/>
      <c r="E8" s="67"/>
      <c r="F8" s="67"/>
    </row>
    <row r="9" spans="1:6" outlineLevel="1" x14ac:dyDescent="0.2">
      <c r="A9" s="65" t="s">
        <v>44</v>
      </c>
      <c r="B9" s="65"/>
      <c r="C9" s="65"/>
      <c r="D9" s="67"/>
      <c r="E9" s="67"/>
      <c r="F9" s="67"/>
    </row>
    <row r="10" spans="1:6" outlineLevel="1" x14ac:dyDescent="0.2">
      <c r="A10" s="65" t="s">
        <v>45</v>
      </c>
      <c r="B10" s="65"/>
      <c r="C10" s="65"/>
      <c r="D10" s="67"/>
      <c r="E10" s="67"/>
      <c r="F10" s="67"/>
    </row>
    <row r="11" spans="1:6" ht="12.75" customHeight="1" outlineLevel="1" x14ac:dyDescent="0.2">
      <c r="A11" s="65" t="s">
        <v>83</v>
      </c>
      <c r="B11" s="65"/>
      <c r="C11" s="65"/>
      <c r="D11" s="67"/>
      <c r="E11" s="67"/>
      <c r="F11" s="67"/>
    </row>
    <row r="12" spans="1:6" outlineLevel="1" x14ac:dyDescent="0.2">
      <c r="A12" s="65" t="s">
        <v>84</v>
      </c>
      <c r="B12" s="65"/>
      <c r="C12" s="65"/>
      <c r="D12" s="67"/>
      <c r="E12" s="67"/>
      <c r="F12" s="67"/>
    </row>
    <row r="13" spans="1:6" ht="12.75" customHeight="1" outlineLevel="1" x14ac:dyDescent="0.2">
      <c r="A13" s="65" t="s">
        <v>85</v>
      </c>
      <c r="B13" s="65"/>
      <c r="C13" s="65"/>
      <c r="D13" s="67"/>
      <c r="E13" s="67"/>
      <c r="F13" s="67"/>
    </row>
    <row r="14" spans="1:6" ht="12.75" customHeight="1" outlineLevel="1" x14ac:dyDescent="0.2">
      <c r="A14" s="65" t="s">
        <v>86</v>
      </c>
      <c r="B14" s="65"/>
      <c r="C14" s="65"/>
      <c r="D14" s="67"/>
      <c r="E14" s="67"/>
      <c r="F14" s="67"/>
    </row>
    <row r="15" spans="1:6" ht="12.75" customHeight="1" outlineLevel="1" x14ac:dyDescent="0.2">
      <c r="A15" s="65" t="s">
        <v>87</v>
      </c>
      <c r="B15" s="65"/>
      <c r="C15" s="65"/>
      <c r="D15" s="67"/>
      <c r="E15" s="67"/>
      <c r="F15" s="67"/>
    </row>
    <row r="16" spans="1:6" outlineLevel="1" x14ac:dyDescent="0.2">
      <c r="A16" s="65" t="s">
        <v>46</v>
      </c>
      <c r="B16" s="65"/>
      <c r="C16" s="65"/>
      <c r="D16" s="67"/>
      <c r="E16" s="67"/>
      <c r="F16" s="67"/>
    </row>
    <row r="17" spans="1:6" outlineLevel="1" x14ac:dyDescent="0.2">
      <c r="A17" s="65" t="s">
        <v>51</v>
      </c>
      <c r="B17" s="65"/>
      <c r="C17" s="65"/>
      <c r="D17" s="67"/>
      <c r="E17" s="67"/>
      <c r="F17" s="67"/>
    </row>
    <row r="18" spans="1:6" outlineLevel="1" x14ac:dyDescent="0.2">
      <c r="A18" s="65" t="s">
        <v>47</v>
      </c>
      <c r="B18" s="65"/>
      <c r="C18" s="65"/>
      <c r="D18" s="67"/>
      <c r="E18" s="67"/>
      <c r="F18" s="67"/>
    </row>
    <row r="19" spans="1:6" outlineLevel="1" x14ac:dyDescent="0.2">
      <c r="A19" s="65" t="s">
        <v>48</v>
      </c>
      <c r="B19" s="65"/>
      <c r="C19" s="65"/>
      <c r="D19" s="67"/>
      <c r="E19" s="67"/>
      <c r="F19" s="67"/>
    </row>
    <row r="20" spans="1:6" ht="12.75" customHeight="1" outlineLevel="1" x14ac:dyDescent="0.2">
      <c r="A20" s="65" t="s">
        <v>88</v>
      </c>
      <c r="B20" s="65"/>
      <c r="C20" s="65"/>
      <c r="D20" s="67"/>
      <c r="E20" s="67"/>
      <c r="F20" s="67"/>
    </row>
    <row r="21" spans="1:6" ht="15" customHeight="1" x14ac:dyDescent="0.25">
      <c r="A21" s="66" t="s">
        <v>96</v>
      </c>
      <c r="B21" s="66"/>
      <c r="C21" s="66"/>
      <c r="D21" s="68"/>
      <c r="E21" s="68"/>
      <c r="F21" s="68"/>
    </row>
    <row r="22" spans="1:6" s="28" customFormat="1" x14ac:dyDescent="0.2">
      <c r="A22" s="65" t="s">
        <v>123</v>
      </c>
      <c r="B22" s="65"/>
      <c r="C22" s="65"/>
      <c r="D22" s="69"/>
      <c r="E22" s="69"/>
      <c r="F22" s="69"/>
    </row>
    <row r="23" spans="1:6" x14ac:dyDescent="0.2">
      <c r="A23" s="65" t="s">
        <v>124</v>
      </c>
      <c r="B23" s="65"/>
      <c r="C23" s="65"/>
      <c r="D23" s="69"/>
      <c r="E23" s="69"/>
      <c r="F23" s="69"/>
    </row>
    <row r="24" spans="1:6" ht="24" customHeight="1" x14ac:dyDescent="0.2">
      <c r="A24" s="65" t="s">
        <v>125</v>
      </c>
      <c r="B24" s="65"/>
      <c r="C24" s="65"/>
      <c r="D24" s="69"/>
      <c r="E24" s="69"/>
      <c r="F24" s="69"/>
    </row>
    <row r="25" spans="1:6" x14ac:dyDescent="0.2">
      <c r="A25" s="73" t="s">
        <v>126</v>
      </c>
      <c r="B25" s="74"/>
      <c r="C25" s="75"/>
      <c r="D25" s="70"/>
      <c r="E25" s="71"/>
      <c r="F25" s="72"/>
    </row>
    <row r="26" spans="1:6" ht="25.5" x14ac:dyDescent="0.25">
      <c r="A26" s="35" t="s">
        <v>106</v>
      </c>
      <c r="B26" s="35" t="s">
        <v>115</v>
      </c>
      <c r="C26" s="35" t="s">
        <v>105</v>
      </c>
      <c r="D26" s="35" t="s">
        <v>104</v>
      </c>
      <c r="E26" s="35" t="s">
        <v>94</v>
      </c>
      <c r="F26" s="35" t="s">
        <v>135</v>
      </c>
    </row>
    <row r="27" spans="1:6" x14ac:dyDescent="0.25">
      <c r="A27" s="79" t="s">
        <v>127</v>
      </c>
      <c r="B27" s="40"/>
      <c r="C27" s="40"/>
      <c r="D27" s="40"/>
      <c r="E27" s="40"/>
      <c r="F27" s="41"/>
    </row>
    <row r="28" spans="1:6" x14ac:dyDescent="0.25">
      <c r="A28" s="36" t="s">
        <v>128</v>
      </c>
      <c r="B28" s="36" t="s">
        <v>116</v>
      </c>
      <c r="C28" s="37">
        <v>185</v>
      </c>
      <c r="D28" s="36"/>
      <c r="E28" s="38">
        <f>$C28*D28</f>
        <v>0</v>
      </c>
      <c r="F28" s="36"/>
    </row>
    <row r="29" spans="1:6" x14ac:dyDescent="0.25">
      <c r="A29" s="36" t="s">
        <v>129</v>
      </c>
      <c r="B29" s="36" t="s">
        <v>117</v>
      </c>
      <c r="C29" s="36">
        <v>185</v>
      </c>
      <c r="D29" s="36"/>
      <c r="E29" s="38">
        <f>$C29*D29</f>
        <v>0</v>
      </c>
      <c r="F29" s="36"/>
    </row>
    <row r="30" spans="1:6" x14ac:dyDescent="0.25">
      <c r="A30" s="36" t="s">
        <v>114</v>
      </c>
      <c r="B30" s="36" t="s">
        <v>120</v>
      </c>
      <c r="C30" s="36">
        <v>3</v>
      </c>
      <c r="D30" s="36"/>
      <c r="E30" s="38">
        <f>$C30*D30</f>
        <v>0</v>
      </c>
      <c r="F30" s="36"/>
    </row>
    <row r="31" spans="1:6" x14ac:dyDescent="0.25">
      <c r="A31" s="36" t="s">
        <v>134</v>
      </c>
      <c r="B31" s="36" t="s">
        <v>118</v>
      </c>
      <c r="C31" s="37">
        <v>7</v>
      </c>
      <c r="D31" s="36"/>
      <c r="E31" s="38">
        <f>$C31*D31</f>
        <v>0</v>
      </c>
      <c r="F31" s="36"/>
    </row>
    <row r="32" spans="1:6" x14ac:dyDescent="0.25">
      <c r="A32" s="36" t="s">
        <v>134</v>
      </c>
      <c r="B32" s="36" t="s">
        <v>119</v>
      </c>
      <c r="C32" s="36">
        <v>8</v>
      </c>
      <c r="D32" s="36"/>
      <c r="E32" s="38">
        <f>$C32*D32</f>
        <v>0</v>
      </c>
      <c r="F32" s="36"/>
    </row>
    <row r="33" spans="1:6" s="82" customFormat="1" ht="24" customHeight="1" x14ac:dyDescent="0.25">
      <c r="A33" s="80" t="s">
        <v>113</v>
      </c>
      <c r="B33" s="80"/>
      <c r="C33" s="80"/>
      <c r="D33" s="80"/>
      <c r="E33" s="81">
        <f>SUM(E28:E32)</f>
        <v>0</v>
      </c>
      <c r="F33" s="80"/>
    </row>
  </sheetData>
  <mergeCells count="42">
    <mergeCell ref="D25:F25"/>
    <mergeCell ref="A25:C25"/>
    <mergeCell ref="D22:F22"/>
    <mergeCell ref="D23:F23"/>
    <mergeCell ref="D24:F24"/>
    <mergeCell ref="A23:C23"/>
    <mergeCell ref="A24:C24"/>
    <mergeCell ref="D5:F5"/>
    <mergeCell ref="D6:F6"/>
    <mergeCell ref="D7:F7"/>
    <mergeCell ref="D8:F8"/>
    <mergeCell ref="D9:F9"/>
    <mergeCell ref="D10:F10"/>
    <mergeCell ref="D11:F11"/>
    <mergeCell ref="D12:F12"/>
    <mergeCell ref="D18:F18"/>
    <mergeCell ref="D19:F19"/>
    <mergeCell ref="D20:F20"/>
    <mergeCell ref="D21:F21"/>
    <mergeCell ref="D13:F13"/>
    <mergeCell ref="D14:F14"/>
    <mergeCell ref="D15:F15"/>
    <mergeCell ref="D16:F16"/>
    <mergeCell ref="D17:F17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2:C22"/>
    <mergeCell ref="A19:C19"/>
    <mergeCell ref="A20:C20"/>
    <mergeCell ref="A21:C21"/>
  </mergeCells>
  <dataValidations count="1">
    <dataValidation allowBlank="1" showInputMessage="1" showErrorMessage="1" promptTitle="Оригінал документації" prompt="за посиланням:_x000a_http://foxtrotgroup.com.ua/uk/tender.html" sqref="A1:A2"/>
  </dataValidations>
  <pageMargins left="0.39370078740157483" right="0.39370078740157483" top="0.39370078740157483" bottom="0.39370078740157483" header="0.11811023622047245" footer="0.11811023622047245"/>
  <pageSetup paperSize="9" scale="80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12" sqref="B12:C12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6" t="s">
        <v>93</v>
      </c>
      <c r="B1" s="4"/>
      <c r="C1" s="16" t="str">
        <f>CONCATENATE("Вхідний № ",RIGHT(LEFT($C$15,10),3),"/_______")</f>
        <v>Вхідний № 304/_______</v>
      </c>
    </row>
    <row r="2" spans="1:3" s="9" customFormat="1" x14ac:dyDescent="0.25">
      <c r="A2" s="27">
        <f>WORKDAY(Документація!B50,-1)</f>
        <v>43012</v>
      </c>
      <c r="B2" s="3"/>
      <c r="C2" s="11"/>
    </row>
    <row r="3" spans="1:3" s="9" customFormat="1" x14ac:dyDescent="0.25">
      <c r="A3" s="5"/>
      <c r="B3" s="4"/>
      <c r="C3" s="11" t="s">
        <v>50</v>
      </c>
    </row>
    <row r="4" spans="1:3" ht="67.5" customHeight="1" x14ac:dyDescent="0.25">
      <c r="A4" s="14" t="s">
        <v>0</v>
      </c>
      <c r="B4" s="78">
        <f>'Додаток 1'!D5</f>
        <v>0</v>
      </c>
      <c r="C4" s="78"/>
    </row>
    <row r="5" spans="1:3" ht="18" customHeight="1" x14ac:dyDescent="0.25">
      <c r="A5" s="6"/>
      <c r="B5" s="78">
        <f>'Додаток 1'!D10</f>
        <v>0</v>
      </c>
      <c r="C5" s="78"/>
    </row>
    <row r="6" spans="1:3" x14ac:dyDescent="0.25">
      <c r="A6" s="11" t="s">
        <v>49</v>
      </c>
      <c r="B6" s="78">
        <f>'Додаток 1'!D12</f>
        <v>0</v>
      </c>
      <c r="C6" s="78"/>
    </row>
    <row r="7" spans="1:3" s="2" customFormat="1" ht="18" customHeight="1" x14ac:dyDescent="0.25">
      <c r="A7" s="18"/>
      <c r="B7" s="78">
        <f>'Додаток 1'!D13</f>
        <v>0</v>
      </c>
      <c r="C7" s="78"/>
    </row>
    <row r="8" spans="1:3" s="9" customFormat="1" ht="18" customHeight="1" x14ac:dyDescent="0.25">
      <c r="A8" s="18"/>
      <c r="B8" s="78">
        <f>'Додаток 1'!D14</f>
        <v>0</v>
      </c>
      <c r="C8" s="78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76" t="s">
        <v>40</v>
      </c>
      <c r="C11" s="76"/>
    </row>
    <row r="12" spans="1:3" ht="131.25" customHeight="1" x14ac:dyDescent="0.25">
      <c r="A12" s="7"/>
      <c r="B12" s="77" t="str">
        <f>Документація!$B$3</f>
        <v xml:space="preserve">Заміна склопакетів на енергозберігаючі
</v>
      </c>
      <c r="C12" s="77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Документація!$B$12</f>
        <v>tender-304@foxtrot.kiev.ua</v>
      </c>
    </row>
    <row r="16" spans="1:3" s="3" customFormat="1" x14ac:dyDescent="0.25">
      <c r="B16" s="5"/>
      <c r="C16" s="9" t="s">
        <v>38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66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2017-09-22T12:32:23Z</dcterms:modified>
</cp:coreProperties>
</file>