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940" windowHeight="6810" tabRatio="668" activeTab="2"/>
  </bookViews>
  <sheets>
    <sheet name="Документація" sheetId="2" r:id="rId1"/>
    <sheet name="Додаток 1" sheetId="3" r:id="rId2"/>
    <sheet name="Додаток 2" sheetId="4" r:id="rId3"/>
    <sheet name="Титульний лист конверта" sheetId="1" r:id="rId4"/>
  </sheets>
  <definedNames>
    <definedName name="_xlnm._FilterDatabase" localSheetId="1" hidden="1">'Додаток 1'!$A$30:$D$32</definedName>
  </definedNames>
  <calcPr calcId="162913"/>
</workbook>
</file>

<file path=xl/calcChain.xml><?xml version="1.0" encoding="utf-8"?>
<calcChain xmlns="http://schemas.openxmlformats.org/spreadsheetml/2006/main">
  <c r="A2" i="3" l="1"/>
  <c r="D32" i="3" l="1"/>
  <c r="D31" i="3"/>
  <c r="D30" i="3"/>
  <c r="D2" i="3" l="1"/>
  <c r="D1" i="3"/>
  <c r="A2" i="1" l="1"/>
  <c r="B5" i="1" l="1"/>
  <c r="B47" i="2" l="1"/>
  <c r="B7" i="1" l="1"/>
  <c r="B6" i="1"/>
  <c r="B8" i="1"/>
  <c r="B4" i="1"/>
  <c r="B12" i="1" l="1"/>
  <c r="C19" i="1" l="1"/>
  <c r="C1" i="1" s="1"/>
</calcChain>
</file>

<file path=xl/sharedStrings.xml><?xml version="1.0" encoding="utf-8"?>
<sst xmlns="http://schemas.openxmlformats.org/spreadsheetml/2006/main" count="156" uniqueCount="155">
  <si>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</si>
  <si>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</si>
  <si>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</si>
  <si>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</si>
  <si>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</si>
  <si>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</si>
  <si>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</si>
  <si>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</si>
  <si>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</si>
  <si>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</si>
  <si>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</si>
  <si>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</si>
  <si>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На конверті повинно бути зазначено:</t>
  </si>
  <si>
    <t>3.2. Зміст пропозиції Учасника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</si>
  <si>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</si>
  <si>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</si>
  <si>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</si>
  <si>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</si>
  <si>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</si>
  <si>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</si>
  <si>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</si>
  <si>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</si>
  <si>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</si>
  <si>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</si>
  <si>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</si>
  <si>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</si>
  <si>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</si>
  <si>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</si>
  <si>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</si>
  <si>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</si>
  <si>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</si>
  <si>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запечатаному конверті</t>
    </r>
    <r>
      <rPr>
        <sz val="11"/>
        <color theme="1"/>
        <rFont val="Cambria"/>
        <family val="1"/>
        <charset val="204"/>
        <scheme val="major"/>
      </rPr>
      <t>:</t>
    </r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</si>
  <si>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електронному вигляді</t>
    </r>
    <r>
      <rPr>
        <sz val="11"/>
        <color theme="1"/>
        <rFont val="Cambria"/>
        <family val="1"/>
        <charset val="204"/>
        <scheme val="major"/>
      </rPr>
      <t>:</t>
    </r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</si>
  <si>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</si>
  <si>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</si>
  <si>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</si>
  <si>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</si>
  <si>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</si>
  <si>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</si>
  <si>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</si>
  <si>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</si>
  <si>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</si>
  <si>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</si>
  <si>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</si>
  <si>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</si>
  <si>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</si>
  <si>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</si>
  <si>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</si>
  <si>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</si>
  <si>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</si>
  <si>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</si>
  <si>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</si>
  <si>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Додаток 1. Специфікація закупівлі: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</si>
  <si>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</si>
  <si>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</si>
  <si>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</si>
  <si>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</si>
  <si>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</si>
  <si>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Телефон компанії</t>
  </si>
  <si>
    <t>1. Повне найменування та адреса Замовника;</t>
  </si>
  <si>
    <t>2. Повне найменування та адреса Учасника процедури закупівлі, номери контактних телефонів;</t>
  </si>
  <si>
    <t>3. Назва предмету закупівлі відповідно до оголошення про проведення процедури закупівлі.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</si>
  <si>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</si>
  <si>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</si>
  <si>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</si>
  <si>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</si>
  <si>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</si>
  <si>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Після заповнення Додатку 1 автоматично буде сформований Титульний лист, який Учасник має роздрукувати та наклеїти на конверт з пропозицією.</t>
  </si>
  <si>
    <t>http://www.foxtrotgroup.com.ua/uk/tender.html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</si>
  <si>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</si>
  <si>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</si>
  <si>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</si>
  <si>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</si>
  <si>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</si>
  <si>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</si>
  <si>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</si>
  <si>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</si>
  <si>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</si>
  <si>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</si>
  <si>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</si>
  <si>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 Відсутність Учасника або його уповноваженого представника під час розкриття пропозицій не є підставою для відхилення його пропозиції.</t>
  </si>
  <si>
    <t>Дата проведення процедури розкриття пропозицій:</t>
  </si>
  <si>
    <t>Цінова пропозиція Учасника за підписом уповноваженої посадової особи Учасника скріплена, пронумерована та завірена печаткою Учасника запечатується у паперовий конверт формату C4 (229х324 мм).</t>
  </si>
  <si>
    <t>Точний час проведення процедури розкриття пропозицій може бути повідомлений на запит Учасника через електронну адресу tender-GKF@foxtrot.kiev.ua в день розкриття пропозицій.</t>
  </si>
  <si>
    <t>Термін подачі пропозиції до 18:00</t>
  </si>
  <si>
    <t>Підписатися на розсилку актуальної інформації щодо тендерів ГК «ФОКСТРОТ» можна за посиланням:</t>
  </si>
  <si>
    <t>вул. Дорогожицька,1, м. Київ, 04112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</si>
  <si>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</si>
  <si>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</si>
  <si>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Електронна адреса для подання пропозиції закупівлі:</t>
  </si>
  <si>
    <t>Місце розкриття пропозицій: м. Київ, 04112, вул. Дорогожицька,1</t>
  </si>
  <si>
    <t>Оригінал пропозиції подається в друкованому вигляді особисто або кур’єрською службою на адресу: м. Київ, 04112, вул. Дорогожицька,1, галерея 1, кімната 1.</t>
  </si>
  <si>
    <t>Примітки</t>
  </si>
  <si>
    <t>•  Витяг з реєстру платників ПДВ;</t>
  </si>
  <si>
    <t>•  Витяг з Єдиного державного реєстру;</t>
  </si>
  <si>
    <t>•  Документ, що засвідчує повноваження керівника (виписка з статуту тощо);</t>
  </si>
  <si>
    <t>•  Комерційну пропозицію у форматі Додатку 1 в Excel;</t>
  </si>
  <si>
    <t>3.3. Строк, протягом якого пропозиції Учасників є дійсними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</si>
  <si>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</si>
  <si>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3. Надають документи, зазначені в п. 3.2. даної Документації процедури закупівлі;</t>
  </si>
  <si>
    <t>•  Проект Договору.</t>
  </si>
  <si>
    <t>Всього сума закупівлі, грн. з ПДВ:</t>
  </si>
  <si>
    <t>Організація  кейтерингу на Новорічному корпоративі</t>
  </si>
  <si>
    <t>tender-308@foxtrot.kiev.ua</t>
  </si>
  <si>
    <t>2. Мають досвід роботи в даному напрямку не менше 3 років та провели не менше 5 аналогічних заходів;</t>
  </si>
  <si>
    <t>Критеріями вибору переможця є:
•  Місце локації;
•  Найкраще меню у межах затвердженого бюджету.</t>
  </si>
  <si>
    <t xml:space="preserve">Договір має відповідати всім умовам, які були зазначені в акцептованій пропозиції Учасника. </t>
  </si>
  <si>
    <t>Умови закупки</t>
  </si>
  <si>
    <t>Бюджет проведення заходу 450 000.00 грн.</t>
  </si>
  <si>
    <r>
      <t xml:space="preserve">Дата святкування - 21-22 грудня 2017. </t>
    </r>
    <r>
      <rPr>
        <i/>
        <sz val="10"/>
        <rFont val="Cambria"/>
        <family val="1"/>
        <charset val="204"/>
        <scheme val="major"/>
      </rPr>
      <t>Підтвердити, або запропонувати іншу дату</t>
    </r>
  </si>
  <si>
    <t>Вартість, грн з ПДВ</t>
  </si>
  <si>
    <t>Вартість харчування відповідно до вимог замовника (Додаток2)</t>
  </si>
  <si>
    <t>Додаток 2. Вимоги щодо локації та проведення кейтерингу</t>
  </si>
  <si>
    <t>1. Локація</t>
  </si>
  <si>
    <t xml:space="preserve">Чисельність  - 450 осіб </t>
  </si>
  <si>
    <r>
      <t xml:space="preserve">Можливість та умови завезення  солодощів, фруктів, алкогольних та безалкогольних напоїв замовником. </t>
    </r>
    <r>
      <rPr>
        <i/>
        <sz val="10"/>
        <rFont val="Cambria"/>
        <family val="1"/>
        <charset val="204"/>
        <scheme val="major"/>
      </rPr>
      <t>Підтвердити, або вказати свои умови</t>
    </r>
  </si>
  <si>
    <r>
      <t>Можливість внесення змін до затвердженого меню за 2 тижня до проведення заходу. П</t>
    </r>
    <r>
      <rPr>
        <i/>
        <sz val="10"/>
        <rFont val="Cambria"/>
        <family val="1"/>
        <charset val="204"/>
        <scheme val="major"/>
      </rPr>
      <t>ідтвердити, або вказати свои умови</t>
    </r>
  </si>
  <si>
    <r>
      <t xml:space="preserve">Дотримання узгодженого таймінгу подачи блюд. </t>
    </r>
    <r>
      <rPr>
        <i/>
        <sz val="10"/>
        <rFont val="Cambria"/>
        <family val="1"/>
        <charset val="204"/>
        <scheme val="major"/>
      </rPr>
      <t>Підтвердити</t>
    </r>
  </si>
  <si>
    <r>
      <t xml:space="preserve">Наявність сайту компанії, </t>
    </r>
    <r>
      <rPr>
        <i/>
        <sz val="10"/>
        <color theme="1"/>
        <rFont val="Cambria"/>
        <family val="1"/>
        <charset val="204"/>
        <scheme val="major"/>
      </rPr>
      <t>зазначити  адресу</t>
    </r>
  </si>
  <si>
    <r>
      <t xml:space="preserve">Клієнти  компанії за напрямком даної закупівлі, </t>
    </r>
    <r>
      <rPr>
        <i/>
        <sz val="10"/>
        <color theme="1"/>
        <rFont val="Cambria"/>
        <family val="1"/>
        <charset val="204"/>
        <scheme val="major"/>
      </rPr>
      <t>зазначити декілька</t>
    </r>
  </si>
  <si>
    <t>Территоріально - бажано у межах м. Киева</t>
  </si>
  <si>
    <t xml:space="preserve"> Закрите приміщення з забороною входу сторонніх осіб під час проведення заходу</t>
  </si>
  <si>
    <t>Наявність окремою зони для паління</t>
  </si>
  <si>
    <t>Наявність проектора або мультимедійного екрану з мінімальним розміром 2х3 м</t>
  </si>
  <si>
    <t>Наявність світлового та звукового обладнання, сцени, або місця для їх встановлення</t>
  </si>
  <si>
    <t>Наявність столів, стільців, скатертин,серветок для забезпечення заходу не менш, ніж на 500 осіб</t>
  </si>
  <si>
    <t>Наявніть зони тацполу</t>
  </si>
  <si>
    <t>Можливість проведення генеральної репетиції  за декілька годин до початку святкового заходу (саундчек групи, перевірка обладнання тощо)</t>
  </si>
  <si>
    <t>Обсяг харчування на 1 особу - 1200 г,  у  тому числі:</t>
  </si>
  <si>
    <t xml:space="preserve">        Гарячи блюда (м'ясні) - 300г</t>
  </si>
  <si>
    <t>ІІ. Кейтеринг</t>
  </si>
  <si>
    <t>Узгодження із замовником таймінгу подачи блюд, дотримання складеного графіку</t>
  </si>
  <si>
    <t xml:space="preserve">        Гарячи закуски - 150 г</t>
  </si>
  <si>
    <t>•  Лист у довільній формі щодо наявності кваліфікованої команди для організації  Новорічного кейтерингу;</t>
  </si>
  <si>
    <t>Кожен учасник має право подати одну чи декілька пропозицій на різні локації.</t>
  </si>
  <si>
    <t>Умови проведення процедури закупівлі зазначено  у Додатку 1.</t>
  </si>
  <si>
    <t>Вимоги щодо локації та проведення  кейтерингу  зазначено у Додатку 2.</t>
  </si>
  <si>
    <r>
      <rPr>
        <sz val="11"/>
        <color theme="1"/>
        <rFont val="Calibri"/>
        <family val="2"/>
        <charset val="204"/>
      </rPr>
      <t>•</t>
    </r>
    <r>
      <rPr>
        <sz val="9.9"/>
        <color theme="1"/>
        <rFont val="Cambria"/>
        <family val="1"/>
        <charset val="204"/>
      </rPr>
      <t xml:space="preserve">  </t>
    </r>
    <r>
      <rPr>
        <sz val="11"/>
        <color theme="1"/>
        <rFont val="Cambria"/>
        <family val="1"/>
        <charset val="204"/>
        <scheme val="major"/>
      </rPr>
      <t>Комерційну пропозицію у форматі Додатку 1, завірену підписом керівника та печаткою;</t>
    </r>
  </si>
  <si>
    <t>• Опис та фото локації, вартість оренди;</t>
  </si>
  <si>
    <t>• Меню Новорічного корпоративу без урахування алкогольних та безалкогольних напоїв та десертів .</t>
  </si>
  <si>
    <t>• Меню Новорічного корпоративу без урахування алкогольних та безалкогольних напоїв та десертів;</t>
  </si>
  <si>
    <t>Переможцем процедури закупівлі буде обраний той учасник, який  у межах затвердженого бюджету запропонує найкращі  локацію та  меню для  святкування Нового року.</t>
  </si>
  <si>
    <r>
      <t xml:space="preserve">Форма оплати: безготівкова.  Попередня оплата 50%. </t>
    </r>
    <r>
      <rPr>
        <i/>
        <sz val="10"/>
        <rFont val="Cambria"/>
        <family val="1"/>
        <charset val="204"/>
        <scheme val="major"/>
      </rPr>
      <t xml:space="preserve">  Підтвердити, або вказати  свої умови</t>
    </r>
    <r>
      <rPr>
        <sz val="10"/>
        <rFont val="Cambria"/>
        <family val="1"/>
        <charset val="204"/>
        <scheme val="major"/>
      </rPr>
      <t>.</t>
    </r>
  </si>
  <si>
    <r>
      <t>Можливість проведення репетиції  за декілька годин до проведення заходу. П</t>
    </r>
    <r>
      <rPr>
        <i/>
        <sz val="10"/>
        <rFont val="Cambria"/>
        <family val="1"/>
        <charset val="204"/>
        <scheme val="major"/>
      </rPr>
      <t>ідтвердити, або вказати свої умови</t>
    </r>
  </si>
  <si>
    <t>Найменування  послуг</t>
  </si>
  <si>
    <t>Оренда локації, включаючи оренду звукового та світлового обладнання, посуду, скатертин, серветок тощо</t>
  </si>
  <si>
    <t xml:space="preserve"> Наявність місць для паркування автотранспорту (не менше, ніж  60 );</t>
  </si>
  <si>
    <t>Чисті та обладнані санвузли (мінімальна кількість 5 шт.), наявність гардеробної кімнати та гримерних кімнат</t>
  </si>
  <si>
    <t>Просторе приміщення. Двоповерхові зали  з гарним обзором сцени приймаються до розгляду. Чистота в приміщеннях.</t>
  </si>
  <si>
    <t xml:space="preserve">        Салати (3-4 різних видів) - 300 г</t>
  </si>
  <si>
    <t xml:space="preserve">        Гарнір - 150 г </t>
  </si>
  <si>
    <t>Пакування порційних блюд, що залишилися в пластикові бокси та одноразові пакети по завершенні заходу</t>
  </si>
  <si>
    <t xml:space="preserve">        Без алкогольних та інших напоїв. Можливість окремої доставки замовником</t>
  </si>
  <si>
    <t xml:space="preserve">        Без солодощів та фруктів . Можливість окремої доставки замовником</t>
  </si>
  <si>
    <t xml:space="preserve">        Холодні закуски - 300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</si>
</sst>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0.0%"/>
  </numFmts>
  <fonts count="40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i/>
      <u/>
      <sz val="11"/>
      <color theme="10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9.9"/>
      <color theme="1"/>
      <name val="Cambria"/>
      <family val="1"/>
      <charset val="204"/>
    </font>
    <font>
      <sz val="11"/>
      <color theme="1"/>
      <name val="Calibri"/>
      <family val="2"/>
      <charset val="204"/>
    </font>
    <font>
      <sz val="20"/>
      <color theme="1"/>
      <name val="Cambria"/>
      <family val="1"/>
      <charset val="204"/>
      <scheme val="major"/>
    </font>
    <font>
      <sz val="11"/>
      <color rgb="FFC00000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6"/>
      <name val="Cambria"/>
      <family val="1"/>
      <charset val="204"/>
      <scheme val="major"/>
    </font>
    <font>
      <sz val="6"/>
      <color theme="1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sz val="9"/>
      <color theme="1" tint="0.499984740745262"/>
      <name val="Cambria"/>
      <family val="1"/>
      <charset val="204"/>
      <scheme val="major"/>
    </font>
    <font>
      <b/>
      <sz val="9"/>
      <color theme="1" tint="0.499984740745262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sz val="10"/>
      <color rgb="FF000000"/>
      <name val="Cambria"/>
      <family val="1"/>
      <charset val="204"/>
    </font>
    <font>
      <u/>
      <sz val="10"/>
      <color rgb="FF000000"/>
      <name val="Cambria"/>
      <family val="1"/>
      <charset val="204"/>
    </font>
    <font>
      <sz val="10"/>
      <color theme="1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4" fillId="0" borderId="0"/>
  </cellStyleXfs>
  <cellXfs count="126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3" fillId="0" borderId="0" xfId="0" applyFont="1"/>
    <xf numFmtId="0" fontId="1" fillId="0" borderId="0" xfId="0" applyFont="1"/>
    <xf numFmtId="0" fontId="11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15" fillId="0" borderId="0" xfId="0" applyFont="1" applyFill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22" fillId="0" borderId="5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left"/>
    </xf>
    <xf numFmtId="0" fontId="23" fillId="0" borderId="0" xfId="0" applyFont="1" applyFill="1" applyAlignment="1">
      <alignment vertical="center"/>
    </xf>
    <xf numFmtId="165" fontId="23" fillId="0" borderId="0" xfId="0" applyNumberFormat="1" applyFont="1" applyAlignment="1">
      <alignment horizontal="left" vertical="center"/>
    </xf>
    <xf numFmtId="0" fontId="22" fillId="0" borderId="4" xfId="0" applyFont="1" applyBorder="1" applyAlignment="1">
      <alignment vertical="center" wrapText="1"/>
    </xf>
    <xf numFmtId="0" fontId="22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167" fontId="15" fillId="0" borderId="0" xfId="0" applyNumberFormat="1" applyFont="1" applyAlignment="1">
      <alignment wrapText="1"/>
    </xf>
    <xf numFmtId="0" fontId="5" fillId="0" borderId="5" xfId="0" applyFont="1" applyBorder="1" applyAlignment="1">
      <alignment horizontal="left" vertical="center" wrapText="1" indent="2"/>
    </xf>
    <xf numFmtId="0" fontId="22" fillId="0" borderId="5" xfId="0" applyFont="1" applyBorder="1" applyAlignment="1">
      <alignment horizontal="left" vertical="center" wrapText="1" indent="2"/>
    </xf>
    <xf numFmtId="0" fontId="27" fillId="0" borderId="0" xfId="0" applyFont="1" applyBorder="1" applyAlignment="1">
      <alignment vertical="top"/>
    </xf>
    <xf numFmtId="0" fontId="27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15" fillId="0" borderId="0" xfId="0" applyFont="1" applyFill="1" applyAlignment="1">
      <alignment vertical="center" wrapText="1"/>
    </xf>
    <xf numFmtId="49" fontId="30" fillId="0" borderId="2" xfId="2" applyNumberFormat="1" applyFont="1" applyFill="1" applyBorder="1" applyAlignment="1" applyProtection="1">
      <alignment vertical="center" wrapText="1"/>
      <protection locked="0"/>
    </xf>
    <xf numFmtId="0" fontId="31" fillId="0" borderId="0" xfId="0" applyFont="1" applyFill="1" applyAlignment="1">
      <alignment vertical="center" wrapText="1"/>
    </xf>
    <xf numFmtId="164" fontId="32" fillId="0" borderId="0" xfId="0" applyNumberFormat="1" applyFont="1" applyFill="1" applyAlignment="1">
      <alignment vertical="center" wrapText="1"/>
    </xf>
    <xf numFmtId="0" fontId="27" fillId="0" borderId="0" xfId="0" applyFont="1" applyAlignment="1">
      <alignment vertical="center" wrapText="1"/>
    </xf>
    <xf numFmtId="165" fontId="22" fillId="0" borderId="5" xfId="0" applyNumberFormat="1" applyFont="1" applyFill="1" applyBorder="1" applyAlignment="1">
      <alignment horizontal="left" vertical="center" wrapText="1"/>
    </xf>
    <xf numFmtId="168" fontId="34" fillId="0" borderId="0" xfId="0" applyNumberFormat="1" applyFont="1" applyFill="1" applyAlignment="1">
      <alignment vertical="center" wrapText="1"/>
    </xf>
    <xf numFmtId="4" fontId="17" fillId="0" borderId="4" xfId="4" applyNumberFormat="1" applyFont="1" applyFill="1" applyBorder="1" applyAlignment="1">
      <alignment horizontal="left" vertical="center" wrapText="1"/>
    </xf>
    <xf numFmtId="0" fontId="4" fillId="0" borderId="5" xfId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0" fillId="0" borderId="0" xfId="0" applyBorder="1"/>
    <xf numFmtId="0" fontId="0" fillId="0" borderId="2" xfId="0" applyBorder="1"/>
    <xf numFmtId="0" fontId="37" fillId="2" borderId="2" xfId="0" applyFont="1" applyFill="1" applyBorder="1" applyAlignment="1">
      <alignment vertical="center" wrapText="1"/>
    </xf>
    <xf numFmtId="0" fontId="37" fillId="2" borderId="2" xfId="0" applyFont="1" applyFill="1" applyBorder="1" applyAlignment="1">
      <alignment horizontal="left" vertical="center" wrapText="1" indent="3"/>
    </xf>
    <xf numFmtId="0" fontId="39" fillId="0" borderId="2" xfId="0" applyFont="1" applyBorder="1" applyAlignment="1">
      <alignment vertical="center"/>
    </xf>
    <xf numFmtId="0" fontId="37" fillId="2" borderId="2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6" fillId="0" borderId="6" xfId="3" applyFont="1" applyFill="1" applyBorder="1" applyAlignment="1">
      <alignment horizontal="left" vertical="center" wrapText="1"/>
    </xf>
    <xf numFmtId="0" fontId="16" fillId="0" borderId="9" xfId="3" applyFont="1" applyFill="1" applyBorder="1" applyAlignment="1">
      <alignment horizontal="left" vertical="center" wrapText="1"/>
    </xf>
    <xf numFmtId="0" fontId="16" fillId="0" borderId="7" xfId="3" applyFont="1" applyFill="1" applyBorder="1" applyAlignment="1">
      <alignment horizontal="left" vertical="center" wrapText="1"/>
    </xf>
    <xf numFmtId="49" fontId="15" fillId="0" borderId="6" xfId="0" applyNumberFormat="1" applyFont="1" applyFill="1" applyBorder="1" applyAlignment="1">
      <alignment horizontal="left" vertical="center" wrapText="1"/>
    </xf>
    <xf numFmtId="49" fontId="15" fillId="0" borderId="9" xfId="0" applyNumberFormat="1" applyFont="1" applyFill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left" vertical="center" wrapText="1"/>
    </xf>
    <xf numFmtId="167" fontId="15" fillId="0" borderId="6" xfId="2" applyNumberFormat="1" applyFont="1" applyFill="1" applyBorder="1" applyAlignment="1">
      <alignment horizontal="left" vertical="center" wrapText="1"/>
    </xf>
    <xf numFmtId="167" fontId="15" fillId="0" borderId="9" xfId="2" applyNumberFormat="1" applyFont="1" applyFill="1" applyBorder="1" applyAlignment="1">
      <alignment horizontal="left" vertical="center" wrapText="1"/>
    </xf>
    <xf numFmtId="167" fontId="15" fillId="0" borderId="7" xfId="2" applyNumberFormat="1" applyFont="1" applyFill="1" applyBorder="1" applyAlignment="1">
      <alignment horizontal="left" vertical="center" wrapText="1"/>
    </xf>
    <xf numFmtId="0" fontId="17" fillId="0" borderId="6" xfId="3" applyFont="1" applyFill="1" applyBorder="1" applyAlignment="1">
      <alignment horizontal="left" vertical="center" wrapText="1"/>
    </xf>
    <xf numFmtId="0" fontId="15" fillId="0" borderId="6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6" fontId="15" fillId="0" borderId="6" xfId="0" applyNumberFormat="1" applyFont="1" applyFill="1" applyBorder="1" applyAlignment="1">
      <alignment horizontal="left" vertical="center" wrapText="1"/>
    </xf>
    <xf numFmtId="166" fontId="15" fillId="0" borderId="9" xfId="0" applyNumberFormat="1" applyFont="1" applyFill="1" applyBorder="1" applyAlignment="1">
      <alignment horizontal="left" vertical="center" wrapText="1"/>
    </xf>
    <xf numFmtId="166" fontId="15" fillId="0" borderId="7" xfId="0" applyNumberFormat="1" applyFont="1" applyFill="1" applyBorder="1" applyAlignment="1">
      <alignment horizontal="left" vertical="center" wrapText="1"/>
    </xf>
    <xf numFmtId="0" fontId="24" fillId="0" borderId="6" xfId="0" applyFont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49" fontId="24" fillId="0" borderId="6" xfId="0" applyNumberFormat="1" applyFont="1" applyFill="1" applyBorder="1" applyAlignment="1">
      <alignment horizontal="left" vertical="center" wrapText="1"/>
    </xf>
    <xf numFmtId="49" fontId="24" fillId="0" borderId="9" xfId="0" applyNumberFormat="1" applyFont="1" applyFill="1" applyBorder="1" applyAlignment="1">
      <alignment horizontal="left" vertical="center" wrapText="1"/>
    </xf>
    <xf numFmtId="49" fontId="24" fillId="0" borderId="7" xfId="0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49" fontId="15" fillId="0" borderId="6" xfId="1" applyNumberFormat="1" applyFont="1" applyFill="1" applyBorder="1" applyAlignment="1">
      <alignment horizontal="left" vertical="center" wrapText="1"/>
    </xf>
    <xf numFmtId="49" fontId="15" fillId="0" borderId="9" xfId="1" applyNumberFormat="1" applyFont="1" applyFill="1" applyBorder="1" applyAlignment="1">
      <alignment horizontal="left" vertical="center" wrapText="1"/>
    </xf>
    <xf numFmtId="49" fontId="15" fillId="0" borderId="7" xfId="1" applyNumberFormat="1" applyFont="1" applyFill="1" applyBorder="1" applyAlignment="1">
      <alignment horizontal="left" vertical="center" wrapText="1"/>
    </xf>
    <xf numFmtId="168" fontId="33" fillId="0" borderId="6" xfId="2" applyNumberFormat="1" applyFont="1" applyFill="1" applyBorder="1" applyAlignment="1" applyProtection="1">
      <alignment horizontal="center" vertical="center" wrapText="1"/>
      <protection locked="0"/>
    </xf>
    <xf numFmtId="168" fontId="33" fillId="0" borderId="9" xfId="2" applyNumberFormat="1" applyFont="1" applyFill="1" applyBorder="1" applyAlignment="1" applyProtection="1">
      <alignment horizontal="center" vertical="center" wrapText="1"/>
      <protection locked="0"/>
    </xf>
    <xf numFmtId="168" fontId="33" fillId="0" borderId="7" xfId="2" applyNumberFormat="1" applyFont="1" applyFill="1" applyBorder="1" applyAlignment="1" applyProtection="1">
      <alignment horizontal="center" vertical="center" wrapText="1"/>
      <protection locked="0"/>
    </xf>
    <xf numFmtId="49" fontId="18" fillId="0" borderId="2" xfId="0" applyNumberFormat="1" applyFont="1" applyBorder="1" applyAlignment="1">
      <alignment horizontal="left" vertical="center" wrapText="1"/>
    </xf>
    <xf numFmtId="0" fontId="17" fillId="0" borderId="11" xfId="3" applyFont="1" applyFill="1" applyBorder="1" applyAlignment="1">
      <alignment horizontal="center" vertical="center" wrapText="1"/>
    </xf>
    <xf numFmtId="0" fontId="17" fillId="0" borderId="13" xfId="3" applyFont="1" applyFill="1" applyBorder="1" applyAlignment="1">
      <alignment horizontal="center" vertical="center" wrapText="1"/>
    </xf>
    <xf numFmtId="0" fontId="17" fillId="0" borderId="12" xfId="3" applyFont="1" applyFill="1" applyBorder="1" applyAlignment="1">
      <alignment horizontal="center" vertical="center" wrapText="1"/>
    </xf>
    <xf numFmtId="49" fontId="29" fillId="0" borderId="2" xfId="0" applyNumberFormat="1" applyFont="1" applyBorder="1" applyAlignment="1">
      <alignment horizontal="left" vertical="center" wrapText="1"/>
    </xf>
    <xf numFmtId="4" fontId="17" fillId="0" borderId="11" xfId="3" applyNumberFormat="1" applyFont="1" applyFill="1" applyBorder="1" applyAlignment="1">
      <alignment horizontal="left" vertical="center" wrapText="1"/>
    </xf>
    <xf numFmtId="4" fontId="17" fillId="0" borderId="13" xfId="3" applyNumberFormat="1" applyFont="1" applyFill="1" applyBorder="1" applyAlignment="1">
      <alignment horizontal="left" vertical="center" wrapText="1"/>
    </xf>
    <xf numFmtId="4" fontId="17" fillId="0" borderId="12" xfId="3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left" wrapText="1"/>
    </xf>
  </cellXfs>
  <cellStyles count="7">
    <cellStyle name="Normal_Техника_спецификация" xfId="4"/>
    <cellStyle name="Гиперссылка" xfId="1" builtinId="8"/>
    <cellStyle name="Обычный" xfId="0" builtinId="0"/>
    <cellStyle name="Обычный 2" xfId="5"/>
    <cellStyle name="Обычный_1.3. Шаблон спецификации" xfId="3"/>
    <cellStyle name="Стиль 1" xfId="6"/>
    <cellStyle name="Финансовый" xfId="2" builtinId="3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308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84"/>
  <sheetViews>
    <sheetView showGridLines="0" showZeros="0" defaultGridColor="0" colorId="22" zoomScaleNormal="100" workbookViewId="0">
      <pane ySplit="1" topLeftCell="A59" activePane="bottomLeft" state="frozen"/>
      <selection pane="bottomLeft" activeCell="B58" sqref="B58"/>
    </sheetView>
  </sheetViews>
  <sheetFormatPr defaultColWidth="0" defaultRowHeight="14.25" zeroHeight="1" x14ac:dyDescent="0.25"/>
  <cols>
    <col min="1" max="1" width="21.7109375" style="9" customWidth="1"/>
    <col min="2" max="2" width="76.28515625" style="36" customWidth="1"/>
    <col min="3" max="16384" width="9.140625" style="9" hidden="1"/>
  </cols>
  <sheetData>
    <row r="1" spans="1:3" ht="18" customHeight="1" x14ac:dyDescent="0.25">
      <c r="A1" s="73" t="s">
        <v>35</v>
      </c>
      <c r="B1" s="73"/>
      <c r="C1" s="8"/>
    </row>
    <row r="2" spans="1:3" ht="14.25" customHeight="1" x14ac:dyDescent="0.25">
      <c r="A2" s="79" t="s">
        <v>77</v>
      </c>
      <c r="B2" s="80"/>
      <c r="C2" s="8"/>
    </row>
    <row r="3" spans="1:3" ht="33.75" customHeight="1" x14ac:dyDescent="0.25">
      <c r="A3" s="74" t="s">
        <v>78</v>
      </c>
      <c r="B3" s="12" t="s">
        <v>102</v>
      </c>
      <c r="C3" s="52"/>
    </row>
    <row r="4" spans="1:3" ht="30.75" customHeight="1" x14ac:dyDescent="0.25">
      <c r="A4" s="75"/>
      <c r="B4" s="65" t="s">
        <v>134</v>
      </c>
      <c r="C4" s="52"/>
    </row>
    <row r="5" spans="1:3" ht="17.25" customHeight="1" x14ac:dyDescent="0.25">
      <c r="A5" s="75"/>
      <c r="B5" s="65" t="s">
        <v>135</v>
      </c>
      <c r="C5" s="52"/>
    </row>
    <row r="6" spans="1:3" ht="18" customHeight="1" x14ac:dyDescent="0.25">
      <c r="A6" s="76"/>
      <c r="B6" s="16" t="s">
        <v>136</v>
      </c>
    </row>
    <row r="7" spans="1:3" ht="14.25" customHeight="1" x14ac:dyDescent="0.25">
      <c r="A7" s="74" t="s">
        <v>79</v>
      </c>
      <c r="B7" s="27" t="s">
        <v>5</v>
      </c>
    </row>
    <row r="8" spans="1:3" ht="14.25" customHeight="1" x14ac:dyDescent="0.25">
      <c r="A8" s="75"/>
      <c r="B8" s="16" t="s">
        <v>86</v>
      </c>
    </row>
    <row r="9" spans="1:3" ht="14.25" customHeight="1" x14ac:dyDescent="0.25">
      <c r="A9" s="75"/>
      <c r="B9" s="38" t="s">
        <v>89</v>
      </c>
    </row>
    <row r="10" spans="1:3" ht="14.25" customHeight="1" x14ac:dyDescent="0.25">
      <c r="A10" s="75"/>
      <c r="B10" s="64" t="s">
        <v>103</v>
      </c>
    </row>
    <row r="11" spans="1:3" ht="14.25" customHeight="1" x14ac:dyDescent="0.25">
      <c r="A11" s="75"/>
      <c r="B11" s="16" t="s">
        <v>6</v>
      </c>
    </row>
    <row r="12" spans="1:3" ht="28.5" customHeight="1" x14ac:dyDescent="0.25">
      <c r="A12" s="76"/>
      <c r="B12" s="28" t="s">
        <v>7</v>
      </c>
    </row>
    <row r="13" spans="1:3" ht="14.25" customHeight="1" x14ac:dyDescent="0.25">
      <c r="A13" s="77" t="s">
        <v>72</v>
      </c>
      <c r="B13" s="78"/>
    </row>
    <row r="14" spans="1:3" ht="42.75" customHeight="1" x14ac:dyDescent="0.25">
      <c r="A14" s="74" t="s">
        <v>8</v>
      </c>
      <c r="B14" s="27" t="s">
        <v>9</v>
      </c>
    </row>
    <row r="15" spans="1:3" ht="14.25" customHeight="1" x14ac:dyDescent="0.25">
      <c r="A15" s="75"/>
      <c r="B15" s="30" t="s">
        <v>34</v>
      </c>
    </row>
    <row r="16" spans="1:3" ht="42.75" customHeight="1" x14ac:dyDescent="0.25">
      <c r="A16" s="76"/>
      <c r="B16" s="28" t="s">
        <v>88</v>
      </c>
    </row>
    <row r="17" spans="1:2" ht="14.25" customHeight="1" x14ac:dyDescent="0.25">
      <c r="A17" s="77" t="s">
        <v>73</v>
      </c>
      <c r="B17" s="78"/>
    </row>
    <row r="18" spans="1:2" ht="14.25" customHeight="1" x14ac:dyDescent="0.25">
      <c r="A18" s="74" t="s">
        <v>10</v>
      </c>
      <c r="B18" s="27" t="s">
        <v>11</v>
      </c>
    </row>
    <row r="19" spans="1:2" ht="42.75" customHeight="1" x14ac:dyDescent="0.25">
      <c r="A19" s="75"/>
      <c r="B19" s="16" t="s">
        <v>82</v>
      </c>
    </row>
    <row r="20" spans="1:2" ht="14.25" customHeight="1" x14ac:dyDescent="0.25">
      <c r="A20" s="75"/>
      <c r="B20" s="16" t="s">
        <v>12</v>
      </c>
    </row>
    <row r="21" spans="1:2" ht="14.25" customHeight="1" x14ac:dyDescent="0.25">
      <c r="A21" s="75"/>
      <c r="B21" s="50" t="s">
        <v>59</v>
      </c>
    </row>
    <row r="22" spans="1:2" ht="28.5" customHeight="1" x14ac:dyDescent="0.25">
      <c r="A22" s="75"/>
      <c r="B22" s="50" t="s">
        <v>60</v>
      </c>
    </row>
    <row r="23" spans="1:2" ht="28.5" customHeight="1" x14ac:dyDescent="0.25">
      <c r="A23" s="75"/>
      <c r="B23" s="50" t="s">
        <v>61</v>
      </c>
    </row>
    <row r="24" spans="1:2" ht="42.75" customHeight="1" x14ac:dyDescent="0.25">
      <c r="A24" s="76"/>
      <c r="B24" s="28" t="s">
        <v>67</v>
      </c>
    </row>
    <row r="25" spans="1:2" ht="23.25" customHeight="1" x14ac:dyDescent="0.25">
      <c r="A25" s="74" t="s">
        <v>13</v>
      </c>
      <c r="B25" s="27" t="s">
        <v>31</v>
      </c>
    </row>
    <row r="26" spans="1:2" ht="29.25" customHeight="1" x14ac:dyDescent="0.25">
      <c r="A26" s="75"/>
      <c r="B26" s="50" t="s">
        <v>137</v>
      </c>
    </row>
    <row r="27" spans="1:2" ht="24" customHeight="1" x14ac:dyDescent="0.25">
      <c r="A27" s="75"/>
      <c r="B27" s="50" t="s">
        <v>138</v>
      </c>
    </row>
    <row r="28" spans="1:2" ht="29.25" customHeight="1" x14ac:dyDescent="0.25">
      <c r="A28" s="75"/>
      <c r="B28" s="50" t="s">
        <v>139</v>
      </c>
    </row>
    <row r="29" spans="1:2" ht="26.25" customHeight="1" x14ac:dyDescent="0.25">
      <c r="A29" s="75"/>
      <c r="B29" s="16" t="s">
        <v>32</v>
      </c>
    </row>
    <row r="30" spans="1:2" ht="14.25" customHeight="1" x14ac:dyDescent="0.25">
      <c r="A30" s="75"/>
      <c r="B30" s="50" t="s">
        <v>96</v>
      </c>
    </row>
    <row r="31" spans="1:2" ht="14.25" customHeight="1" x14ac:dyDescent="0.25">
      <c r="A31" s="75"/>
      <c r="B31" s="50" t="s">
        <v>93</v>
      </c>
    </row>
    <row r="32" spans="1:2" ht="14.25" customHeight="1" x14ac:dyDescent="0.25">
      <c r="A32" s="75"/>
      <c r="B32" s="50" t="s">
        <v>94</v>
      </c>
    </row>
    <row r="33" spans="1:2" ht="28.5" customHeight="1" x14ac:dyDescent="0.25">
      <c r="A33" s="75"/>
      <c r="B33" s="50" t="s">
        <v>95</v>
      </c>
    </row>
    <row r="34" spans="1:2" ht="31.5" customHeight="1" x14ac:dyDescent="0.25">
      <c r="A34" s="75"/>
      <c r="B34" s="51" t="s">
        <v>133</v>
      </c>
    </row>
    <row r="35" spans="1:2" ht="20.25" customHeight="1" x14ac:dyDescent="0.25">
      <c r="A35" s="75"/>
      <c r="B35" s="51" t="s">
        <v>138</v>
      </c>
    </row>
    <row r="36" spans="1:2" ht="35.25" customHeight="1" x14ac:dyDescent="0.25">
      <c r="A36" s="75"/>
      <c r="B36" s="51" t="s">
        <v>140</v>
      </c>
    </row>
    <row r="37" spans="1:2" ht="18.75" customHeight="1" x14ac:dyDescent="0.25">
      <c r="A37" s="76"/>
      <c r="B37" s="51" t="s">
        <v>100</v>
      </c>
    </row>
    <row r="38" spans="1:2" ht="71.25" customHeight="1" x14ac:dyDescent="0.25">
      <c r="A38" s="24" t="s">
        <v>97</v>
      </c>
      <c r="B38" s="48" t="s">
        <v>98</v>
      </c>
    </row>
    <row r="39" spans="1:2" ht="28.5" customHeight="1" x14ac:dyDescent="0.25">
      <c r="A39" s="74" t="s">
        <v>14</v>
      </c>
      <c r="B39" s="27" t="s">
        <v>33</v>
      </c>
    </row>
    <row r="40" spans="1:2" ht="14.25" customHeight="1" x14ac:dyDescent="0.25">
      <c r="A40" s="75"/>
      <c r="B40" s="50" t="s">
        <v>62</v>
      </c>
    </row>
    <row r="41" spans="1:2" ht="26.25" customHeight="1" x14ac:dyDescent="0.25">
      <c r="A41" s="75"/>
      <c r="B41" s="50" t="s">
        <v>104</v>
      </c>
    </row>
    <row r="42" spans="1:2" ht="28.5" customHeight="1" x14ac:dyDescent="0.25">
      <c r="A42" s="75"/>
      <c r="B42" s="50" t="s">
        <v>99</v>
      </c>
    </row>
    <row r="43" spans="1:2" ht="14.25" customHeight="1" x14ac:dyDescent="0.25">
      <c r="A43" s="77" t="s">
        <v>74</v>
      </c>
      <c r="B43" s="78"/>
    </row>
    <row r="44" spans="1:2" ht="14.25" customHeight="1" x14ac:dyDescent="0.25">
      <c r="A44" s="74" t="s">
        <v>15</v>
      </c>
      <c r="B44" s="27" t="s">
        <v>16</v>
      </c>
    </row>
    <row r="45" spans="1:2" ht="42.75" customHeight="1" x14ac:dyDescent="0.25">
      <c r="A45" s="75"/>
      <c r="B45" s="16" t="s">
        <v>91</v>
      </c>
    </row>
    <row r="46" spans="1:2" ht="28.5" customHeight="1" x14ac:dyDescent="0.25">
      <c r="A46" s="75"/>
      <c r="B46" s="16" t="s">
        <v>57</v>
      </c>
    </row>
    <row r="47" spans="1:2" ht="20.25" customHeight="1" x14ac:dyDescent="0.25">
      <c r="A47" s="76"/>
      <c r="B47" s="29" t="str">
        <f>$B$10</f>
        <v>tender-308@foxtrot.kiev.ua</v>
      </c>
    </row>
    <row r="48" spans="1:2" ht="18" customHeight="1" x14ac:dyDescent="0.25">
      <c r="A48" s="74" t="s">
        <v>17</v>
      </c>
      <c r="B48" s="45" t="s">
        <v>90</v>
      </c>
    </row>
    <row r="49" spans="1:2" ht="14.25" customHeight="1" x14ac:dyDescent="0.25">
      <c r="A49" s="75"/>
      <c r="B49" s="38" t="s">
        <v>81</v>
      </c>
    </row>
    <row r="50" spans="1:2" ht="14.25" customHeight="1" x14ac:dyDescent="0.25">
      <c r="A50" s="75"/>
      <c r="B50" s="61">
        <v>43020</v>
      </c>
    </row>
    <row r="51" spans="1:2" ht="42.75" customHeight="1" x14ac:dyDescent="0.25">
      <c r="A51" s="76"/>
      <c r="B51" s="46" t="s">
        <v>83</v>
      </c>
    </row>
    <row r="52" spans="1:2" ht="71.25" customHeight="1" x14ac:dyDescent="0.25">
      <c r="A52" s="74" t="s">
        <v>18</v>
      </c>
      <c r="B52" s="27" t="s">
        <v>80</v>
      </c>
    </row>
    <row r="53" spans="1:2" ht="28.5" customHeight="1" x14ac:dyDescent="0.25">
      <c r="A53" s="75"/>
      <c r="B53" s="16" t="s">
        <v>19</v>
      </c>
    </row>
    <row r="54" spans="1:2" ht="14.25" customHeight="1" x14ac:dyDescent="0.25">
      <c r="A54" s="76"/>
      <c r="B54" s="16" t="s">
        <v>20</v>
      </c>
    </row>
    <row r="55" spans="1:2" ht="14.25" customHeight="1" x14ac:dyDescent="0.25">
      <c r="A55" s="77" t="s">
        <v>75</v>
      </c>
      <c r="B55" s="78"/>
    </row>
    <row r="56" spans="1:2" ht="42.75" customHeight="1" x14ac:dyDescent="0.25">
      <c r="A56" s="74" t="s">
        <v>21</v>
      </c>
      <c r="B56" s="32" t="s">
        <v>105</v>
      </c>
    </row>
    <row r="57" spans="1:2" ht="52.5" customHeight="1" x14ac:dyDescent="0.25">
      <c r="A57" s="75"/>
      <c r="B57" s="31" t="s">
        <v>141</v>
      </c>
    </row>
    <row r="58" spans="1:2" ht="28.5" customHeight="1" x14ac:dyDescent="0.25">
      <c r="A58" s="75"/>
      <c r="B58" s="31" t="s">
        <v>56</v>
      </c>
    </row>
    <row r="59" spans="1:2" ht="14.25" customHeight="1" x14ac:dyDescent="0.25">
      <c r="A59" s="76"/>
      <c r="B59" s="33" t="s">
        <v>68</v>
      </c>
    </row>
    <row r="60" spans="1:2" ht="61.5" customHeight="1" x14ac:dyDescent="0.25">
      <c r="A60" s="17" t="s">
        <v>22</v>
      </c>
      <c r="B60" s="16" t="s">
        <v>23</v>
      </c>
    </row>
    <row r="61" spans="1:2" ht="14.25" customHeight="1" x14ac:dyDescent="0.25">
      <c r="A61" s="74" t="s">
        <v>24</v>
      </c>
      <c r="B61" s="27" t="s">
        <v>25</v>
      </c>
    </row>
    <row r="62" spans="1:2" ht="28.5" customHeight="1" x14ac:dyDescent="0.25">
      <c r="A62" s="75"/>
      <c r="B62" s="50" t="s">
        <v>63</v>
      </c>
    </row>
    <row r="63" spans="1:2" ht="14.25" customHeight="1" x14ac:dyDescent="0.25">
      <c r="A63" s="75"/>
      <c r="B63" s="50" t="s">
        <v>64</v>
      </c>
    </row>
    <row r="64" spans="1:2" ht="42.75" customHeight="1" x14ac:dyDescent="0.25">
      <c r="A64" s="76"/>
      <c r="B64" s="28" t="s">
        <v>54</v>
      </c>
    </row>
    <row r="65" spans="1:2" ht="14.25" customHeight="1" x14ac:dyDescent="0.25">
      <c r="A65" s="74" t="s">
        <v>26</v>
      </c>
      <c r="B65" s="27" t="s">
        <v>27</v>
      </c>
    </row>
    <row r="66" spans="1:2" ht="14.25" customHeight="1" x14ac:dyDescent="0.25">
      <c r="A66" s="75"/>
      <c r="B66" s="50" t="s">
        <v>65</v>
      </c>
    </row>
    <row r="67" spans="1:2" ht="28.5" customHeight="1" x14ac:dyDescent="0.25">
      <c r="A67" s="75"/>
      <c r="B67" s="50" t="s">
        <v>66</v>
      </c>
    </row>
    <row r="68" spans="1:2" ht="42.75" customHeight="1" x14ac:dyDescent="0.25">
      <c r="A68" s="76"/>
      <c r="B68" s="28" t="s">
        <v>28</v>
      </c>
    </row>
    <row r="69" spans="1:2" ht="14.25" customHeight="1" x14ac:dyDescent="0.25">
      <c r="A69" s="77" t="s">
        <v>76</v>
      </c>
      <c r="B69" s="78"/>
    </row>
    <row r="70" spans="1:2" ht="42.75" customHeight="1" x14ac:dyDescent="0.25">
      <c r="A70" s="24" t="s">
        <v>29</v>
      </c>
      <c r="B70" s="26" t="s">
        <v>55</v>
      </c>
    </row>
    <row r="71" spans="1:2" ht="71.25" customHeight="1" x14ac:dyDescent="0.25">
      <c r="A71" s="24" t="s">
        <v>30</v>
      </c>
      <c r="B71" s="26" t="s">
        <v>106</v>
      </c>
    </row>
    <row r="72" spans="1:2" ht="14.25" customHeight="1" x14ac:dyDescent="0.25"/>
    <row r="73" spans="1:2" ht="28.5" customHeight="1" x14ac:dyDescent="0.25">
      <c r="B73" s="47" t="s">
        <v>85</v>
      </c>
    </row>
    <row r="74" spans="1:2" ht="14.25" customHeight="1" x14ac:dyDescent="0.25">
      <c r="B74" s="35" t="s">
        <v>70</v>
      </c>
    </row>
    <row r="75" spans="1:2" hidden="1" x14ac:dyDescent="0.25">
      <c r="B75" s="34"/>
    </row>
    <row r="76" spans="1:2" x14ac:dyDescent="0.25"/>
    <row r="77" spans="1:2" x14ac:dyDescent="0.25"/>
    <row r="78" spans="1:2" x14ac:dyDescent="0.25"/>
    <row r="79" spans="1:2" x14ac:dyDescent="0.25"/>
    <row r="80" spans="1:2" x14ac:dyDescent="0.25"/>
    <row r="81" x14ac:dyDescent="0.25"/>
    <row r="82" x14ac:dyDescent="0.25"/>
    <row r="83" x14ac:dyDescent="0.25"/>
    <row r="84" x14ac:dyDescent="0.25"/>
  </sheetData>
  <mergeCells count="19">
    <mergeCell ref="A61:A64"/>
    <mergeCell ref="A65:A68"/>
    <mergeCell ref="A69:B69"/>
    <mergeCell ref="A56:A59"/>
    <mergeCell ref="A52:A54"/>
    <mergeCell ref="A1:B1"/>
    <mergeCell ref="A18:A24"/>
    <mergeCell ref="A55:B55"/>
    <mergeCell ref="A43:B43"/>
    <mergeCell ref="A44:A47"/>
    <mergeCell ref="A13:B13"/>
    <mergeCell ref="A14:A16"/>
    <mergeCell ref="A17:B17"/>
    <mergeCell ref="A25:A37"/>
    <mergeCell ref="A39:A42"/>
    <mergeCell ref="A2:B2"/>
    <mergeCell ref="A7:A12"/>
    <mergeCell ref="A48:A51"/>
    <mergeCell ref="A3:A6"/>
  </mergeCells>
  <conditionalFormatting sqref="B50">
    <cfRule type="containsBlanks" dxfId="7" priority="2">
      <formula>LEN(TRIM(B50))=0</formula>
    </cfRule>
  </conditionalFormatting>
  <dataValidations count="2">
    <dataValidation allowBlank="1" showInputMessage="1" showErrorMessage="1" promptTitle="Наступний день" prompt="після подачі пропозицій." sqref="B50"/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:B5">
      <formula1>100</formula1>
    </dataValidation>
  </dataValidations>
  <hyperlinks>
    <hyperlink ref="B15" r:id="rId1"/>
    <hyperlink ref="B24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10" r:id="rId2"/>
    <hyperlink ref="B59" r:id="rId3"/>
    <hyperlink ref="B47" r:id="rId4" display="tender-______@foxtrot.kiev.ua"/>
    <hyperlink ref="B74" r:id="rId5"/>
  </hyperlinks>
  <pageMargins left="0.27559055118110237" right="0.27559055118110237" top="0.39370078740157483" bottom="0.39370078740157483" header="0.19685039370078741" footer="0.19685039370078741"/>
  <pageSetup paperSize="9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3"/>
  <sheetViews>
    <sheetView showGridLines="0" showZeros="0" defaultGridColor="0" colorId="22" zoomScaleNormal="100" workbookViewId="0">
      <pane xSplit="3" ySplit="3" topLeftCell="D20" activePane="bottomRight" state="frozen"/>
      <selection pane="topRight" activeCell="C1" sqref="C1"/>
      <selection pane="bottomLeft" activeCell="A4" sqref="A4"/>
      <selection pane="bottomRight" activeCell="G39" sqref="G39"/>
    </sheetView>
  </sheetViews>
  <sheetFormatPr defaultRowHeight="12.75" x14ac:dyDescent="0.2"/>
  <cols>
    <col min="1" max="1" width="8.5703125" style="18" customWidth="1"/>
    <col min="2" max="2" width="32.42578125" style="18" customWidth="1"/>
    <col min="3" max="3" width="21.28515625" style="18" customWidth="1"/>
    <col min="4" max="6" width="9.85546875" style="25" customWidth="1"/>
    <col min="7" max="7" width="17.5703125" style="25" customWidth="1"/>
    <col min="8" max="16384" width="9.140625" style="18"/>
  </cols>
  <sheetData>
    <row r="1" spans="1:8" ht="28.5" customHeight="1" x14ac:dyDescent="0.2">
      <c r="A1" s="95" t="s">
        <v>52</v>
      </c>
      <c r="B1" s="95"/>
      <c r="C1" s="95"/>
      <c r="D1" s="94" t="str">
        <f>IF($C$3=0,"Змінювати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E1" s="94"/>
      <c r="F1" s="94"/>
      <c r="G1" s="94"/>
    </row>
    <row r="2" spans="1:8" s="19" customFormat="1" ht="36" customHeight="1" x14ac:dyDescent="0.25">
      <c r="A2" s="96" t="str">
        <f>Документація!$B$3</f>
        <v>Організація  кейтерингу на Новорічному корпоративі</v>
      </c>
      <c r="B2" s="96"/>
      <c r="C2" s="96"/>
      <c r="D2" s="106" t="str">
        <f>IF($C$3=0,"Обов'язково мають бути заповнені всі промарковані поля.","")</f>
        <v>Обов'язково мають бути заповнені всі промарковані поля.</v>
      </c>
      <c r="E2" s="106"/>
      <c r="F2" s="106"/>
      <c r="G2" s="106"/>
      <c r="H2" s="53"/>
    </row>
    <row r="3" spans="1:8" s="19" customFormat="1" ht="25.5" customHeight="1" x14ac:dyDescent="0.25">
      <c r="A3" s="100" t="s">
        <v>38</v>
      </c>
      <c r="B3" s="101"/>
      <c r="C3" s="102"/>
      <c r="D3" s="103"/>
      <c r="E3" s="104"/>
      <c r="F3" s="104"/>
      <c r="G3" s="105"/>
      <c r="H3" s="53"/>
    </row>
    <row r="4" spans="1:8" s="19" customFormat="1" ht="12.75" customHeight="1" x14ac:dyDescent="0.25">
      <c r="A4" s="91" t="s">
        <v>39</v>
      </c>
      <c r="B4" s="92"/>
      <c r="C4" s="93"/>
      <c r="D4" s="84"/>
      <c r="E4" s="85"/>
      <c r="F4" s="85"/>
      <c r="G4" s="86"/>
    </row>
    <row r="5" spans="1:8" s="19" customFormat="1" ht="12.75" customHeight="1" x14ac:dyDescent="0.25">
      <c r="A5" s="91" t="s">
        <v>40</v>
      </c>
      <c r="B5" s="92"/>
      <c r="C5" s="93"/>
      <c r="D5" s="84"/>
      <c r="E5" s="85"/>
      <c r="F5" s="85"/>
      <c r="G5" s="86"/>
    </row>
    <row r="6" spans="1:8" s="19" customFormat="1" ht="12.75" customHeight="1" x14ac:dyDescent="0.25">
      <c r="A6" s="91" t="s">
        <v>41</v>
      </c>
      <c r="B6" s="92"/>
      <c r="C6" s="93"/>
      <c r="D6" s="97"/>
      <c r="E6" s="98"/>
      <c r="F6" s="98"/>
      <c r="G6" s="99"/>
    </row>
    <row r="7" spans="1:8" s="19" customFormat="1" ht="12.75" customHeight="1" x14ac:dyDescent="0.25">
      <c r="A7" s="91" t="s">
        <v>42</v>
      </c>
      <c r="B7" s="92"/>
      <c r="C7" s="93"/>
      <c r="D7" s="84"/>
      <c r="E7" s="85"/>
      <c r="F7" s="85"/>
      <c r="G7" s="86"/>
    </row>
    <row r="8" spans="1:8" s="19" customFormat="1" ht="12.75" customHeight="1" x14ac:dyDescent="0.25">
      <c r="A8" s="91" t="s">
        <v>43</v>
      </c>
      <c r="B8" s="92"/>
      <c r="C8" s="93"/>
      <c r="D8" s="84"/>
      <c r="E8" s="85"/>
      <c r="F8" s="85"/>
      <c r="G8" s="86"/>
    </row>
    <row r="9" spans="1:8" s="19" customFormat="1" ht="12.75" customHeight="1" x14ac:dyDescent="0.25">
      <c r="A9" s="91" t="s">
        <v>58</v>
      </c>
      <c r="B9" s="92"/>
      <c r="C9" s="93"/>
      <c r="D9" s="97"/>
      <c r="E9" s="98"/>
      <c r="F9" s="98"/>
      <c r="G9" s="99"/>
    </row>
    <row r="10" spans="1:8" s="19" customFormat="1" ht="12.75" customHeight="1" x14ac:dyDescent="0.25">
      <c r="A10" s="91" t="s">
        <v>44</v>
      </c>
      <c r="B10" s="92"/>
      <c r="C10" s="93"/>
      <c r="D10" s="84"/>
      <c r="E10" s="85"/>
      <c r="F10" s="85"/>
      <c r="G10" s="86"/>
    </row>
    <row r="11" spans="1:8" s="19" customFormat="1" ht="12.75" customHeight="1" x14ac:dyDescent="0.25">
      <c r="A11" s="91" t="s">
        <v>48</v>
      </c>
      <c r="B11" s="92"/>
      <c r="C11" s="93"/>
      <c r="D11" s="97"/>
      <c r="E11" s="98"/>
      <c r="F11" s="98"/>
      <c r="G11" s="99"/>
    </row>
    <row r="12" spans="1:8" s="19" customFormat="1" ht="12.75" customHeight="1" x14ac:dyDescent="0.25">
      <c r="A12" s="91" t="s">
        <v>49</v>
      </c>
      <c r="B12" s="92"/>
      <c r="C12" s="93"/>
      <c r="D12" s="107"/>
      <c r="E12" s="108"/>
      <c r="F12" s="108"/>
      <c r="G12" s="109"/>
    </row>
    <row r="13" spans="1:8" s="19" customFormat="1" ht="12.75" customHeight="1" x14ac:dyDescent="0.25">
      <c r="A13" s="91" t="s">
        <v>71</v>
      </c>
      <c r="B13" s="92"/>
      <c r="C13" s="93"/>
      <c r="D13" s="87"/>
      <c r="E13" s="88"/>
      <c r="F13" s="88"/>
      <c r="G13" s="89"/>
    </row>
    <row r="14" spans="1:8" s="19" customFormat="1" ht="12.75" customHeight="1" x14ac:dyDescent="0.25">
      <c r="A14" s="91" t="s">
        <v>45</v>
      </c>
      <c r="B14" s="92"/>
      <c r="C14" s="93"/>
      <c r="D14" s="87"/>
      <c r="E14" s="88"/>
      <c r="F14" s="88"/>
      <c r="G14" s="89"/>
    </row>
    <row r="15" spans="1:8" s="19" customFormat="1" ht="12.75" customHeight="1" x14ac:dyDescent="0.25">
      <c r="A15" s="91" t="s">
        <v>53</v>
      </c>
      <c r="B15" s="92"/>
      <c r="C15" s="93"/>
      <c r="D15" s="87"/>
      <c r="E15" s="88"/>
      <c r="F15" s="88"/>
      <c r="G15" s="89"/>
    </row>
    <row r="16" spans="1:8" s="19" customFormat="1" ht="12.75" customHeight="1" x14ac:dyDescent="0.25">
      <c r="A16" s="91" t="s">
        <v>46</v>
      </c>
      <c r="B16" s="92"/>
      <c r="C16" s="93"/>
      <c r="D16" s="87"/>
      <c r="E16" s="88"/>
      <c r="F16" s="88"/>
      <c r="G16" s="89"/>
    </row>
    <row r="17" spans="1:8" s="19" customFormat="1" ht="12.75" customHeight="1" x14ac:dyDescent="0.25">
      <c r="A17" s="91" t="s">
        <v>47</v>
      </c>
      <c r="B17" s="92"/>
      <c r="C17" s="93"/>
      <c r="D17" s="87"/>
      <c r="E17" s="88"/>
      <c r="F17" s="88"/>
      <c r="G17" s="89"/>
    </row>
    <row r="18" spans="1:8" s="19" customFormat="1" ht="12.75" customHeight="1" x14ac:dyDescent="0.25">
      <c r="A18" s="91" t="s">
        <v>118</v>
      </c>
      <c r="B18" s="92"/>
      <c r="C18" s="93"/>
      <c r="D18" s="87"/>
      <c r="E18" s="88"/>
      <c r="F18" s="88"/>
      <c r="G18" s="89"/>
    </row>
    <row r="19" spans="1:8" s="19" customFormat="1" ht="21" customHeight="1" x14ac:dyDescent="0.25">
      <c r="A19" s="91" t="s">
        <v>119</v>
      </c>
      <c r="B19" s="92"/>
      <c r="C19" s="93"/>
      <c r="D19" s="87"/>
      <c r="E19" s="88"/>
      <c r="F19" s="88"/>
      <c r="G19" s="89"/>
    </row>
    <row r="20" spans="1:8" ht="25.5" customHeight="1" x14ac:dyDescent="0.2">
      <c r="A20" s="90" t="s">
        <v>107</v>
      </c>
      <c r="B20" s="82"/>
      <c r="C20" s="83"/>
      <c r="D20" s="84"/>
      <c r="E20" s="85"/>
      <c r="F20" s="85"/>
      <c r="G20" s="86"/>
    </row>
    <row r="21" spans="1:8" ht="24.75" customHeight="1" x14ac:dyDescent="0.2">
      <c r="A21" s="81" t="s">
        <v>108</v>
      </c>
      <c r="B21" s="82"/>
      <c r="C21" s="83"/>
      <c r="D21" s="84"/>
      <c r="E21" s="85"/>
      <c r="F21" s="85"/>
      <c r="G21" s="86"/>
    </row>
    <row r="22" spans="1:8" ht="25.5" customHeight="1" x14ac:dyDescent="0.2">
      <c r="A22" s="81" t="s">
        <v>114</v>
      </c>
      <c r="B22" s="82"/>
      <c r="C22" s="83"/>
      <c r="D22" s="84"/>
      <c r="E22" s="85"/>
      <c r="F22" s="85"/>
      <c r="G22" s="86"/>
    </row>
    <row r="23" spans="1:8" ht="27" customHeight="1" x14ac:dyDescent="0.2">
      <c r="A23" s="81" t="s">
        <v>109</v>
      </c>
      <c r="B23" s="82"/>
      <c r="C23" s="83"/>
      <c r="D23" s="84"/>
      <c r="E23" s="85"/>
      <c r="F23" s="85"/>
      <c r="G23" s="86"/>
    </row>
    <row r="24" spans="1:8" ht="32.25" customHeight="1" x14ac:dyDescent="0.2">
      <c r="A24" s="81" t="s">
        <v>142</v>
      </c>
      <c r="B24" s="82"/>
      <c r="C24" s="83"/>
      <c r="D24" s="84"/>
      <c r="E24" s="85"/>
      <c r="F24" s="85"/>
      <c r="G24" s="86"/>
    </row>
    <row r="25" spans="1:8" ht="33" customHeight="1" x14ac:dyDescent="0.2">
      <c r="A25" s="81" t="s">
        <v>116</v>
      </c>
      <c r="B25" s="82"/>
      <c r="C25" s="83"/>
      <c r="D25" s="84"/>
      <c r="E25" s="85"/>
      <c r="F25" s="85"/>
      <c r="G25" s="86"/>
    </row>
    <row r="26" spans="1:8" ht="38.25" customHeight="1" x14ac:dyDescent="0.2">
      <c r="A26" s="81" t="s">
        <v>115</v>
      </c>
      <c r="B26" s="82"/>
      <c r="C26" s="83"/>
      <c r="D26" s="84"/>
      <c r="E26" s="85"/>
      <c r="F26" s="85"/>
      <c r="G26" s="86"/>
    </row>
    <row r="27" spans="1:8" ht="25.5" customHeight="1" x14ac:dyDescent="0.2">
      <c r="A27" s="81" t="s">
        <v>117</v>
      </c>
      <c r="B27" s="82"/>
      <c r="C27" s="83"/>
      <c r="D27" s="84"/>
      <c r="E27" s="85"/>
      <c r="F27" s="85"/>
      <c r="G27" s="86"/>
    </row>
    <row r="28" spans="1:8" ht="25.5" customHeight="1" x14ac:dyDescent="0.2">
      <c r="A28" s="81" t="s">
        <v>143</v>
      </c>
      <c r="B28" s="82"/>
      <c r="C28" s="83"/>
      <c r="D28" s="84"/>
      <c r="E28" s="85"/>
      <c r="F28" s="85"/>
      <c r="G28" s="86"/>
    </row>
    <row r="29" spans="1:8" ht="28.5" customHeight="1" x14ac:dyDescent="0.2">
      <c r="A29" s="118" t="s">
        <v>144</v>
      </c>
      <c r="B29" s="119"/>
      <c r="C29" s="120"/>
      <c r="D29" s="114" t="s">
        <v>110</v>
      </c>
      <c r="E29" s="115"/>
      <c r="F29" s="116"/>
      <c r="G29" s="63" t="s">
        <v>92</v>
      </c>
    </row>
    <row r="30" spans="1:8" ht="30.75" customHeight="1" x14ac:dyDescent="0.2">
      <c r="A30" s="113" t="s">
        <v>145</v>
      </c>
      <c r="B30" s="117"/>
      <c r="C30" s="117"/>
      <c r="D30" s="110">
        <f>IFERROR(E30/#REF!,0)</f>
        <v>0</v>
      </c>
      <c r="E30" s="111"/>
      <c r="F30" s="112"/>
      <c r="G30" s="57"/>
      <c r="H30" s="49"/>
    </row>
    <row r="31" spans="1:8" ht="24" customHeight="1" x14ac:dyDescent="0.2">
      <c r="A31" s="113" t="s">
        <v>111</v>
      </c>
      <c r="B31" s="117"/>
      <c r="C31" s="117"/>
      <c r="D31" s="110">
        <f>IFERROR(E31/#REF!,0)</f>
        <v>0</v>
      </c>
      <c r="E31" s="111"/>
      <c r="F31" s="112"/>
      <c r="G31" s="57"/>
      <c r="H31" s="49"/>
    </row>
    <row r="32" spans="1:8" ht="26.25" customHeight="1" x14ac:dyDescent="0.2">
      <c r="A32" s="60"/>
      <c r="B32" s="54"/>
      <c r="C32" s="55" t="s">
        <v>101</v>
      </c>
      <c r="D32" s="110">
        <f>IFERROR(E32/#REF!,0)</f>
        <v>0</v>
      </c>
      <c r="E32" s="111"/>
      <c r="F32" s="112"/>
      <c r="G32" s="57"/>
      <c r="H32" s="49"/>
    </row>
    <row r="33" spans="1:7" s="54" customFormat="1" ht="25.5" customHeight="1" x14ac:dyDescent="0.2">
      <c r="A33" s="18"/>
      <c r="B33" s="18"/>
      <c r="C33" s="18"/>
      <c r="D33" s="56"/>
      <c r="E33" s="59"/>
      <c r="F33" s="62"/>
      <c r="G33" s="58"/>
    </row>
  </sheetData>
  <sheetProtection formatCells="0" formatColumns="0" formatRows="0"/>
  <protectedRanges>
    <protectedRange sqref="G3:G28 D33:E33 E32 D3:F28 E30:E31 G30:G33" name="Диапазон1"/>
  </protectedRanges>
  <mergeCells count="63">
    <mergeCell ref="D32:F32"/>
    <mergeCell ref="A28:C28"/>
    <mergeCell ref="D28:G28"/>
    <mergeCell ref="D29:F29"/>
    <mergeCell ref="A30:C30"/>
    <mergeCell ref="A31:C31"/>
    <mergeCell ref="D30:F30"/>
    <mergeCell ref="D31:F31"/>
    <mergeCell ref="A29:C29"/>
    <mergeCell ref="A27:C27"/>
    <mergeCell ref="D27:G27"/>
    <mergeCell ref="A25:C25"/>
    <mergeCell ref="A23:C23"/>
    <mergeCell ref="D23:G23"/>
    <mergeCell ref="A22:C22"/>
    <mergeCell ref="D22:G22"/>
    <mergeCell ref="A26:C26"/>
    <mergeCell ref="D26:G26"/>
    <mergeCell ref="A24:C24"/>
    <mergeCell ref="D24:G24"/>
    <mergeCell ref="D25:G25"/>
    <mergeCell ref="A8:C8"/>
    <mergeCell ref="D12:G12"/>
    <mergeCell ref="D13:G13"/>
    <mergeCell ref="D14:G14"/>
    <mergeCell ref="D15:G15"/>
    <mergeCell ref="D8:G8"/>
    <mergeCell ref="D9:G9"/>
    <mergeCell ref="D10:G10"/>
    <mergeCell ref="D11:G11"/>
    <mergeCell ref="A9:C9"/>
    <mergeCell ref="A10:C10"/>
    <mergeCell ref="A11:C11"/>
    <mergeCell ref="A12:C12"/>
    <mergeCell ref="A13:C13"/>
    <mergeCell ref="A14:C14"/>
    <mergeCell ref="A15:C15"/>
    <mergeCell ref="D1:G1"/>
    <mergeCell ref="A1:C1"/>
    <mergeCell ref="A2:C2"/>
    <mergeCell ref="A6:C6"/>
    <mergeCell ref="A7:C7"/>
    <mergeCell ref="D6:G6"/>
    <mergeCell ref="D7:G7"/>
    <mergeCell ref="A3:C3"/>
    <mergeCell ref="A4:C4"/>
    <mergeCell ref="A5:C5"/>
    <mergeCell ref="D3:G3"/>
    <mergeCell ref="D4:G4"/>
    <mergeCell ref="D5:G5"/>
    <mergeCell ref="D2:G2"/>
    <mergeCell ref="A16:C16"/>
    <mergeCell ref="A17:C17"/>
    <mergeCell ref="A19:C19"/>
    <mergeCell ref="D17:G17"/>
    <mergeCell ref="D16:G16"/>
    <mergeCell ref="A18:C18"/>
    <mergeCell ref="D18:G18"/>
    <mergeCell ref="A21:C21"/>
    <mergeCell ref="D21:G21"/>
    <mergeCell ref="D19:G19"/>
    <mergeCell ref="D20:G20"/>
    <mergeCell ref="A20:C20"/>
  </mergeCells>
  <conditionalFormatting sqref="G30 G32 D3:D18 D22:D24 D20">
    <cfRule type="containsBlanks" dxfId="6" priority="22">
      <formula>LEN(TRIM(D3))=0</formula>
    </cfRule>
  </conditionalFormatting>
  <conditionalFormatting sqref="D19">
    <cfRule type="containsBlanks" dxfId="5" priority="18">
      <formula>LEN(TRIM(D19))=0</formula>
    </cfRule>
  </conditionalFormatting>
  <conditionalFormatting sqref="G31">
    <cfRule type="containsBlanks" dxfId="4" priority="16">
      <formula>LEN(TRIM(G31))=0</formula>
    </cfRule>
  </conditionalFormatting>
  <conditionalFormatting sqref="D27:D28">
    <cfRule type="containsBlanks" dxfId="3" priority="13">
      <formula>LEN(TRIM(D27))=0</formula>
    </cfRule>
  </conditionalFormatting>
  <conditionalFormatting sqref="D21">
    <cfRule type="containsBlanks" dxfId="2" priority="12">
      <formula>LEN(TRIM(D21))=0</formula>
    </cfRule>
  </conditionalFormatting>
  <conditionalFormatting sqref="D26">
    <cfRule type="containsBlanks" dxfId="1" priority="7">
      <formula>LEN(TRIM(D26))=0</formula>
    </cfRule>
  </conditionalFormatting>
  <conditionalFormatting sqref="D25">
    <cfRule type="containsBlanks" dxfId="0" priority="1">
      <formula>LEN(TRIM(D25))=0</formula>
    </cfRule>
  </conditionalFormatting>
  <pageMargins left="0.39370078740157483" right="0.39370078740157483" top="0.39370078740157483" bottom="0.39370078740157483" header="0.19685039370078741" footer="0.19685039370078741"/>
  <pageSetup paperSize="9" scale="75" fitToHeight="10" orientation="portrait" r:id="rId1"/>
  <headerFooter>
    <oddFooter>&amp;L&amp;"+,обычный"&amp;10&amp;K01+047Лист &amp;P з &amp;N листів&amp;R&amp;"+,обычный"&amp;10&amp;K01+049http://foxtrotgroup.com.ua/uk/tender.html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abSelected="1" topLeftCell="A15" workbookViewId="0">
      <selection activeCell="A24" sqref="A24"/>
    </sheetView>
  </sheetViews>
  <sheetFormatPr defaultRowHeight="15" x14ac:dyDescent="0.25"/>
  <cols>
    <col min="1" max="1" width="86.7109375" customWidth="1"/>
  </cols>
  <sheetData>
    <row r="1" spans="1:1" ht="41.25" customHeight="1" x14ac:dyDescent="0.25">
      <c r="A1" s="70" t="s">
        <v>112</v>
      </c>
    </row>
    <row r="2" spans="1:1" ht="28.5" customHeight="1" x14ac:dyDescent="0.25">
      <c r="A2" s="71" t="s">
        <v>113</v>
      </c>
    </row>
    <row r="3" spans="1:1" ht="30" customHeight="1" x14ac:dyDescent="0.25">
      <c r="A3" s="69" t="s">
        <v>120</v>
      </c>
    </row>
    <row r="4" spans="1:1" ht="30.75" customHeight="1" x14ac:dyDescent="0.25">
      <c r="A4" s="69" t="s">
        <v>146</v>
      </c>
    </row>
    <row r="5" spans="1:1" ht="35.25" customHeight="1" x14ac:dyDescent="0.25">
      <c r="A5" s="69" t="s">
        <v>121</v>
      </c>
    </row>
    <row r="6" spans="1:1" ht="36" customHeight="1" x14ac:dyDescent="0.25">
      <c r="A6" s="69" t="s">
        <v>147</v>
      </c>
    </row>
    <row r="7" spans="1:1" ht="40.5" customHeight="1" x14ac:dyDescent="0.25">
      <c r="A7" s="69" t="s">
        <v>148</v>
      </c>
    </row>
    <row r="8" spans="1:1" ht="29.25" customHeight="1" x14ac:dyDescent="0.25">
      <c r="A8" s="69" t="s">
        <v>123</v>
      </c>
    </row>
    <row r="9" spans="1:1" ht="33" customHeight="1" x14ac:dyDescent="0.25">
      <c r="A9" s="69" t="s">
        <v>124</v>
      </c>
    </row>
    <row r="10" spans="1:1" ht="28.5" customHeight="1" x14ac:dyDescent="0.25">
      <c r="A10" s="69" t="s">
        <v>125</v>
      </c>
    </row>
    <row r="11" spans="1:1" ht="30" customHeight="1" x14ac:dyDescent="0.25">
      <c r="A11" s="69" t="s">
        <v>126</v>
      </c>
    </row>
    <row r="12" spans="1:1" ht="30.75" customHeight="1" x14ac:dyDescent="0.25">
      <c r="A12" s="69" t="s">
        <v>127</v>
      </c>
    </row>
    <row r="13" spans="1:1" ht="30.75" customHeight="1" x14ac:dyDescent="0.25">
      <c r="A13" s="69" t="s">
        <v>122</v>
      </c>
    </row>
    <row r="14" spans="1:1" ht="33" customHeight="1" x14ac:dyDescent="0.25">
      <c r="A14" s="72" t="s">
        <v>130</v>
      </c>
    </row>
    <row r="15" spans="1:1" ht="28.5" customHeight="1" x14ac:dyDescent="0.25">
      <c r="A15" s="69" t="s">
        <v>128</v>
      </c>
    </row>
    <row r="16" spans="1:1" ht="24" customHeight="1" x14ac:dyDescent="0.25">
      <c r="A16" s="68" t="s">
        <v>154</v>
      </c>
    </row>
    <row r="17" spans="1:1" ht="26.25" customHeight="1" x14ac:dyDescent="0.25">
      <c r="A17" s="68" t="s">
        <v>132</v>
      </c>
    </row>
    <row r="18" spans="1:1" ht="27.75" customHeight="1" x14ac:dyDescent="0.25">
      <c r="A18" s="68" t="s">
        <v>149</v>
      </c>
    </row>
    <row r="19" spans="1:1" ht="23.25" customHeight="1" x14ac:dyDescent="0.25">
      <c r="A19" s="68" t="s">
        <v>129</v>
      </c>
    </row>
    <row r="20" spans="1:1" ht="27" customHeight="1" x14ac:dyDescent="0.25">
      <c r="A20" s="68" t="s">
        <v>150</v>
      </c>
    </row>
    <row r="21" spans="1:1" ht="18.75" customHeight="1" x14ac:dyDescent="0.25">
      <c r="A21" s="68" t="s">
        <v>153</v>
      </c>
    </row>
    <row r="22" spans="1:1" ht="18.75" customHeight="1" x14ac:dyDescent="0.25">
      <c r="A22" s="68" t="s">
        <v>152</v>
      </c>
    </row>
    <row r="23" spans="1:1" ht="25.5" x14ac:dyDescent="0.25">
      <c r="A23" s="69" t="s">
        <v>151</v>
      </c>
    </row>
    <row r="24" spans="1:1" x14ac:dyDescent="0.25">
      <c r="A24" s="69" t="s">
        <v>131</v>
      </c>
    </row>
    <row r="25" spans="1:1" x14ac:dyDescent="0.25">
      <c r="A25" s="67"/>
    </row>
    <row r="26" spans="1:1" x14ac:dyDescent="0.25">
      <c r="A26" s="6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/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1" customFormat="1" x14ac:dyDescent="0.25">
      <c r="A1" s="43" t="s">
        <v>84</v>
      </c>
      <c r="B1" s="42"/>
      <c r="C1" s="22" t="str">
        <f>CONCATENATE("Вхідний № ",RIGHT(LEFT($C$19,10),3),"/_______")</f>
        <v>Вхідний № 308/_______</v>
      </c>
    </row>
    <row r="2" spans="1:3" s="11" customFormat="1" x14ac:dyDescent="0.25">
      <c r="A2" s="44">
        <f>WORKDAY(Документація!$B$50,-1)</f>
        <v>43019</v>
      </c>
      <c r="B2" s="41"/>
      <c r="C2" s="14"/>
    </row>
    <row r="3" spans="1:3" s="11" customFormat="1" x14ac:dyDescent="0.25">
      <c r="A3" s="5"/>
      <c r="B3" s="4"/>
      <c r="C3" s="14" t="s">
        <v>51</v>
      </c>
    </row>
    <row r="4" spans="1:3" ht="67.5" customHeight="1" x14ac:dyDescent="0.25">
      <c r="A4" s="20" t="s">
        <v>0</v>
      </c>
      <c r="B4" s="123">
        <f>'Додаток 1'!$D$3</f>
        <v>0</v>
      </c>
      <c r="C4" s="123"/>
    </row>
    <row r="5" spans="1:3" ht="18" customHeight="1" x14ac:dyDescent="0.25">
      <c r="A5" s="6"/>
      <c r="B5" s="124">
        <f>'Додаток 1'!$D$8</f>
        <v>0</v>
      </c>
      <c r="C5" s="124"/>
    </row>
    <row r="6" spans="1:3" x14ac:dyDescent="0.25">
      <c r="A6" s="14" t="s">
        <v>50</v>
      </c>
      <c r="B6" s="124">
        <f>'Додаток 1'!$D$10</f>
        <v>0</v>
      </c>
      <c r="C6" s="124"/>
    </row>
    <row r="7" spans="1:3" s="2" customFormat="1" ht="18" customHeight="1" x14ac:dyDescent="0.25">
      <c r="A7" s="37"/>
      <c r="B7" s="125">
        <f>'Додаток 1'!$D$11</f>
        <v>0</v>
      </c>
      <c r="C7" s="125"/>
    </row>
    <row r="8" spans="1:3" s="11" customFormat="1" ht="18" customHeight="1" x14ac:dyDescent="0.25">
      <c r="A8" s="37"/>
      <c r="B8" s="124">
        <f>'Додаток 1'!$D$12</f>
        <v>0</v>
      </c>
      <c r="C8" s="124"/>
    </row>
    <row r="9" spans="1:3" s="11" customFormat="1" ht="18" customHeight="1" x14ac:dyDescent="0.25">
      <c r="A9" s="15"/>
      <c r="B9" s="39"/>
      <c r="C9" s="40"/>
    </row>
    <row r="10" spans="1:3" s="3" customFormat="1" ht="161.25" customHeight="1" x14ac:dyDescent="0.25">
      <c r="A10" s="15"/>
      <c r="B10" s="15"/>
      <c r="C10" s="15"/>
    </row>
    <row r="11" spans="1:3" s="2" customFormat="1" x14ac:dyDescent="0.25">
      <c r="A11" s="6"/>
      <c r="B11" s="121" t="s">
        <v>37</v>
      </c>
      <c r="C11" s="121"/>
    </row>
    <row r="12" spans="1:3" ht="131.25" customHeight="1" x14ac:dyDescent="0.25">
      <c r="A12" s="7"/>
      <c r="B12" s="122" t="str">
        <f>Документація!$B$3</f>
        <v>Організація  кейтерингу на Новорічному корпоративі</v>
      </c>
      <c r="C12" s="122"/>
    </row>
    <row r="13" spans="1:3" s="11" customFormat="1" ht="143.25" customHeight="1" x14ac:dyDescent="0.25">
      <c r="A13" s="7"/>
      <c r="B13" s="13"/>
      <c r="C13" s="13"/>
    </row>
    <row r="14" spans="1:3" x14ac:dyDescent="0.25">
      <c r="B14" s="21" t="s">
        <v>1</v>
      </c>
      <c r="C14" s="11" t="s">
        <v>36</v>
      </c>
    </row>
    <row r="15" spans="1:3" s="3" customFormat="1" x14ac:dyDescent="0.25">
      <c r="C15" s="11" t="s">
        <v>2</v>
      </c>
    </row>
    <row r="16" spans="1:3" s="3" customFormat="1" x14ac:dyDescent="0.25">
      <c r="B16" s="5"/>
      <c r="C16" s="11" t="s">
        <v>87</v>
      </c>
    </row>
    <row r="17" spans="3:3" x14ac:dyDescent="0.25">
      <c r="C17" s="11" t="s">
        <v>3</v>
      </c>
    </row>
    <row r="18" spans="3:3" x14ac:dyDescent="0.25">
      <c r="C18" s="11" t="s">
        <v>4</v>
      </c>
    </row>
    <row r="19" spans="3:3" x14ac:dyDescent="0.25">
      <c r="C19" s="10" t="str">
        <f>Документація!$B$10</f>
        <v>tender-308@foxtrot.kiev.ua</v>
      </c>
    </row>
    <row r="20" spans="3:3" x14ac:dyDescent="0.25">
      <c r="C20" s="23" t="s">
        <v>69</v>
      </c>
    </row>
    <row r="21" spans="3:3" hidden="1" x14ac:dyDescent="0.25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Документація</vt:lpstr>
      <vt:lpstr>Додаток 1</vt:lpstr>
      <vt:lpstr>Додаток 2</vt:lpstr>
      <vt:lpstr>Титульний лист конверта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2017-09-27T13:48:15Z</dcterms:modified>
</cp:coreProperties>
</file>