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1'!$A$33:$O$144</definedName>
    <definedName name="_xlnm.Print_Titles" localSheetId="1">'Додаток 1'!$33:$33</definedName>
  </definedNames>
  <calcPr calcId="145621"/>
</workbook>
</file>

<file path=xl/calcChain.xml><?xml version="1.0" encoding="utf-8"?>
<calcChain xmlns="http://schemas.openxmlformats.org/spreadsheetml/2006/main">
  <c r="O40" i="3" l="1"/>
  <c r="O35" i="3"/>
  <c r="O36" i="3"/>
  <c r="O37" i="3"/>
  <c r="O38" i="3"/>
  <c r="O39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34" i="3"/>
  <c r="J35" i="3" l="1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34" i="3"/>
  <c r="N145" i="3" l="1"/>
  <c r="N2" i="3"/>
  <c r="N1" i="3"/>
  <c r="A2" i="1" l="1"/>
  <c r="B5" i="1" l="1"/>
  <c r="B42" i="2" l="1"/>
  <c r="B7" i="1" l="1"/>
  <c r="B6" i="1"/>
  <c r="B8" i="1"/>
  <c r="B4" i="1"/>
  <c r="C2" i="3" l="1"/>
  <c r="B12" i="1"/>
  <c r="C19" i="1" l="1"/>
  <c r="C1" i="1" s="1"/>
</calcChain>
</file>

<file path=xl/sharedStrings.xml><?xml version="1.0" encoding="utf-8"?>
<sst xmlns="http://schemas.openxmlformats.org/spreadsheetml/2006/main" count="1132" uniqueCount="370">
  <si>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</si>
  <si>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</si>
  <si>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</si>
  <si>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</si>
  <si>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</si>
  <si>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</si>
  <si>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</si>
  <si>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</si>
  <si>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</si>
  <si>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</si>
  <si>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</si>
  <si>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</si>
  <si>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</si>
  <si>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</si>
  <si>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</si>
  <si>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</si>
  <si>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</si>
  <si>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</si>
  <si>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</si>
  <si>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</si>
  <si>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</si>
  <si>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</si>
  <si>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</si>
  <si>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</si>
  <si>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</si>
  <si>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</si>
  <si>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</si>
  <si>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</si>
  <si>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</si>
  <si>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</si>
  <si>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</si>
  <si>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</si>
  <si>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</si>
  <si>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</si>
  <si>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</si>
  <si>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</si>
  <si>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</si>
  <si>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</si>
  <si>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</si>
  <si>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</si>
  <si>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</si>
  <si>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</si>
  <si>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</si>
  <si>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</si>
  <si>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</si>
  <si>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</si>
  <si>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</si>
  <si>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</si>
  <si>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</si>
  <si>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</si>
  <si>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</si>
  <si>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</si>
  <si>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Додаток 1. Специфікація закупівлі: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</si>
  <si>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</si>
  <si>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</si>
  <si>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</si>
  <si>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</si>
  <si>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</si>
  <si>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</si>
  <si>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</si>
  <si>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</si>
  <si>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</si>
  <si>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</si>
  <si>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</si>
  <si>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</si>
  <si>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</si>
  <si>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</si>
  <si>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</si>
  <si>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</si>
  <si>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</si>
  <si>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</si>
  <si>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</t>
  </si>
  <si>
    <t>http://foxtrotgroup.com.ua/uk/tender.html</t>
  </si>
  <si>
    <t>http://foxtrotgroup.com.ua/uk/tender/subscribe.html</t>
  </si>
  <si>
    <t>Номер витягу з реєстру платників ПДВ</t>
  </si>
  <si>
    <t>Критерієм вибору переможця є ціна.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</si>
  <si>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</si>
  <si>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</si>
  <si>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</si>
  <si>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</si>
  <si>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</si>
  <si>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</si>
  <si>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</si>
  <si>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</si>
  <si>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</si>
  <si>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</si>
  <si>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Термін подачі пропозиції до 18:00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</si>
  <si>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</si>
  <si>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</si>
  <si>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</si>
  <si>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</si>
  <si>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</si>
  <si>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</si>
  <si>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</si>
  <si>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Вказати основних клієнтів за напрямком даної закупівлі.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</si>
  <si>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</si>
  <si>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</si>
  <si>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</si>
  <si>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</si>
  <si>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r>
      <t xml:space="preserve">2. Назва валюти </t>
    </r>
    <r>
      <rPr>
        <sz val="10"/>
        <color theme="0" tint="-0.499984740745262"/>
        <rFont val="Cambria"/>
        <family val="1"/>
        <charset val="204"/>
        <scheme val="major"/>
      </rPr>
      <t>(USD, EUR тощо)</t>
    </r>
    <r>
      <rPr>
        <sz val="10"/>
        <color theme="1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</si>
  <si>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499984740745262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</si>
  <si>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4. Посилання на ресурс, на якому публікується курс вказаної валюти.</t>
  </si>
  <si>
    <t>•  Лист у довільній формі про наявність відповідного обладнання, власної матеріально-технічної бази, працівників відповідної кваліфікації;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</si>
  <si>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</si>
  <si>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</si>
  <si>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</si>
  <si>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</si>
  <si>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t>Реклама на фасадних площинах</t>
  </si>
  <si>
    <t>Виготовлення, розміщення і обслуговування реклами на фасадних площинах.</t>
  </si>
  <si>
    <t>Умови оплати: після підписання повного комплекту документів бухгалтерської звітності та надання повного фотозвіту. Підтвердити або вказати свої умови.</t>
  </si>
  <si>
    <t>Підрядник зобов'язується надавати повний фотозвіт не пізніше ніж через 5 робочих днів після переклеювання. Фотозвіт повинен бути наданий у друкованому вигляді та на 2-ох дисках CD/DVD. Фотозвіт, в якому не вистачає однієї або декількох позицій, є неповним і не буде прийнятий Замовником. Підтвердити.</t>
  </si>
  <si>
    <t>Рем-комплект може бути надрукован в розмірі не більше 5% від загальної кількості замовленого друку в місяцях з квітня по вересень, і не більше 10% в місяцях з жовтня по березень. Підтвердити або вказати свої умови.</t>
  </si>
  <si>
    <t>№</t>
  </si>
  <si>
    <t xml:space="preserve">РУ </t>
  </si>
  <si>
    <t>Місто</t>
  </si>
  <si>
    <t>Код площини</t>
  </si>
  <si>
    <t>Носій</t>
  </si>
  <si>
    <t>Розмір</t>
  </si>
  <si>
    <t>ФОТО</t>
  </si>
  <si>
    <t>СХЕМА</t>
  </si>
  <si>
    <t>Вишка (Так/Ні)</t>
  </si>
  <si>
    <t>Вартість робіт, грн. з ПДВ</t>
  </si>
  <si>
    <t>Загальна вартість на рік, грн. з ПДВ</t>
  </si>
  <si>
    <t>ЦРУ</t>
  </si>
  <si>
    <t>БЕ0101бб</t>
  </si>
  <si>
    <t>вул.Свердлова, 18</t>
  </si>
  <si>
    <t>оцинковка</t>
  </si>
  <si>
    <t>6*3</t>
  </si>
  <si>
    <t>ДСРУ</t>
  </si>
  <si>
    <t xml:space="preserve">Бердянськ </t>
  </si>
  <si>
    <t>БР0101бб</t>
  </si>
  <si>
    <t>пр.Праці, 37</t>
  </si>
  <si>
    <t>5.85*2.8</t>
  </si>
  <si>
    <t>Біла Церква</t>
  </si>
  <si>
    <t>БЦ0103бб</t>
  </si>
  <si>
    <t>пр. Перемоги, 115</t>
  </si>
  <si>
    <t>5.8*2.9</t>
  </si>
  <si>
    <t>ЗРУ</t>
  </si>
  <si>
    <t>Чернівці</t>
  </si>
  <si>
    <t>ЧВ 0307бб</t>
  </si>
  <si>
    <t>вул. Університетська, 2</t>
  </si>
  <si>
    <t>внутрішні розтяжні конструкції</t>
  </si>
  <si>
    <t>1.5*2.5</t>
  </si>
  <si>
    <t>ВА0103бб</t>
  </si>
  <si>
    <t>вул. Соборна, 60</t>
  </si>
  <si>
    <t xml:space="preserve">ЧЕРНІГІВ </t>
  </si>
  <si>
    <t>ЧН0201бб</t>
  </si>
  <si>
    <t>5*3</t>
  </si>
  <si>
    <t xml:space="preserve">ВІННИЦЯ </t>
  </si>
  <si>
    <t>ВИ0102бб</t>
  </si>
  <si>
    <t>вул. Келецька, 80</t>
  </si>
  <si>
    <t>Славута</t>
  </si>
  <si>
    <t>СЛ0102бб</t>
  </si>
  <si>
    <t>пл. Шевченка, 2</t>
  </si>
  <si>
    <t>2.68*3</t>
  </si>
  <si>
    <t>ЧВ 0308бб</t>
  </si>
  <si>
    <t xml:space="preserve">Орджонікідзе </t>
  </si>
  <si>
    <t>ОР0102бб</t>
  </si>
  <si>
    <t>вул. Калініна, 32</t>
  </si>
  <si>
    <t>5*2.6</t>
  </si>
  <si>
    <t xml:space="preserve">Інгулець </t>
  </si>
  <si>
    <t>ИН 0101бб</t>
  </si>
  <si>
    <t>вул. Нєдєліна, 43</t>
  </si>
  <si>
    <t>6*2.5</t>
  </si>
  <si>
    <t>Калуш</t>
  </si>
  <si>
    <t>КА 0101бб</t>
  </si>
  <si>
    <t xml:space="preserve"> вул. Б.Хмельницького, 50</t>
  </si>
  <si>
    <t>5.45*3</t>
  </si>
  <si>
    <t xml:space="preserve">КИЇВ </t>
  </si>
  <si>
    <t>КИ0101бб</t>
  </si>
  <si>
    <t>бульв. Чоколівський, 19</t>
  </si>
  <si>
    <t>4.9*3</t>
  </si>
  <si>
    <t>КИ0104бб</t>
  </si>
  <si>
    <t>ОР0101бб</t>
  </si>
  <si>
    <t>ЮРУ</t>
  </si>
  <si>
    <t xml:space="preserve">Одеса </t>
  </si>
  <si>
    <t>ОД0309бб</t>
  </si>
  <si>
    <t>вул. Новощепний ряд, 2</t>
  </si>
  <si>
    <t>ОД0307бб</t>
  </si>
  <si>
    <t>Рівне</t>
  </si>
  <si>
    <t>РИ0101бб</t>
  </si>
  <si>
    <t xml:space="preserve"> пр. Миру, 10</t>
  </si>
  <si>
    <t>5.12*2.7</t>
  </si>
  <si>
    <t>РИ0102бб</t>
  </si>
  <si>
    <t>5.1*2.7</t>
  </si>
  <si>
    <t>БЦ0104бб</t>
  </si>
  <si>
    <t>КИ0103бб</t>
  </si>
  <si>
    <t>ЧН0101бб</t>
  </si>
  <si>
    <t>пр. Миру, 35</t>
  </si>
  <si>
    <t>5.35*2.85</t>
  </si>
  <si>
    <t>Коломия</t>
  </si>
  <si>
    <t>КЛ0101бб</t>
  </si>
  <si>
    <t>пр. Грушевського, 12</t>
  </si>
  <si>
    <t>2.56*1.95</t>
  </si>
  <si>
    <t>ЧН0102бб</t>
  </si>
  <si>
    <t>КЛ0102бб</t>
  </si>
  <si>
    <t>5.27*1.95</t>
  </si>
  <si>
    <t xml:space="preserve">Конотоп </t>
  </si>
  <si>
    <t>КН0201бб</t>
  </si>
  <si>
    <t>просп. Миру, 61</t>
  </si>
  <si>
    <t>ВИ0105бб</t>
  </si>
  <si>
    <t>5.92*3.05</t>
  </si>
  <si>
    <t>Червоноград</t>
  </si>
  <si>
    <t>ЧЕ0101бб</t>
  </si>
  <si>
    <t xml:space="preserve">вул. Шевченка, 25 </t>
  </si>
  <si>
    <t>6*2.9</t>
  </si>
  <si>
    <t xml:space="preserve">Суми </t>
  </si>
  <si>
    <t>СУ0102бб</t>
  </si>
  <si>
    <t>вул. Харківська, 9</t>
  </si>
  <si>
    <t>5.6*2.95</t>
  </si>
  <si>
    <t>ЧН0103бб</t>
  </si>
  <si>
    <t xml:space="preserve">Кривий Ріг </t>
  </si>
  <si>
    <t>КР0302бб</t>
  </si>
  <si>
    <t>пр. Металургів, 36</t>
  </si>
  <si>
    <t>ВИ0103бб</t>
  </si>
  <si>
    <t>КР0101бб</t>
  </si>
  <si>
    <t>бульвар. Вечерній.31а</t>
  </si>
  <si>
    <t>ЧЕ0102бб</t>
  </si>
  <si>
    <t>КИ0105бб</t>
  </si>
  <si>
    <t>КИ0107бб</t>
  </si>
  <si>
    <t>ЧЕ0105бб</t>
  </si>
  <si>
    <t>КН0202бб</t>
  </si>
  <si>
    <t>КИ0102бб</t>
  </si>
  <si>
    <t xml:space="preserve">Нова Каховка </t>
  </si>
  <si>
    <t>НО0106бб</t>
  </si>
  <si>
    <t>вул. Паризької комуни, 2б</t>
  </si>
  <si>
    <t>КР0103бб</t>
  </si>
  <si>
    <t>СУ0101бб</t>
  </si>
  <si>
    <t>5.8*2.95</t>
  </si>
  <si>
    <t>КР0301бб</t>
  </si>
  <si>
    <t>ВИ0104бб</t>
  </si>
  <si>
    <t>ОД0204бб</t>
  </si>
  <si>
    <t>вул. Дніпропетровська дорога, 125-б</t>
  </si>
  <si>
    <t>3.9*7.7</t>
  </si>
  <si>
    <t>КР0102бб</t>
  </si>
  <si>
    <t>ОД0305бб</t>
  </si>
  <si>
    <t>ОД0302бб</t>
  </si>
  <si>
    <t xml:space="preserve">оцинковка </t>
  </si>
  <si>
    <t>ОД0308бб</t>
  </si>
  <si>
    <t>КР0305бб</t>
  </si>
  <si>
    <t>ОД0202ви</t>
  </si>
  <si>
    <t>4.9*7.95</t>
  </si>
  <si>
    <t>КР0306бб</t>
  </si>
  <si>
    <t>КР0304бб</t>
  </si>
  <si>
    <t>КИ0106бб</t>
  </si>
  <si>
    <t>НО0101бб</t>
  </si>
  <si>
    <t>Первомайськ</t>
  </si>
  <si>
    <t>ПЕ0101бб</t>
  </si>
  <si>
    <t>вул. Шевченка, 1</t>
  </si>
  <si>
    <t>КР0105бб</t>
  </si>
  <si>
    <t>НО0105бб</t>
  </si>
  <si>
    <t>ОД0304бб</t>
  </si>
  <si>
    <t>КР0303бб</t>
  </si>
  <si>
    <t>КР0106бб</t>
  </si>
  <si>
    <t>РИ0103бб</t>
  </si>
  <si>
    <t>вул. Київська,67а</t>
  </si>
  <si>
    <t>4.9*2.9</t>
  </si>
  <si>
    <t xml:space="preserve">Ромни </t>
  </si>
  <si>
    <t>РО0101бб</t>
  </si>
  <si>
    <t>бульвар. Свободи, 10 В</t>
  </si>
  <si>
    <t>КР0104бб</t>
  </si>
  <si>
    <t>ПЕ0105бб</t>
  </si>
  <si>
    <t>НО0103бб</t>
  </si>
  <si>
    <t>Стрий</t>
  </si>
  <si>
    <t>СР0101бб</t>
  </si>
  <si>
    <t>вул. Шевченка,72</t>
  </si>
  <si>
    <t>5.91*3</t>
  </si>
  <si>
    <t>ПЕ0104бб</t>
  </si>
  <si>
    <t xml:space="preserve">Токмак </t>
  </si>
  <si>
    <t>ТО0103бб</t>
  </si>
  <si>
    <t>вул. Шевченка 54</t>
  </si>
  <si>
    <t>ТО0101бб</t>
  </si>
  <si>
    <t>НО0102бб</t>
  </si>
  <si>
    <t>УМАНЬ</t>
  </si>
  <si>
    <t>УМ0107бб</t>
  </si>
  <si>
    <t>вул. Паризької Комуни 31</t>
  </si>
  <si>
    <t>ТО0104бб</t>
  </si>
  <si>
    <t>НО0104бб</t>
  </si>
  <si>
    <t>Ужгород</t>
  </si>
  <si>
    <t>Уж10111</t>
  </si>
  <si>
    <t>вул. Капушанська, 4</t>
  </si>
  <si>
    <t>5.7*2.3</t>
  </si>
  <si>
    <t>УМ0108бб</t>
  </si>
  <si>
    <t>ОД0303бб</t>
  </si>
  <si>
    <t xml:space="preserve">УМАНЬ </t>
  </si>
  <si>
    <t>УМ0105бб</t>
  </si>
  <si>
    <t>УМ0104бб</t>
  </si>
  <si>
    <t xml:space="preserve">Харків </t>
  </si>
  <si>
    <t>ХР0301бб</t>
  </si>
  <si>
    <t>просп. Перемоги, 62-З</t>
  </si>
  <si>
    <t>УМ0106бб</t>
  </si>
  <si>
    <t>СЛ0101бб</t>
  </si>
  <si>
    <t>6.1*2.95</t>
  </si>
  <si>
    <t>ХР0302бб</t>
  </si>
  <si>
    <t>ОД0301бб</t>
  </si>
  <si>
    <t>ХР0304бб</t>
  </si>
  <si>
    <t>ТО0102бб</t>
  </si>
  <si>
    <t>ХР0306бб</t>
  </si>
  <si>
    <t>ВРУ</t>
  </si>
  <si>
    <t>Херсон</t>
  </si>
  <si>
    <t xml:space="preserve">ул. Залаэгерсег, 18
</t>
  </si>
  <si>
    <t>5,88*2,88</t>
  </si>
  <si>
    <t>Хмельницький</t>
  </si>
  <si>
    <t>ХМ 0201бб</t>
  </si>
  <si>
    <t>вул.Кам'янецька, 122</t>
  </si>
  <si>
    <t>3*1.49</t>
  </si>
  <si>
    <t>ХР0305бб</t>
  </si>
  <si>
    <t>ВИ0101бб</t>
  </si>
  <si>
    <t>6.1*3</t>
  </si>
  <si>
    <t xml:space="preserve">ЧЕРКАСИ </t>
  </si>
  <si>
    <t>ЧК0104бб</t>
  </si>
  <si>
    <t>бульв. Шевченка, 207</t>
  </si>
  <si>
    <t>ЧК0103бб</t>
  </si>
  <si>
    <t>ПЕ0106бб</t>
  </si>
  <si>
    <t>СЛ0103бб</t>
  </si>
  <si>
    <t xml:space="preserve">Кіровоград </t>
  </si>
  <si>
    <t>КД 0102бб</t>
  </si>
  <si>
    <t>вул. Маршала Конєва, 6а</t>
  </si>
  <si>
    <t>6.2*3</t>
  </si>
  <si>
    <t>ЧВ 0303бб</t>
  </si>
  <si>
    <t>1.09*2.05</t>
  </si>
  <si>
    <t>ЧВ 0304бб</t>
  </si>
  <si>
    <t>1.11*2.51</t>
  </si>
  <si>
    <t>ЧВ 0305бб</t>
  </si>
  <si>
    <t>ЧВ 0306бб</t>
  </si>
  <si>
    <t>ТО0105бб</t>
  </si>
  <si>
    <t>ЧВ 0201бб</t>
  </si>
  <si>
    <t>вул. Калинівська,13А</t>
  </si>
  <si>
    <t>під пластик</t>
  </si>
  <si>
    <t>1.55*2.2</t>
  </si>
  <si>
    <t>ЧВ 0301бб</t>
  </si>
  <si>
    <t>ЧВ 0302бб</t>
  </si>
  <si>
    <t>КД 0101бб</t>
  </si>
  <si>
    <t>КД 0103бб</t>
  </si>
  <si>
    <t>ЧЕ0104бб</t>
  </si>
  <si>
    <t>7.6*2.9</t>
  </si>
  <si>
    <t>ХР0303бб</t>
  </si>
  <si>
    <t>ЧН0104бб</t>
  </si>
  <si>
    <t>ЧЕ0103бб</t>
  </si>
  <si>
    <t>ЧН0202бб</t>
  </si>
  <si>
    <t>4.6*3</t>
  </si>
  <si>
    <t>Вартість робіт по заміні сюжету на кожній фасадній площині має включати в себе всі додаткові витрати: транспортування, доставка, вишка, складність робіт тощо. Підтвердити або вказати свої умови.</t>
  </si>
  <si>
    <t>Ширина, м</t>
  </si>
  <si>
    <t>Висота, м</t>
  </si>
  <si>
    <t>Ні</t>
  </si>
  <si>
    <t>Так</t>
  </si>
  <si>
    <t xml:space="preserve">Так </t>
  </si>
  <si>
    <t>оцинковка (поклейка з вишки!)</t>
  </si>
  <si>
    <t>Бердичів</t>
  </si>
  <si>
    <t>Васильків</t>
  </si>
  <si>
    <t>Детальна інформація надана в Додатку 1.</t>
  </si>
  <si>
    <t>tender-329@foxtrot.kiev.ua</t>
  </si>
  <si>
    <t>Вартість робіт по заміні сюжету на кожній фасадній площині має бути зафіксована в національній валюті України до повного виконання Переможцем всіх зобов'язань по договору. Підтвердити або вказати свої умови.</t>
  </si>
  <si>
    <t>У разі наявності в ціні матеріалу (папір блю-бек) валютної складової, вказати:
   1. Курс валюти на дату даної пропозиції;</t>
  </si>
  <si>
    <t>5. Доля валютної складової у вартості друку у відсотках.</t>
  </si>
  <si>
    <t>•  Проект Договору.</t>
  </si>
  <si>
    <t>Договір має відповідати всім умовам, які були зазначені в акцептованій пропозиції Учасника.</t>
  </si>
  <si>
    <t>вул. Рокосовського, 18а</t>
  </si>
  <si>
    <t>бульвар. Шевченка, 207</t>
  </si>
  <si>
    <t>Адреса магазину</t>
  </si>
  <si>
    <r>
      <t>Матеріал: папір блю-бек. Вартість друку повинна включати всі додаткові витрати по сортуванню, упаковці тощо. Вартість друку за 1 м</t>
    </r>
    <r>
      <rPr>
        <vertAlign val="superscript"/>
        <sz val="10"/>
        <rFont val="Cambria"/>
        <family val="1"/>
        <charset val="204"/>
        <scheme val="major"/>
      </rPr>
      <t>2</t>
    </r>
    <r>
      <rPr>
        <sz val="10"/>
        <rFont val="Cambria"/>
        <family val="1"/>
        <charset val="204"/>
        <scheme val="major"/>
      </rPr>
      <t>, грн. з ПДВ:</t>
    </r>
  </si>
  <si>
    <t>Точний час проведення процедури розкриття пропозицій може бути повідомлений на запит Учасника через електронну адресу
tender-GKF@foxtrot.kiev.ua в день розкриття пропозицій.</t>
  </si>
  <si>
    <r>
      <t>Підрядник зобов'язується проводити чистку нашарувань сюжетів кожну третю зміну матеріалів на фасадних</t>
    </r>
    <r>
      <rPr>
        <sz val="10"/>
        <color rgb="FFFF0000"/>
        <rFont val="Cambria"/>
        <family val="1"/>
        <charset val="204"/>
        <scheme val="major"/>
      </rPr>
      <t>.</t>
    </r>
    <r>
      <rPr>
        <sz val="10"/>
        <rFont val="Cambria"/>
        <family val="1"/>
        <charset val="204"/>
        <scheme val="major"/>
      </rPr>
      <t xml:space="preserve"> Підтвердити.</t>
    </r>
  </si>
  <si>
    <r>
      <t>Після переклеювання фасадів</t>
    </r>
    <r>
      <rPr>
        <sz val="10"/>
        <rFont val="Cambria"/>
        <family val="1"/>
        <charset val="204"/>
        <scheme val="major"/>
      </rPr>
      <t xml:space="preserve"> з типом матеріалу блю-бек, Підрядник надає гарантійний строк не менше 1 місяця, в межах якого надає:
безкоштовну переклейку сюжетів в разі пошкоджень будь-якого роду;
безкоштовні друк і переклеювання в разі виявлення неякісної поклейки.
Підтвердити.</t>
    </r>
  </si>
  <si>
    <r>
      <t>Площа, м</t>
    </r>
    <r>
      <rPr>
        <b/>
        <vertAlign val="superscript"/>
        <sz val="10"/>
        <rFont val="Cambria"/>
        <family val="1"/>
        <charset val="204"/>
        <scheme val="major"/>
      </rPr>
      <t>2</t>
    </r>
  </si>
  <si>
    <t>Кількість змін сюжету на фасадах на рік:</t>
  </si>
  <si>
    <t>18</t>
  </si>
  <si>
    <t>Всього вартість на рік, грн. з ПДВ без агентської комісії</t>
  </si>
  <si>
    <t>Розмір агентської комісії, %</t>
  </si>
  <si>
    <r>
      <t>Всього вартість на рік, грн. з ПДВ</t>
    </r>
    <r>
      <rPr>
        <b/>
        <sz val="10"/>
        <rFont val="Cambria"/>
        <family val="1"/>
        <charset val="204"/>
        <scheme val="major"/>
      </rPr>
      <t xml:space="preserve"> </t>
    </r>
    <r>
      <rPr>
        <sz val="10"/>
        <rFont val="Cambria"/>
        <family val="1"/>
        <charset val="204"/>
        <scheme val="major"/>
      </rPr>
      <t>з агентською комісією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</si>
</sst>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.0000_ ;[Red]\-#,##0.0000\ "/>
    <numFmt numFmtId="169" formatCode="_-* #,##0.00\ _р_._-;\-* #,##0.00\ _р_._-;_-* &quot;-&quot;??\ _р_._-;_-@_-"/>
    <numFmt numFmtId="170" formatCode="_-* #,##0.00\ _г_р_н_._-;\-* #,##0.00\ _г_р_н_._-;_-* &quot;-&quot;??\ _г_р_н_._-;_-@_-"/>
  </numFmts>
  <fonts count="46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0" tint="-0.499984740745262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color rgb="FF0070C0"/>
      <name val="Cambria"/>
      <family val="1"/>
      <charset val="204"/>
      <scheme val="major"/>
    </font>
    <font>
      <sz val="11"/>
      <color indexed="8"/>
      <name val="Calibri"/>
      <family val="2"/>
      <charset val="204"/>
    </font>
    <font>
      <u/>
      <sz val="9"/>
      <color indexed="12"/>
      <name val="Arial Cyr"/>
      <charset val="204"/>
    </font>
    <font>
      <sz val="10"/>
      <name val="Arial"/>
      <family val="2"/>
    </font>
    <font>
      <sz val="8"/>
      <name val="Cambria"/>
      <family val="1"/>
      <charset val="204"/>
      <scheme val="major"/>
    </font>
    <font>
      <vertAlign val="superscript"/>
      <sz val="10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i/>
      <sz val="14"/>
      <color theme="1"/>
      <name val="Cambria"/>
      <family val="1"/>
      <charset val="204"/>
      <scheme val="major"/>
    </font>
    <font>
      <u/>
      <sz val="8"/>
      <color indexed="12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vertAlign val="superscript"/>
      <sz val="10"/>
      <name val="Cambria"/>
      <family val="1"/>
      <charset val="204"/>
      <scheme val="major"/>
    </font>
    <font>
      <b/>
      <u/>
      <sz val="8"/>
      <color indexed="12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  <xf numFmtId="0" fontId="29" fillId="0" borderId="0"/>
    <xf numFmtId="169" fontId="3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3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1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 vertical="center"/>
    </xf>
    <xf numFmtId="165" fontId="22" fillId="0" borderId="0" xfId="0" applyNumberFormat="1" applyFont="1" applyAlignment="1">
      <alignment horizontal="left" vertical="center"/>
    </xf>
    <xf numFmtId="0" fontId="21" fillId="0" borderId="4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1" fillId="0" borderId="5" xfId="0" applyFont="1" applyBorder="1" applyAlignment="1">
      <alignment horizontal="left" vertical="center" wrapText="1" indent="2"/>
    </xf>
    <xf numFmtId="0" fontId="27" fillId="0" borderId="0" xfId="0" applyFont="1" applyBorder="1" applyAlignment="1">
      <alignment vertical="top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7" applyFont="1" applyFill="1" applyAlignment="1">
      <alignment vertical="center"/>
    </xf>
    <xf numFmtId="0" fontId="16" fillId="0" borderId="0" xfId="7" applyFont="1" applyFill="1" applyAlignment="1">
      <alignment horizontal="center" vertical="center"/>
    </xf>
    <xf numFmtId="0" fontId="30" fillId="0" borderId="0" xfId="7" applyFont="1" applyFill="1" applyAlignment="1">
      <alignment vertical="center"/>
    </xf>
    <xf numFmtId="169" fontId="17" fillId="0" borderId="2" xfId="8" applyFont="1" applyFill="1" applyBorder="1" applyAlignment="1">
      <alignment horizontal="center" vertical="center" wrapText="1"/>
    </xf>
    <xf numFmtId="0" fontId="16" fillId="0" borderId="2" xfId="7" applyNumberFormat="1" applyFont="1" applyFill="1" applyBorder="1" applyAlignment="1">
      <alignment horizontal="left" vertical="center"/>
    </xf>
    <xf numFmtId="0" fontId="16" fillId="0" borderId="2" xfId="7" applyNumberFormat="1" applyFont="1" applyFill="1" applyBorder="1" applyAlignment="1">
      <alignment horizontal="center" vertical="center"/>
    </xf>
    <xf numFmtId="0" fontId="16" fillId="0" borderId="2" xfId="9" applyNumberFormat="1" applyFont="1" applyFill="1" applyBorder="1" applyAlignment="1" applyProtection="1">
      <alignment horizontal="center" vertical="center"/>
    </xf>
    <xf numFmtId="170" fontId="16" fillId="0" borderId="2" xfId="10" applyNumberFormat="1" applyFont="1" applyFill="1" applyBorder="1" applyAlignment="1">
      <alignment horizontal="left" vertical="center"/>
    </xf>
    <xf numFmtId="0" fontId="16" fillId="0" borderId="0" xfId="7" applyFont="1" applyFill="1" applyBorder="1" applyAlignment="1">
      <alignment horizontal="left" vertical="center"/>
    </xf>
    <xf numFmtId="0" fontId="16" fillId="0" borderId="0" xfId="7" applyFont="1" applyFill="1" applyBorder="1" applyAlignment="1">
      <alignment vertical="center"/>
    </xf>
    <xf numFmtId="0" fontId="16" fillId="0" borderId="0" xfId="11" applyFont="1" applyFill="1" applyBorder="1" applyAlignment="1">
      <alignment horizontal="center" vertical="center"/>
    </xf>
    <xf numFmtId="0" fontId="34" fillId="0" borderId="2" xfId="7" applyFont="1" applyFill="1" applyBorder="1" applyAlignment="1">
      <alignment horizontal="left" vertical="center" wrapText="1"/>
    </xf>
    <xf numFmtId="0" fontId="34" fillId="0" borderId="2" xfId="7" applyFont="1" applyFill="1" applyBorder="1" applyAlignment="1">
      <alignment horizontal="left" vertical="center"/>
    </xf>
    <xf numFmtId="0" fontId="34" fillId="0" borderId="2" xfId="7" applyFont="1" applyFill="1" applyBorder="1" applyAlignment="1">
      <alignment horizontal="center" vertical="center" wrapText="1"/>
    </xf>
    <xf numFmtId="0" fontId="34" fillId="0" borderId="2" xfId="7" applyNumberFormat="1" applyFont="1" applyFill="1" applyBorder="1" applyAlignment="1">
      <alignment horizontal="left" vertical="center"/>
    </xf>
    <xf numFmtId="169" fontId="16" fillId="0" borderId="2" xfId="8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7" fillId="0" borderId="0" xfId="7" applyFont="1" applyFill="1" applyBorder="1" applyAlignment="1">
      <alignment vertical="center"/>
    </xf>
    <xf numFmtId="0" fontId="3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4" fillId="0" borderId="2" xfId="7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165" fontId="40" fillId="0" borderId="5" xfId="0" applyNumberFormat="1" applyFont="1" applyFill="1" applyBorder="1" applyAlignment="1">
      <alignment horizontal="left" vertical="center" wrapText="1"/>
    </xf>
    <xf numFmtId="0" fontId="39" fillId="0" borderId="2" xfId="9" applyNumberFormat="1" applyFont="1" applyFill="1" applyBorder="1" applyAlignment="1" applyProtection="1">
      <alignment horizontal="center" vertical="center"/>
    </xf>
    <xf numFmtId="0" fontId="39" fillId="2" borderId="2" xfId="9" applyNumberFormat="1" applyFont="1" applyFill="1" applyBorder="1" applyAlignment="1" applyProtection="1">
      <alignment horizontal="center" vertical="center"/>
    </xf>
    <xf numFmtId="0" fontId="17" fillId="0" borderId="2" xfId="7" applyFont="1" applyFill="1" applyBorder="1" applyAlignment="1">
      <alignment horizontal="center" vertical="center" wrapText="1"/>
    </xf>
    <xf numFmtId="0" fontId="43" fillId="0" borderId="2" xfId="9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69" fontId="17" fillId="0" borderId="2" xfId="7" applyNumberFormat="1" applyFont="1" applyFill="1" applyBorder="1" applyAlignment="1">
      <alignment vertical="center"/>
    </xf>
    <xf numFmtId="10" fontId="36" fillId="0" borderId="2" xfId="0" applyNumberFormat="1" applyFont="1" applyFill="1" applyBorder="1" applyAlignment="1">
      <alignment wrapText="1"/>
    </xf>
    <xf numFmtId="169" fontId="11" fillId="0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6" fillId="0" borderId="6" xfId="3" applyFont="1" applyFill="1" applyBorder="1" applyAlignment="1">
      <alignment horizontal="right" vertical="center" wrapText="1"/>
    </xf>
    <xf numFmtId="0" fontId="16" fillId="0" borderId="9" xfId="3" applyFont="1" applyFill="1" applyBorder="1" applyAlignment="1">
      <alignment horizontal="right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164" fontId="15" fillId="0" borderId="6" xfId="2" applyFont="1" applyFill="1" applyBorder="1" applyAlignment="1">
      <alignment horizontal="left" vertical="center" wrapText="1"/>
    </xf>
    <xf numFmtId="164" fontId="15" fillId="0" borderId="7" xfId="2" applyFont="1" applyFill="1" applyBorder="1" applyAlignment="1">
      <alignment horizontal="left" vertical="center" wrapText="1"/>
    </xf>
    <xf numFmtId="167" fontId="15" fillId="0" borderId="2" xfId="2" applyNumberFormat="1" applyFont="1" applyFill="1" applyBorder="1" applyAlignment="1">
      <alignment horizontal="left" vertical="center" wrapText="1"/>
    </xf>
    <xf numFmtId="168" fontId="15" fillId="0" borderId="2" xfId="0" applyNumberFormat="1" applyFont="1" applyFill="1" applyBorder="1" applyAlignment="1">
      <alignment horizontal="left" vertical="center" wrapText="1"/>
    </xf>
    <xf numFmtId="166" fontId="15" fillId="0" borderId="2" xfId="0" applyNumberFormat="1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0" borderId="6" xfId="3" applyFont="1" applyFill="1" applyBorder="1" applyAlignment="1">
      <alignment horizontal="left" vertical="center" wrapText="1"/>
    </xf>
    <xf numFmtId="0" fontId="16" fillId="0" borderId="9" xfId="3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horizontal="left" vertical="center" wrapText="1" indent="1"/>
    </xf>
    <xf numFmtId="0" fontId="23" fillId="0" borderId="6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0" fontId="16" fillId="0" borderId="0" xfId="7" applyFont="1" applyFill="1" applyAlignment="1">
      <alignment horizontal="right" vertical="center"/>
    </xf>
    <xf numFmtId="0" fontId="44" fillId="0" borderId="0" xfId="7" applyFont="1" applyFill="1" applyAlignment="1">
      <alignment horizontal="right" vertical="center"/>
    </xf>
    <xf numFmtId="0" fontId="45" fillId="0" borderId="0" xfId="7" applyFont="1" applyFill="1" applyAlignment="1">
      <alignment horizontal="right" vertical="center"/>
    </xf>
    <xf numFmtId="0" fontId="5" fillId="0" borderId="0" xfId="0" applyFont="1"/>
  </cellXfs>
  <cellStyles count="12">
    <cellStyle name="Normal_Техника_спецификация" xfId="4"/>
    <cellStyle name="Гиперссылка" xfId="1" builtinId="8"/>
    <cellStyle name="Гиперссылка 2" xfId="9"/>
    <cellStyle name="Обычный" xfId="0" builtinId="0"/>
    <cellStyle name="Обычный 2" xfId="5"/>
    <cellStyle name="Обычный 3" xfId="7"/>
    <cellStyle name="Обычный_1.3. Шаблон спецификации" xfId="3"/>
    <cellStyle name="Обычный_Average GIP,OTS-1" xfId="10"/>
    <cellStyle name="Обычный_Лист1" xfId="11"/>
    <cellStyle name="Стиль 1" xfId="6"/>
    <cellStyle name="Финансовый" xfId="2" builtinId="3"/>
    <cellStyle name="Финансовый 2 2" xfId="8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329@foxtrot.kiev.ua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0B4teqJU1gKy8WlN1NVRJRzhrSDQ/edit?usp=sharing" TargetMode="External"/><Relationship Id="rId21" Type="http://schemas.openxmlformats.org/officeDocument/2006/relationships/hyperlink" Target="https://drive.google.com/file/d/0B4teqJU1gKy8elUwNV9wWHdYVm8/edit?usp=sharing" TargetMode="External"/><Relationship Id="rId42" Type="http://schemas.openxmlformats.org/officeDocument/2006/relationships/hyperlink" Target="https://drive.google.com/file/d/0B4teqJU1gKy8aUtLQnItS1RJX3M/edit?usp=sharing" TargetMode="External"/><Relationship Id="rId63" Type="http://schemas.openxmlformats.org/officeDocument/2006/relationships/hyperlink" Target="https://docs.google.com/presentation/d/1Awl054819t410FUUjMJoPZpw08Be1bDCfHmwrmc6o70/edit?usp=sharing" TargetMode="External"/><Relationship Id="rId84" Type="http://schemas.openxmlformats.org/officeDocument/2006/relationships/hyperlink" Target="https://drive.google.com/file/d/0B4teqJU1gKy8WWdNR1ZwY3VkWTg/edit?usp=sharing" TargetMode="External"/><Relationship Id="rId138" Type="http://schemas.openxmlformats.org/officeDocument/2006/relationships/hyperlink" Target="https://docs.google.com/presentation/d/128JBWooX__5Y48on1wU63Ijl2EVnk_E5KCfjD7QGIdM/edit?usp=sharing" TargetMode="External"/><Relationship Id="rId159" Type="http://schemas.openxmlformats.org/officeDocument/2006/relationships/hyperlink" Target="https://docs.google.com/presentation/d/1_XY5XLkoeDlIhZZctr6Ex6Y3RNjKptPBMoobQqEcfFs/edit?usp=sharing" TargetMode="External"/><Relationship Id="rId170" Type="http://schemas.openxmlformats.org/officeDocument/2006/relationships/hyperlink" Target="https://drive.google.com/file/d/0B4teqJU1gKy8WlBjd2Z5OTVlSWc/edit?usp=sharing" TargetMode="External"/><Relationship Id="rId191" Type="http://schemas.openxmlformats.org/officeDocument/2006/relationships/hyperlink" Target="https://docs.google.com/presentation/d/1MIMhbmYiq27vF6Ap2x1N0ZAbB_uAO3-QtdLlQMVnKMg/edit?usp=sharing" TargetMode="External"/><Relationship Id="rId205" Type="http://schemas.openxmlformats.org/officeDocument/2006/relationships/hyperlink" Target="https://docs.google.com/presentation/d/1c9TrW2DDmOJOWFIn8_9AFDjTR6QL0reSkgASXsKIg0c/edit?usp=sharing" TargetMode="External"/><Relationship Id="rId107" Type="http://schemas.openxmlformats.org/officeDocument/2006/relationships/hyperlink" Target="https://drive.google.com/file/d/0B4teqJU1gKy8WlN1NVRJRzhrSDQ/edit?usp=sharing" TargetMode="External"/><Relationship Id="rId11" Type="http://schemas.openxmlformats.org/officeDocument/2006/relationships/hyperlink" Target="https://drive.google.com/file/d/0B4teqJU1gKy8VjRnVEN1UWNBa2s/edit?usp=sharing" TargetMode="External"/><Relationship Id="rId32" Type="http://schemas.openxmlformats.org/officeDocument/2006/relationships/hyperlink" Target="https://docs.google.com/presentation/d/1Jgbb_Ychgt0Hjsgr5yGMp4w5m_ZvBDl9TRLGLL1OWsE/edit?usp=sharing" TargetMode="External"/><Relationship Id="rId37" Type="http://schemas.openxmlformats.org/officeDocument/2006/relationships/hyperlink" Target="https://docs.google.com/presentation/d/17pANRg9RFLE1bH4YRq-b1B5sl9636ra4U3MS7-4h-AU/edit?usp=sharing" TargetMode="External"/><Relationship Id="rId53" Type="http://schemas.openxmlformats.org/officeDocument/2006/relationships/hyperlink" Target="https://drive.google.com/file/d/0B4teqJU1gKy8bG9kaHI1WmJiQk0/edit?usp=sharing" TargetMode="External"/><Relationship Id="rId58" Type="http://schemas.openxmlformats.org/officeDocument/2006/relationships/hyperlink" Target="https://docs.google.com/presentation/d/1qpGTO9ZTUUTv1y9zYZqEefp8mH0URnqh6mBesI0Cp0A/edit?usp=sharing" TargetMode="External"/><Relationship Id="rId74" Type="http://schemas.openxmlformats.org/officeDocument/2006/relationships/hyperlink" Target="https://docs.google.com/presentation/d/1k3tr_f-5O1xOVh3J8nnKSjOER2Bn4yMyX-ecTqP8W30/edit?usp=sharing" TargetMode="External"/><Relationship Id="rId79" Type="http://schemas.openxmlformats.org/officeDocument/2006/relationships/hyperlink" Target="https://drive.google.com/file/d/0B4teqJU1gKy8Uk9Ed1RaVGVGZXM/edit?usp=sharing" TargetMode="External"/><Relationship Id="rId102" Type="http://schemas.openxmlformats.org/officeDocument/2006/relationships/hyperlink" Target="https://drive.google.com/file/d/0B4teqJU1gKy8R1otc3Nud3FSaWs/edit?usp=sharing" TargetMode="External"/><Relationship Id="rId123" Type="http://schemas.openxmlformats.org/officeDocument/2006/relationships/hyperlink" Target="https://drive.google.com/file/d/0B4teqJU1gKy8azBGUmM4czhFUWc/edit?usp=sharing" TargetMode="External"/><Relationship Id="rId128" Type="http://schemas.openxmlformats.org/officeDocument/2006/relationships/hyperlink" Target="https://docs.google.com/presentation/d/1tkyUFYbiLGmQvJ2qMLNUGq3JUkjz-TUVUs5aDivYxUg/edit?usp=sharing" TargetMode="External"/><Relationship Id="rId144" Type="http://schemas.openxmlformats.org/officeDocument/2006/relationships/hyperlink" Target="https://docs.google.com/presentation/d/1g806aXbYIdUeF_RU2vyvj10nP-XSBVb_bMf0JufqM94/edit?usp=sharing" TargetMode="External"/><Relationship Id="rId149" Type="http://schemas.openxmlformats.org/officeDocument/2006/relationships/hyperlink" Target="https://drive.google.com/file/d/0B4teqJU1gKy8OVVHLWl0S05lekU/edit?usp=sharing" TargetMode="External"/><Relationship Id="rId5" Type="http://schemas.openxmlformats.org/officeDocument/2006/relationships/hyperlink" Target="https://docs.google.com/presentation/d/1gFbYVBO3clovtluVk0IsS_t_cZgZkoqSdEcca573nAo/edit?usp=sharing" TargetMode="External"/><Relationship Id="rId90" Type="http://schemas.openxmlformats.org/officeDocument/2006/relationships/hyperlink" Target="https://docs.google.com/presentation/d/1cS6cbTfswbek0CVtDvIbRz1QuabCpv6-t0QvtXCPiAs/edit?usp=sharing" TargetMode="External"/><Relationship Id="rId95" Type="http://schemas.openxmlformats.org/officeDocument/2006/relationships/hyperlink" Target="https://docs.google.com/presentation/d/1T-hR9laGGw1YBir6e5_NWwmE15GK-qHlxI0vY1RpUps/edit?usp=sharing" TargetMode="External"/><Relationship Id="rId160" Type="http://schemas.openxmlformats.org/officeDocument/2006/relationships/hyperlink" Target="https://docs.google.com/presentation/d/1q-2rzheMgzMPAXob4ROewyYu5Vl4p5d-G5Zy3UZ1ZO0/edit?usp=sharing" TargetMode="External"/><Relationship Id="rId165" Type="http://schemas.openxmlformats.org/officeDocument/2006/relationships/hyperlink" Target="https://docs.google.com/presentation/d/1usL-861ZS1CLf7NHA-mj9EzHGKWoId5qocqJI19KhHk/edit?usp=sharing" TargetMode="External"/><Relationship Id="rId181" Type="http://schemas.openxmlformats.org/officeDocument/2006/relationships/hyperlink" Target="https://drive.google.com/file/d/0B4teqJU1gKy8eTg1WFAtamVTcUE/edit?usp=sharing" TargetMode="External"/><Relationship Id="rId186" Type="http://schemas.openxmlformats.org/officeDocument/2006/relationships/hyperlink" Target="https://docs.google.com/presentation/d/15BT6k4EcTPfK7gWghIZZ43Ou2-l0Ws_PZ8IusYrqRl8/edit?usp=sharing" TargetMode="External"/><Relationship Id="rId211" Type="http://schemas.openxmlformats.org/officeDocument/2006/relationships/hyperlink" Target="https://drive.google.com/file/d/0B4teqJU1gKy8YzNsLTFNXzdDaHM/edit?usp=sharing" TargetMode="External"/><Relationship Id="rId22" Type="http://schemas.openxmlformats.org/officeDocument/2006/relationships/hyperlink" Target="https://drive.google.com/file/d/0B4teqJU1gKy8elUwNV9wWHdYVm8/edit?usp=sharing" TargetMode="External"/><Relationship Id="rId27" Type="http://schemas.openxmlformats.org/officeDocument/2006/relationships/hyperlink" Target="https://docs.google.com/presentation/d/19NgiEDp7w6lLD0q7d7ytiRXTCR_QmjLQJeTf90mH1I0/edit?usp=sharing" TargetMode="External"/><Relationship Id="rId43" Type="http://schemas.openxmlformats.org/officeDocument/2006/relationships/hyperlink" Target="https://drive.google.com/file/d/0B4teqJU1gKy8aUtLQnItS1RJX3M/edit?usp=sharing" TargetMode="External"/><Relationship Id="rId48" Type="http://schemas.openxmlformats.org/officeDocument/2006/relationships/hyperlink" Target="https://drive.google.com/file/d/0B4teqJU1gKy8a2Q5UTFld3o1QVk/edit?usp=sharing" TargetMode="External"/><Relationship Id="rId64" Type="http://schemas.openxmlformats.org/officeDocument/2006/relationships/hyperlink" Target="https://docs.google.com/presentation/d/1YP_GLiRMxzTGeIsAwR2dn7h-eV5cVWGR2Nx3t9nozig/edit?usp=sharing" TargetMode="External"/><Relationship Id="rId69" Type="http://schemas.openxmlformats.org/officeDocument/2006/relationships/hyperlink" Target="https://docs.google.com/presentation/d/1ga-afOvkwAOcKncsqvdZpkF0Xwqd4v1AKzzasJkAMlk/edit?usp=sharing" TargetMode="External"/><Relationship Id="rId113" Type="http://schemas.openxmlformats.org/officeDocument/2006/relationships/hyperlink" Target="https://drive.google.com/file/d/0B4teqJU1gKy8aEZtU2RoSUJTVnc/edit?usp=sharing" TargetMode="External"/><Relationship Id="rId118" Type="http://schemas.openxmlformats.org/officeDocument/2006/relationships/hyperlink" Target="https://drive.google.com/file/d/0B4teqJU1gKy8WlN1NVRJRzhrSDQ/edit?usp=sharing" TargetMode="External"/><Relationship Id="rId134" Type="http://schemas.openxmlformats.org/officeDocument/2006/relationships/hyperlink" Target="https://docs.google.com/presentation/d/1fMJF4L53q317snwYQng5vAjxT3H5SXIo0W3ZUHb7X_M/edit?usp=sharing" TargetMode="External"/><Relationship Id="rId139" Type="http://schemas.openxmlformats.org/officeDocument/2006/relationships/hyperlink" Target="https://docs.google.com/presentation/d/1kgi4aAvQy-5i1nk7yj_WRIqN7eeweHhczpyvpuSyfDw/edit?usp=sharing" TargetMode="External"/><Relationship Id="rId80" Type="http://schemas.openxmlformats.org/officeDocument/2006/relationships/hyperlink" Target="https://drive.google.com/file/d/0B4teqJU1gKy8Uk9Ed1RaVGVGZXM/edit?usp=sharing" TargetMode="External"/><Relationship Id="rId85" Type="http://schemas.openxmlformats.org/officeDocument/2006/relationships/hyperlink" Target="https://drive.google.com/file/d/0B4teqJU1gKy8YzNsLTFNXzdDaHM/edit?usp=sharing" TargetMode="External"/><Relationship Id="rId150" Type="http://schemas.openxmlformats.org/officeDocument/2006/relationships/hyperlink" Target="https://drive.google.com/file/d/0B4teqJU1gKy8OVVHLWl0S05lekU/edit?usp=sharing" TargetMode="External"/><Relationship Id="rId155" Type="http://schemas.openxmlformats.org/officeDocument/2006/relationships/hyperlink" Target="https://drive.google.com/file/d/0B4teqJU1gKy8a3Q2aFBZSlZXVU0/edit?usp=sharing" TargetMode="External"/><Relationship Id="rId171" Type="http://schemas.openxmlformats.org/officeDocument/2006/relationships/hyperlink" Target="https://drive.google.com/file/d/0B4teqJU1gKy8STRIVEpHSGx2Vnc/edit?usp=sharing" TargetMode="External"/><Relationship Id="rId176" Type="http://schemas.openxmlformats.org/officeDocument/2006/relationships/hyperlink" Target="https://drive.google.com/file/d/0B4teqJU1gKy8WlBjd2Z5OTVlSWc/edit?usp=sharing" TargetMode="External"/><Relationship Id="rId192" Type="http://schemas.openxmlformats.org/officeDocument/2006/relationships/hyperlink" Target="https://docs.google.com/presentation/d/1sny38ZrbTzb3qF0AGRmzqFQHZDHOjY_MMRUATdzMNeE/edit?usp=sharing" TargetMode="External"/><Relationship Id="rId197" Type="http://schemas.openxmlformats.org/officeDocument/2006/relationships/hyperlink" Target="https://docs.google.com/presentation/d/1Pcqw7GKWlT3b771-THzclLReLUqvwritFSWWvC6qpAE/edit?usp=sharing" TargetMode="External"/><Relationship Id="rId206" Type="http://schemas.openxmlformats.org/officeDocument/2006/relationships/hyperlink" Target="https://docs.google.com/presentation/d/1AuLQf5dm6lgBxsh-BunfvFtLclMbcyABL7wEV-fmzuE/edit?usp=sharing" TargetMode="External"/><Relationship Id="rId201" Type="http://schemas.openxmlformats.org/officeDocument/2006/relationships/hyperlink" Target="https://drive.google.com/file/d/0B4teqJU1gKy8Q2huMkFyN3dOaXM/edit?usp=sharing" TargetMode="External"/><Relationship Id="rId12" Type="http://schemas.openxmlformats.org/officeDocument/2006/relationships/hyperlink" Target="https://drive.google.com/file/d/0B4teqJU1gKy8VjRnVEN1UWNBa2s/edit?usp=sharing" TargetMode="External"/><Relationship Id="rId17" Type="http://schemas.openxmlformats.org/officeDocument/2006/relationships/hyperlink" Target="https://docs.google.com/presentation/d/1fpD94foOMby55v2aPL08sB9JHbPt4Anb20KwB1JlEW8/edit?usp=sharing" TargetMode="External"/><Relationship Id="rId33" Type="http://schemas.openxmlformats.org/officeDocument/2006/relationships/hyperlink" Target="https://docs.google.com/presentation/d/1dkfVeaFm9bg7MTZlJH10udn29RmYaP9SVqQ1V2TQDls/edit?usp=sharing" TargetMode="External"/><Relationship Id="rId38" Type="http://schemas.openxmlformats.org/officeDocument/2006/relationships/hyperlink" Target="https://drive.google.com/file/d/0B4teqJU1gKy8aUtLQnItS1RJX3M/edit?usp=sharing" TargetMode="External"/><Relationship Id="rId59" Type="http://schemas.openxmlformats.org/officeDocument/2006/relationships/hyperlink" Target="https://docs.google.com/presentation/d/1dbS965Be5g5y0gXkCEnheVRdV2zu3fv9sKKXPiWEYsI/edit?usp=sharing" TargetMode="External"/><Relationship Id="rId103" Type="http://schemas.openxmlformats.org/officeDocument/2006/relationships/hyperlink" Target="https://drive.google.com/file/d/0B4teqJU1gKy8aEZtU2RoSUJTVnc/edit?usp=sharing" TargetMode="External"/><Relationship Id="rId108" Type="http://schemas.openxmlformats.org/officeDocument/2006/relationships/hyperlink" Target="https://drive.google.com/file/d/0B4teqJU1gKy8X1dUdkM1RkxnTjg/edit?usp=sharing" TargetMode="External"/><Relationship Id="rId124" Type="http://schemas.openxmlformats.org/officeDocument/2006/relationships/hyperlink" Target="https://docs.google.com/presentation/d/1nVA9YE0sLMG2oCniMRsCTwofNheCFm7zlnclcExeHjA/edit?usp=sharing" TargetMode="External"/><Relationship Id="rId129" Type="http://schemas.openxmlformats.org/officeDocument/2006/relationships/hyperlink" Target="https://docs.google.com/presentation/d/1MNDy7rax0nSB3owFfBwBs49gc3-zAvNqQMlzaHrkZ1E/edit?usp=sharing" TargetMode="External"/><Relationship Id="rId54" Type="http://schemas.openxmlformats.org/officeDocument/2006/relationships/hyperlink" Target="https://drive.google.com/file/d/0B4teqJU1gKy8bG9kaHI1WmJiQk0/edit?usp=sharing" TargetMode="External"/><Relationship Id="rId70" Type="http://schemas.openxmlformats.org/officeDocument/2006/relationships/hyperlink" Target="https://docs.google.com/presentation/d/12czXh3VCQNnLY4dnzOwA0UEfuFk2hIulXm2VVsamyVo/edit?usp=sharing" TargetMode="External"/><Relationship Id="rId75" Type="http://schemas.openxmlformats.org/officeDocument/2006/relationships/hyperlink" Target="https://docs.google.com/presentation/d/1INd3RoKawY4Qw3sB9A0erHGZAKNSvbvO2FAkfaTOsR4/edit?usp=sharing" TargetMode="External"/><Relationship Id="rId91" Type="http://schemas.openxmlformats.org/officeDocument/2006/relationships/hyperlink" Target="https://docs.google.com/presentation/d/1q2njpD8un7fsyo6yJsPBiFRR6I96R1llPY8eJNxlWig/edit?usp=sharing" TargetMode="External"/><Relationship Id="rId96" Type="http://schemas.openxmlformats.org/officeDocument/2006/relationships/hyperlink" Target="https://docs.google.com/presentation/d/1XwH_ZEBCIhBrAyAc1DJUcCLOahGHsC9Gz79CqCTxDXM/edit?usp=sharing" TargetMode="External"/><Relationship Id="rId140" Type="http://schemas.openxmlformats.org/officeDocument/2006/relationships/hyperlink" Target="https://docs.google.com/presentation/d/1Fj3-WvwUr43D296Qz7iIzBJoTHfU4mfcwvKC2b4-R_g/edit?usp=sharing" TargetMode="External"/><Relationship Id="rId145" Type="http://schemas.openxmlformats.org/officeDocument/2006/relationships/hyperlink" Target="https://docs.google.com/presentation/d/1jgJJm8Bq5_S1I9Pk1ezinqBGCKCMfTPRlxAREuCrLrw/edit?usp=sharing" TargetMode="External"/><Relationship Id="rId161" Type="http://schemas.openxmlformats.org/officeDocument/2006/relationships/hyperlink" Target="https://docs.google.com/presentation/d/1sLVTowqunSUhm_el1JW6TuUG7pgzmWsIZGb-_FYA-X4/edit?usp=sharing" TargetMode="External"/><Relationship Id="rId166" Type="http://schemas.openxmlformats.org/officeDocument/2006/relationships/hyperlink" Target="https://docs.google.com/presentation/d/1PBzvSyzF4ieXdVEB-BdAUwDUGa8fzUsL30_Beue5hj0/edit?usp=sharing" TargetMode="External"/><Relationship Id="rId182" Type="http://schemas.openxmlformats.org/officeDocument/2006/relationships/hyperlink" Target="https://docs.google.com/presentation/d/1mb0KpiwlQ6ZVIVbPOItRBLDCbt5CEH_I_t9DWESnK04/edit?usp=sharing" TargetMode="External"/><Relationship Id="rId187" Type="http://schemas.openxmlformats.org/officeDocument/2006/relationships/hyperlink" Target="https://docs.google.com/presentation/d/1VW8fxYlE1PcTLXIKykXKf4yMpINTWCkID-9dZVVI7mw/edit?usp=sharing" TargetMode="External"/><Relationship Id="rId1" Type="http://schemas.openxmlformats.org/officeDocument/2006/relationships/hyperlink" Target="https://drive.google.com/file/d/0B4teqJU1gKy8eHl3dlh3T0hhNDA/edit?usp=sharing" TargetMode="External"/><Relationship Id="rId6" Type="http://schemas.openxmlformats.org/officeDocument/2006/relationships/hyperlink" Target="https://docs.google.com/presentation/d/1X2VRoI9Dnjlf00xEVpYQh_izByvTEC9PBv-jjhvk3AQ/edit?usp=sharing" TargetMode="External"/><Relationship Id="rId212" Type="http://schemas.openxmlformats.org/officeDocument/2006/relationships/hyperlink" Target="https://drive.google.com/file/d/0B4teqJU1gKy8YzNsLTFNXzdDaHM/edit?usp=sharing" TargetMode="External"/><Relationship Id="rId23" Type="http://schemas.openxmlformats.org/officeDocument/2006/relationships/hyperlink" Target="https://drive.google.com/file/d/0B4teqJU1gKy8elUwNV9wWHdYVm8/edit?usp=sharing" TargetMode="External"/><Relationship Id="rId28" Type="http://schemas.openxmlformats.org/officeDocument/2006/relationships/hyperlink" Target="https://docs.google.com/presentation/d/1j8rns2I74DrCkaK2k07XvNZ-oDAyzqbjVf6J2kp7NEs/edit?usp=sharing" TargetMode="External"/><Relationship Id="rId49" Type="http://schemas.openxmlformats.org/officeDocument/2006/relationships/hyperlink" Target="https://drive.google.com/file/d/0B4teqJU1gKy8a2Q5UTFld3o1QVk/edit?usp=sharing" TargetMode="External"/><Relationship Id="rId114" Type="http://schemas.openxmlformats.org/officeDocument/2006/relationships/hyperlink" Target="https://drive.google.com/file/d/0B4teqJU1gKy8aEZtU2RoSUJTVnc/edit?usp=sharing" TargetMode="External"/><Relationship Id="rId119" Type="http://schemas.openxmlformats.org/officeDocument/2006/relationships/hyperlink" Target="https://drive.google.com/file/d/0B4teqJU1gKy8OVFQOF9ScUR5NWM/edit?usp=sharing" TargetMode="External"/><Relationship Id="rId44" Type="http://schemas.openxmlformats.org/officeDocument/2006/relationships/hyperlink" Target="https://drive.google.com/file/d/0B4teqJU1gKy8b0pxT011bHdPRlk/edit?usp=sharing" TargetMode="External"/><Relationship Id="rId60" Type="http://schemas.openxmlformats.org/officeDocument/2006/relationships/hyperlink" Target="https://docs.google.com/presentation/d/13Cih0kqf4V5dhELosw_h-uDHrKQdF9_kgyxrqNPlnP8/edit?usp=sharing" TargetMode="External"/><Relationship Id="rId65" Type="http://schemas.openxmlformats.org/officeDocument/2006/relationships/hyperlink" Target="https://docs.google.com/presentation/d/1y1HlSnXzvF50lu3lAFm3x_YJfOmLhPUE5JoQ36Ig4zA/edit?usp=sharing" TargetMode="External"/><Relationship Id="rId81" Type="http://schemas.openxmlformats.org/officeDocument/2006/relationships/hyperlink" Target="https://drive.google.com/file/d/0B4teqJU1gKy8Uk9Ed1RaVGVGZXM/edit?usp=sharing" TargetMode="External"/><Relationship Id="rId86" Type="http://schemas.openxmlformats.org/officeDocument/2006/relationships/hyperlink" Target="https://drive.google.com/file/d/0B4teqJU1gKy8YzNsLTFNXzdDaHM/edit?usp=sharing" TargetMode="External"/><Relationship Id="rId130" Type="http://schemas.openxmlformats.org/officeDocument/2006/relationships/hyperlink" Target="https://docs.google.com/presentation/d/1hW7lO3d8ptGWi_4NGSOhRsTTiRQvDqLIHjx01OWlMuw/edit?usp=sharing" TargetMode="External"/><Relationship Id="rId135" Type="http://schemas.openxmlformats.org/officeDocument/2006/relationships/hyperlink" Target="https://docs.google.com/presentation/d/1-L2fx10YHQOOTQ4Z9SH9JUr81D_lHFOcs6y7JViEzXw/edit?usp=sharing" TargetMode="External"/><Relationship Id="rId151" Type="http://schemas.openxmlformats.org/officeDocument/2006/relationships/hyperlink" Target="https://drive.google.com/file/d/0B4teqJU1gKy8OVVHLWl0S05lekU/edit?usp=sharing" TargetMode="External"/><Relationship Id="rId156" Type="http://schemas.openxmlformats.org/officeDocument/2006/relationships/hyperlink" Target="https://drive.google.com/file/d/0B4teqJU1gKy8a3Q2aFBZSlZXVU0/edit?usp=sharing" TargetMode="External"/><Relationship Id="rId177" Type="http://schemas.openxmlformats.org/officeDocument/2006/relationships/hyperlink" Target="https://drive.google.com/file/d/0B4teqJU1gKy8STRIVEpHSGx2Vnc/edit?usp=sharing" TargetMode="External"/><Relationship Id="rId198" Type="http://schemas.openxmlformats.org/officeDocument/2006/relationships/hyperlink" Target="https://drive.google.com/file/d/0B4teqJU1gKy8eTg1WFAtamVTcUE/edit?usp=sharing" TargetMode="External"/><Relationship Id="rId172" Type="http://schemas.openxmlformats.org/officeDocument/2006/relationships/hyperlink" Target="https://drive.google.com/file/d/0B4teqJU1gKy8eTg1WFAtamVTcUE/edit?usp=sharing" TargetMode="External"/><Relationship Id="rId193" Type="http://schemas.openxmlformats.org/officeDocument/2006/relationships/hyperlink" Target="https://drive.google.com/file/d/0B4teqJU1gKy8TW81UmpWbWowblk/edit?usp=sharing" TargetMode="External"/><Relationship Id="rId202" Type="http://schemas.openxmlformats.org/officeDocument/2006/relationships/hyperlink" Target="https://drive.google.com/file/d/0B4teqJU1gKy8Q2huMkFyN3dOaXM/edit?usp=sharing" TargetMode="External"/><Relationship Id="rId207" Type="http://schemas.openxmlformats.org/officeDocument/2006/relationships/hyperlink" Target="https://docs.google.com/presentation/d/1X-NUk5YP1fJOkUqdMfhP7iM9KtO-xAUWkn1Q6csmyi0/edit?usp=sharing" TargetMode="External"/><Relationship Id="rId13" Type="http://schemas.openxmlformats.org/officeDocument/2006/relationships/hyperlink" Target="https://drive.google.com/file/d/0B4teqJU1gKy8VjRnVEN1UWNBa2s/edit?usp=sharing" TargetMode="External"/><Relationship Id="rId18" Type="http://schemas.openxmlformats.org/officeDocument/2006/relationships/hyperlink" Target="https://docs.google.com/presentation/d/1MUijoYxXTgbcPz4n3XYxFHoKThzhCVQhRmlCgI-fUes/edit?usp=sharing" TargetMode="External"/><Relationship Id="rId39" Type="http://schemas.openxmlformats.org/officeDocument/2006/relationships/hyperlink" Target="https://drive.google.com/file/d/0B4teqJU1gKy8b0pxT011bHdPRlk/edit?usp=sharing" TargetMode="External"/><Relationship Id="rId109" Type="http://schemas.openxmlformats.org/officeDocument/2006/relationships/hyperlink" Target="https://drive.google.com/file/d/0B4teqJU1gKy8OVFQOF9ScUR5NWM/edit?usp=sharing" TargetMode="External"/><Relationship Id="rId34" Type="http://schemas.openxmlformats.org/officeDocument/2006/relationships/hyperlink" Target="https://drive.google.com/file/d/0B4teqJU1gKy8elUwNV9wWHdYVm8/edit?usp=sharing" TargetMode="External"/><Relationship Id="rId50" Type="http://schemas.openxmlformats.org/officeDocument/2006/relationships/hyperlink" Target="https://drive.google.com/file/d/0B4teqJU1gKy8a2Q5UTFld3o1QVk/edit?usp=sharing" TargetMode="External"/><Relationship Id="rId55" Type="http://schemas.openxmlformats.org/officeDocument/2006/relationships/hyperlink" Target="https://drive.google.com/file/d/0B4teqJU1gKy8bG9kaHI1WmJiQk0/edit?usp=sharing" TargetMode="External"/><Relationship Id="rId76" Type="http://schemas.openxmlformats.org/officeDocument/2006/relationships/hyperlink" Target="https://drive.google.com/file/d/0B4teqJU1gKy8Uk9Ed1RaVGVGZXM/edit?usp=sharing" TargetMode="External"/><Relationship Id="rId97" Type="http://schemas.openxmlformats.org/officeDocument/2006/relationships/hyperlink" Target="https://docs.google.com/presentation/d/1AHlAb9FNCuL2578Qu5mxEti8MNVDifCrOraznJ63oHs/edit?usp=sharing" TargetMode="External"/><Relationship Id="rId104" Type="http://schemas.openxmlformats.org/officeDocument/2006/relationships/hyperlink" Target="https://drive.google.com/file/d/0B4teqJU1gKy8b2ZqWWxoR0RqR0U/edit?usp=sharing" TargetMode="External"/><Relationship Id="rId120" Type="http://schemas.openxmlformats.org/officeDocument/2006/relationships/hyperlink" Target="https://drive.google.com/file/d/0B4teqJU1gKy8azBGUmM4czhFUWc/edit?usp=sharing" TargetMode="External"/><Relationship Id="rId125" Type="http://schemas.openxmlformats.org/officeDocument/2006/relationships/hyperlink" Target="https://docs.google.com/presentation/d/1K28Y7AZsOHaQ-kHq-Zi5y_tuiBXg_FNP0wcCDnxDBlI/edit?usp=sharing" TargetMode="External"/><Relationship Id="rId141" Type="http://schemas.openxmlformats.org/officeDocument/2006/relationships/hyperlink" Target="https://docs.google.com/presentation/d/1eMpLMRkNUoj4I-ScENg_z58Lenc25lXbe6n_YwWbsAs/edit?usp=sharing" TargetMode="External"/><Relationship Id="rId146" Type="http://schemas.openxmlformats.org/officeDocument/2006/relationships/hyperlink" Target="https://drive.google.com/file/d/0B4teqJU1gKy8alJ5di1vR1Z0blU/edit?usp=sharing" TargetMode="External"/><Relationship Id="rId167" Type="http://schemas.openxmlformats.org/officeDocument/2006/relationships/hyperlink" Target="https://docs.google.com/presentation/d/17z42yB104nXtuBxYYEtOQgAwg0ugnuu9rRxMy5Xi1co/edit?usp=sharing" TargetMode="External"/><Relationship Id="rId188" Type="http://schemas.openxmlformats.org/officeDocument/2006/relationships/hyperlink" Target="https://docs.google.com/presentation/d/18GGjSwi36RVcX_BSComBnWqgYUr6tLYrlZA49iBVZKw/edit?usp=sharing" TargetMode="External"/><Relationship Id="rId7" Type="http://schemas.openxmlformats.org/officeDocument/2006/relationships/hyperlink" Target="https://drive.google.com/file/d/0B4teqJU1gKy8Wm5Od2QtYmVNRTQ/edit?usp=sharing" TargetMode="External"/><Relationship Id="rId71" Type="http://schemas.openxmlformats.org/officeDocument/2006/relationships/hyperlink" Target="https://docs.google.com/presentation/d/1NKprYxKh-xWqtwwFR2ge59SXaPzljfzITgBewrvYBSo/edit?usp=sharing" TargetMode="External"/><Relationship Id="rId92" Type="http://schemas.openxmlformats.org/officeDocument/2006/relationships/hyperlink" Target="https://docs.google.com/presentation/d/1jDBtE1d9djrDMrPfcg5P3CIvxzueYesDA4jnOFOahIQ/edit?usp=sharing" TargetMode="External"/><Relationship Id="rId162" Type="http://schemas.openxmlformats.org/officeDocument/2006/relationships/hyperlink" Target="https://docs.google.com/presentation/d/13emRc1C8nIen5qBP42XYy4fxHZ8c6Kudlmk5t2YlDSQ/edit?usp=sharing" TargetMode="External"/><Relationship Id="rId183" Type="http://schemas.openxmlformats.org/officeDocument/2006/relationships/hyperlink" Target="https://docs.google.com/presentation/d/195DOfFpw5IOTQ2N2jr96TZ0yrUezejto3LOI4ILlNwc/edit?usp=sharing" TargetMode="External"/><Relationship Id="rId213" Type="http://schemas.openxmlformats.org/officeDocument/2006/relationships/hyperlink" Target="https://docs.google.com/presentation/d/1CJLxZ-3epaO_pbbIe6FI5_r71qc8ivv_IqXdgypH2I0/edit?usp=sharing" TargetMode="External"/><Relationship Id="rId2" Type="http://schemas.openxmlformats.org/officeDocument/2006/relationships/hyperlink" Target="https://drive.google.com/file/d/0B4teqJU1gKy8OFBLZVJHam53dzQ/edit?usp=sharing" TargetMode="External"/><Relationship Id="rId29" Type="http://schemas.openxmlformats.org/officeDocument/2006/relationships/hyperlink" Target="https://docs.google.com/presentation/d/1uOvVUUYoHsCmc9aFn5yfWKgB1KgtqPMhcleHWt9S6Qc/edit?usp=sharing" TargetMode="External"/><Relationship Id="rId24" Type="http://schemas.openxmlformats.org/officeDocument/2006/relationships/hyperlink" Target="https://drive.google.com/file/d/0B4teqJU1gKy8elUwNV9wWHdYVm8/edit?usp=sharing" TargetMode="External"/><Relationship Id="rId40" Type="http://schemas.openxmlformats.org/officeDocument/2006/relationships/hyperlink" Target="https://drive.google.com/file/d/0B4teqJU1gKy8a2Q5UTFld3o1QVk/edit?usp=sharing" TargetMode="External"/><Relationship Id="rId45" Type="http://schemas.openxmlformats.org/officeDocument/2006/relationships/hyperlink" Target="https://drive.google.com/file/d/0B4teqJU1gKy8ZkozejZ5RlZhUTA/edit?usp=sharing" TargetMode="External"/><Relationship Id="rId66" Type="http://schemas.openxmlformats.org/officeDocument/2006/relationships/hyperlink" Target="https://docs.google.com/presentation/d/1qk6H-6cEbTCKzQKj5O4LzAzqmUI3ibC71BE_a8QQIag/edit?usp=sharing" TargetMode="External"/><Relationship Id="rId87" Type="http://schemas.openxmlformats.org/officeDocument/2006/relationships/hyperlink" Target="https://drive.google.com/file/d/0B4teqJU1gKy8YzNsLTFNXzdDaHM/edit?usp=sharing" TargetMode="External"/><Relationship Id="rId110" Type="http://schemas.openxmlformats.org/officeDocument/2006/relationships/hyperlink" Target="https://drive.google.com/file/d/0B4teqJU1gKy8azBGUmM4czhFUWc/edit?usp=sharing" TargetMode="External"/><Relationship Id="rId115" Type="http://schemas.openxmlformats.org/officeDocument/2006/relationships/hyperlink" Target="https://drive.google.com/file/d/0B4teqJU1gKy8aEZtU2RoSUJTVnc/edit?usp=sharing" TargetMode="External"/><Relationship Id="rId131" Type="http://schemas.openxmlformats.org/officeDocument/2006/relationships/hyperlink" Target="https://docs.google.com/presentation/d/1TKC6HGeYId8j9L5xIu4AwbHecF8iZPsKz4gYRuDXtJI/edit?usp=sharing" TargetMode="External"/><Relationship Id="rId136" Type="http://schemas.openxmlformats.org/officeDocument/2006/relationships/hyperlink" Target="https://docs.google.com/presentation/d/1sgQQagPUxY9zkuHy1_hLxcVwNF12F8AEsMH1n_wZyh4/edit?usp=sharing" TargetMode="External"/><Relationship Id="rId157" Type="http://schemas.openxmlformats.org/officeDocument/2006/relationships/hyperlink" Target="https://drive.google.com/file/d/0B4teqJU1gKy8a3Q2aFBZSlZXVU0/edit?usp=sharing" TargetMode="External"/><Relationship Id="rId178" Type="http://schemas.openxmlformats.org/officeDocument/2006/relationships/hyperlink" Target="https://drive.google.com/file/d/0B4teqJU1gKy8eTg1WFAtamVTcUE/edit?usp=sharing" TargetMode="External"/><Relationship Id="rId61" Type="http://schemas.openxmlformats.org/officeDocument/2006/relationships/hyperlink" Target="https://docs.google.com/presentation/d/1-0bhnRHuMIJp4hLoNFyhiDdZg4vJ2zUouCAri82aoRk/edit?usp=sharing" TargetMode="External"/><Relationship Id="rId82" Type="http://schemas.openxmlformats.org/officeDocument/2006/relationships/hyperlink" Target="https://drive.google.com/file/d/0B4teqJU1gKy8Uk9Ed1RaVGVGZXM/edit?usp=sharing" TargetMode="External"/><Relationship Id="rId152" Type="http://schemas.openxmlformats.org/officeDocument/2006/relationships/hyperlink" Target="https://drive.google.com/file/d/0B4teqJU1gKy8OVVHLWl0S05lekU/edit?usp=sharing" TargetMode="External"/><Relationship Id="rId173" Type="http://schemas.openxmlformats.org/officeDocument/2006/relationships/hyperlink" Target="https://drive.google.com/file/d/0B4teqJU1gKy8WlBjd2Z5OTVlSWc/edit?usp=sharing" TargetMode="External"/><Relationship Id="rId194" Type="http://schemas.openxmlformats.org/officeDocument/2006/relationships/hyperlink" Target="https://drive.google.com/file/d/0B4teqJU1gKy8eTg1WFAtamVTcUE/edit?usp=sharing" TargetMode="External"/><Relationship Id="rId199" Type="http://schemas.openxmlformats.org/officeDocument/2006/relationships/hyperlink" Target="https://drive.google.com/file/d/0B4teqJU1gKy8Q2huMkFyN3dOaXM/edit?usp=sharing" TargetMode="External"/><Relationship Id="rId203" Type="http://schemas.openxmlformats.org/officeDocument/2006/relationships/hyperlink" Target="https://drive.google.com/file/d/0B4teqJU1gKy8Q2huMkFyN3dOaXM/edit?usp=sharing" TargetMode="External"/><Relationship Id="rId208" Type="http://schemas.openxmlformats.org/officeDocument/2006/relationships/hyperlink" Target="https://docs.google.com/presentation/d/1vU7dcTNLGPChiZwC-NngBi1XNm6RzNK1ZzufBddvmLU/edit?usp=sharing" TargetMode="External"/><Relationship Id="rId19" Type="http://schemas.openxmlformats.org/officeDocument/2006/relationships/hyperlink" Target="https://docs.google.com/presentation/d/1lQF2t0_9KDKAVvtWWajEz2lyF_W-7vI8pqEDGljLISI/edit?usp=sharing" TargetMode="External"/><Relationship Id="rId14" Type="http://schemas.openxmlformats.org/officeDocument/2006/relationships/hyperlink" Target="https://docs.google.com/presentation/d/17lLmH7VEqj1x9pfCd9BzaFOkVOASOuGCXu9NTJWpNEM/edit?usp=sharing" TargetMode="External"/><Relationship Id="rId30" Type="http://schemas.openxmlformats.org/officeDocument/2006/relationships/hyperlink" Target="https://drive.google.com/file/d/0B4teqJU1gKy8T0U0RFNwXzNpY2M/edit?usp=sharing" TargetMode="External"/><Relationship Id="rId35" Type="http://schemas.openxmlformats.org/officeDocument/2006/relationships/hyperlink" Target="https://drive.google.com/file/d/0B4teqJU1gKy8elUwNV9wWHdYVm8/edit?usp=sharing" TargetMode="External"/><Relationship Id="rId56" Type="http://schemas.openxmlformats.org/officeDocument/2006/relationships/hyperlink" Target="https://drive.google.com/file/d/0B4teqJU1gKy8bG9kaHI1WmJiQk0/edit?usp=sharing" TargetMode="External"/><Relationship Id="rId77" Type="http://schemas.openxmlformats.org/officeDocument/2006/relationships/hyperlink" Target="https://drive.google.com/file/d/0B4teqJU1gKy8WWdNR1ZwY3VkWTg/edit?usp=sharing" TargetMode="External"/><Relationship Id="rId100" Type="http://schemas.openxmlformats.org/officeDocument/2006/relationships/hyperlink" Target="https://docs.google.com/presentation/d/1Mr6QZTcUXOxf6RjNOK2GatP-g7h2xXoA7ucoe_80uXs/edit?usp=sharing" TargetMode="External"/><Relationship Id="rId105" Type="http://schemas.openxmlformats.org/officeDocument/2006/relationships/hyperlink" Target="https://drive.google.com/file/d/0B4teqJU1gKy8Z09iLUk2eXFvcjg/edit?usp=sharing" TargetMode="External"/><Relationship Id="rId126" Type="http://schemas.openxmlformats.org/officeDocument/2006/relationships/hyperlink" Target="https://docs.google.com/presentation/d/1P188gDQNAWc9k8wG60q22IBPaT8N8MmkeP1-Yh1mO9g/edit?usp=sharing" TargetMode="External"/><Relationship Id="rId147" Type="http://schemas.openxmlformats.org/officeDocument/2006/relationships/hyperlink" Target="https://drive.google.com/file/d/0B4teqJU1gKy8a3Q2aFBZSlZXVU0/edit?usp=sharing" TargetMode="External"/><Relationship Id="rId168" Type="http://schemas.openxmlformats.org/officeDocument/2006/relationships/hyperlink" Target="https://docs.google.com/presentation/d/1XJVC7e3nQdMAL2pvA1ipTKd-s-HAClad12Gc1Ang7uo/edit?usp=sharing" TargetMode="External"/><Relationship Id="rId8" Type="http://schemas.openxmlformats.org/officeDocument/2006/relationships/hyperlink" Target="https://docs.google.com/presentation/d/16SdofrH9UXBb26pwphYwPdKfNZM6VgGLJJ6CnG8VWEE/edit?usp=sharing" TargetMode="External"/><Relationship Id="rId51" Type="http://schemas.openxmlformats.org/officeDocument/2006/relationships/hyperlink" Target="https://drive.google.com/file/d/0B4teqJU1gKy8a2Q5UTFld3o1QVk/edit?usp=sharing" TargetMode="External"/><Relationship Id="rId72" Type="http://schemas.openxmlformats.org/officeDocument/2006/relationships/hyperlink" Target="https://docs.google.com/presentation/d/16LkwDzAqryC8PeQG9_dw5boHtQjn6Sbha7mpJIwpOwU/edit?usp=sharing" TargetMode="External"/><Relationship Id="rId93" Type="http://schemas.openxmlformats.org/officeDocument/2006/relationships/hyperlink" Target="https://docs.google.com/presentation/d/1lCHPqzH1EeuMfG1gkbMBBJfiYaKFXRJUjXzIWEALZFo/edit?usp=sharing" TargetMode="External"/><Relationship Id="rId98" Type="http://schemas.openxmlformats.org/officeDocument/2006/relationships/hyperlink" Target="https://docs.google.com/presentation/d/1oxS7d9DR4eQ00OonT5B62mjYfofQBcYR8SDTdWtgkZM/edit?usp=sharing" TargetMode="External"/><Relationship Id="rId121" Type="http://schemas.openxmlformats.org/officeDocument/2006/relationships/hyperlink" Target="https://drive.google.com/file/d/0B4teqJU1gKy8azBGUmM4czhFUWc/edit?usp=sharing" TargetMode="External"/><Relationship Id="rId142" Type="http://schemas.openxmlformats.org/officeDocument/2006/relationships/hyperlink" Target="https://docs.google.com/presentation/d/1mCxMBNrwh6Eq8Sslgf1fSMWEJJutd36jKI0rQRVmTG8/edit?usp=sharing" TargetMode="External"/><Relationship Id="rId163" Type="http://schemas.openxmlformats.org/officeDocument/2006/relationships/hyperlink" Target="https://docs.google.com/presentation/d/1IqU4PzueBB3LFUDhArT9TFznK8PJKioGONvidHMtOmo/edit?usp=sharing" TargetMode="External"/><Relationship Id="rId184" Type="http://schemas.openxmlformats.org/officeDocument/2006/relationships/hyperlink" Target="https://docs.google.com/presentation/d/1TUBNUEynS6lHkkNhuNQYDFwcaeWvlSgzDmhW5guwKe0/edit?usp=sharing" TargetMode="External"/><Relationship Id="rId189" Type="http://schemas.openxmlformats.org/officeDocument/2006/relationships/hyperlink" Target="https://docs.google.com/presentation/d/1wADFCoiL-iZNbxRHNX2OqtCJ3AxYpNaYn8oxAXiywfU/edit?usp=sharing" TargetMode="External"/><Relationship Id="rId3" Type="http://schemas.openxmlformats.org/officeDocument/2006/relationships/hyperlink" Target="https://drive.google.com/file/d/0B4teqJU1gKy8ZUV0TElzaXBtRXM/edit?usp=sharing" TargetMode="External"/><Relationship Id="rId214" Type="http://schemas.openxmlformats.org/officeDocument/2006/relationships/hyperlink" Target="https://docs.google.com/presentation/d/15wvL8I33Npg2muv8LER0pNREMV1f5lcWaCk46GHz1Vk/edit?usp=sharing" TargetMode="External"/><Relationship Id="rId25" Type="http://schemas.openxmlformats.org/officeDocument/2006/relationships/hyperlink" Target="https://docs.google.com/presentation/d/1f29tAgsO2s2ffaunjBVrH-NJmKU4Xp3o31cJyoBXPaE/edit?usp=sharing" TargetMode="External"/><Relationship Id="rId46" Type="http://schemas.openxmlformats.org/officeDocument/2006/relationships/hyperlink" Target="https://drive.google.com/file/d/0B4teqJU1gKy8ZkozejZ5RlZhUTA/edit?usp=sharing" TargetMode="External"/><Relationship Id="rId67" Type="http://schemas.openxmlformats.org/officeDocument/2006/relationships/hyperlink" Target="https://docs.google.com/presentation/d/1Y1VA838C7gIidCT5L_4-7U8pLLRYz-bN2YQ2OdzR2ag/edit?usp=sharing" TargetMode="External"/><Relationship Id="rId116" Type="http://schemas.openxmlformats.org/officeDocument/2006/relationships/hyperlink" Target="https://drive.google.com/file/d/0B4teqJU1gKy8b2ZqWWxoR0RqR0U/edit?usp=sharing" TargetMode="External"/><Relationship Id="rId137" Type="http://schemas.openxmlformats.org/officeDocument/2006/relationships/hyperlink" Target="https://docs.google.com/presentation/d/1sRzO5B0Q4AJk1n1kkhIOscV_ScPqMuMvCWKFRmPGv2o/edit?usp=sharing" TargetMode="External"/><Relationship Id="rId158" Type="http://schemas.openxmlformats.org/officeDocument/2006/relationships/hyperlink" Target="https://docs.google.com/presentation/d/12TlfUx3FJ-QqhqGB90J_0ajNnA0AEMYP9LOqA_b3Uic/edit?usp=sharing" TargetMode="External"/><Relationship Id="rId20" Type="http://schemas.openxmlformats.org/officeDocument/2006/relationships/hyperlink" Target="https://drive.google.com/file/d/0B4teqJU1gKy8elUwNV9wWHdYVm8/edit?usp=sharing" TargetMode="External"/><Relationship Id="rId41" Type="http://schemas.openxmlformats.org/officeDocument/2006/relationships/hyperlink" Target="https://drive.google.com/file/d/0B4teqJU1gKy8bG9kaHI1WmJiQk0/edit?usp=sharing" TargetMode="External"/><Relationship Id="rId62" Type="http://schemas.openxmlformats.org/officeDocument/2006/relationships/hyperlink" Target="https://docs.google.com/presentation/d/1PpTYa35TviB3eWa2JG9kw5SGOhGKERqIWiqv9Au2n-s/edit?usp=sharing" TargetMode="External"/><Relationship Id="rId83" Type="http://schemas.openxmlformats.org/officeDocument/2006/relationships/hyperlink" Target="https://drive.google.com/file/d/0B4teqJU1gKy8Uk9Ed1RaVGVGZXM/edit?usp=sharing" TargetMode="External"/><Relationship Id="rId88" Type="http://schemas.openxmlformats.org/officeDocument/2006/relationships/hyperlink" Target="https://drive.google.com/file/d/0B4teqJU1gKy8YzNsLTFNXzdDaHM/edit?usp=sharing" TargetMode="External"/><Relationship Id="rId111" Type="http://schemas.openxmlformats.org/officeDocument/2006/relationships/hyperlink" Target="https://drive.google.com/file/d/0B4teqJU1gKy8YzNsLTFNXzdDaHM/edit?usp=sharing" TargetMode="External"/><Relationship Id="rId132" Type="http://schemas.openxmlformats.org/officeDocument/2006/relationships/hyperlink" Target="https://docs.google.com/presentation/d/1Uiz5w_Vyvx17RwuBQMzPS_axzwY9x4jhgWgHmH2Guvs/edit?usp=sharing" TargetMode="External"/><Relationship Id="rId153" Type="http://schemas.openxmlformats.org/officeDocument/2006/relationships/hyperlink" Target="https://drive.google.com/file/d/0B4teqJU1gKy8a3Q2aFBZSlZXVU0/edit?usp=sharing" TargetMode="External"/><Relationship Id="rId174" Type="http://schemas.openxmlformats.org/officeDocument/2006/relationships/hyperlink" Target="https://drive.google.com/file/d/0B4teqJU1gKy8WlBjd2Z5OTVlSWc/edit?usp=sharing" TargetMode="External"/><Relationship Id="rId179" Type="http://schemas.openxmlformats.org/officeDocument/2006/relationships/hyperlink" Target="https://drive.google.com/file/d/0B4teqJU1gKy8eTg1WFAtamVTcUE/edit?usp=sharing" TargetMode="External"/><Relationship Id="rId195" Type="http://schemas.openxmlformats.org/officeDocument/2006/relationships/hyperlink" Target="https://drive.google.com/file/d/0B4teqJU1gKy8eTg1WFAtamVTcUE/edit?usp=sharing" TargetMode="External"/><Relationship Id="rId209" Type="http://schemas.openxmlformats.org/officeDocument/2006/relationships/hyperlink" Target="https://docs.google.com/presentation/d/1gxW8z3VIboSIOHtXcZKib0Z308bjJPCzEVg-VDyMMKI/edit?usp=sharing" TargetMode="External"/><Relationship Id="rId190" Type="http://schemas.openxmlformats.org/officeDocument/2006/relationships/hyperlink" Target="https://docs.google.com/presentation/d/1cu5JRgBQbMIr8XCZcMHAmEWsWaJipLgn8aHiMqA7_YM/edit?usp=sharing" TargetMode="External"/><Relationship Id="rId204" Type="http://schemas.openxmlformats.org/officeDocument/2006/relationships/hyperlink" Target="https://drive.google.com/file/d/0B4teqJU1gKy8cUQxS0dBOG1oVEk/edit?usp=sharing" TargetMode="External"/><Relationship Id="rId15" Type="http://schemas.openxmlformats.org/officeDocument/2006/relationships/hyperlink" Target="https://docs.google.com/presentation/d/1hXKH4C1npX595lToiIxF59wKS3I62ux9Mcm9YUlQE-o/edit?usp=sharing" TargetMode="External"/><Relationship Id="rId36" Type="http://schemas.openxmlformats.org/officeDocument/2006/relationships/hyperlink" Target="https://docs.google.com/presentation/d/19jmmV5mRzBsa3cusbA7ykJ7LRbnqtt5WE-ndPYJDyN0/edit?usp=sharing" TargetMode="External"/><Relationship Id="rId57" Type="http://schemas.openxmlformats.org/officeDocument/2006/relationships/hyperlink" Target="https://docs.google.com/presentation/d/17Lu1X3RqMFwFFKP0GMbKUW2PdSA1wsCVSiA1LRFoVRE/edit?usp=sharing" TargetMode="External"/><Relationship Id="rId106" Type="http://schemas.openxmlformats.org/officeDocument/2006/relationships/hyperlink" Target="https://drive.google.com/file/d/0B4teqJU1gKy8am51Ri1UOWVvbTg/edit?usp=sharing" TargetMode="External"/><Relationship Id="rId127" Type="http://schemas.openxmlformats.org/officeDocument/2006/relationships/hyperlink" Target="https://docs.google.com/presentation/d/1LJ43FxTxwiLOI21lb9KvHnRg4k_nYbqw9TBvnRhKrYs/edit?usp=sharing" TargetMode="External"/><Relationship Id="rId10" Type="http://schemas.openxmlformats.org/officeDocument/2006/relationships/hyperlink" Target="https://drive.google.com/file/d/0B4teqJU1gKy8VjRnVEN1UWNBa2s/edit?usp=sharing" TargetMode="External"/><Relationship Id="rId31" Type="http://schemas.openxmlformats.org/officeDocument/2006/relationships/hyperlink" Target="https://drive.google.com/file/d/0B4teqJU1gKy8MGhiZnB2TUlVckU/edit?usp=sharing" TargetMode="External"/><Relationship Id="rId52" Type="http://schemas.openxmlformats.org/officeDocument/2006/relationships/hyperlink" Target="https://drive.google.com/file/d/0B4teqJU1gKy8bG9kaHI1WmJiQk0/edit?usp=sharing" TargetMode="External"/><Relationship Id="rId73" Type="http://schemas.openxmlformats.org/officeDocument/2006/relationships/hyperlink" Target="https://docs.google.com/presentation/d/1p_HPFdGUMUB5UAVA1Bxr-G1ZZ3zlbHlzsIS3utqb_Z4/edit?usp=sharing" TargetMode="External"/><Relationship Id="rId78" Type="http://schemas.openxmlformats.org/officeDocument/2006/relationships/hyperlink" Target="https://drive.google.com/file/d/0B4teqJU1gKy8YzNsLTFNXzdDaHM/edit?usp=sharing" TargetMode="External"/><Relationship Id="rId94" Type="http://schemas.openxmlformats.org/officeDocument/2006/relationships/hyperlink" Target="https://docs.google.com/presentation/d/1MpgtDwUkxF16INCLMam02HN9pZpLhW457jjx5bvi-4Q/edit?usp=sharing" TargetMode="External"/><Relationship Id="rId99" Type="http://schemas.openxmlformats.org/officeDocument/2006/relationships/hyperlink" Target="https://docs.google.com/presentation/d/1GGYVoxyuiKoI8A7jdGY1n1KVB-dXA2z08ITU3mXNsW4/edit?usp=sharing" TargetMode="External"/><Relationship Id="rId101" Type="http://schemas.openxmlformats.org/officeDocument/2006/relationships/hyperlink" Target="https://docs.google.com/presentation/d/1F2qnXyVs0JRERgA-xA0YVoHGEiZzoUxmPUABfjw_99c/edit?usp=sharing" TargetMode="External"/><Relationship Id="rId122" Type="http://schemas.openxmlformats.org/officeDocument/2006/relationships/hyperlink" Target="https://drive.google.com/file/d/0B4teqJU1gKy8azBGUmM4czhFUWc/edit?usp=sharing" TargetMode="External"/><Relationship Id="rId143" Type="http://schemas.openxmlformats.org/officeDocument/2006/relationships/hyperlink" Target="https://docs.google.com/presentation/d/1KhADBz76ngHOOh_jClCr9-Yg3iHJ-CtXGuAbrvRMRdM/edit?usp=sharing" TargetMode="External"/><Relationship Id="rId148" Type="http://schemas.openxmlformats.org/officeDocument/2006/relationships/hyperlink" Target="https://drive.google.com/file/d/0B4teqJU1gKy8OVVHLWl0S05lekU/edit?usp=sharing" TargetMode="External"/><Relationship Id="rId164" Type="http://schemas.openxmlformats.org/officeDocument/2006/relationships/hyperlink" Target="https://docs.google.com/presentation/d/1Z8KNe-hTdYIfItZPjYd9DvEtGJsFDGEOUcORTuS1i2o/edit?usp=sharing" TargetMode="External"/><Relationship Id="rId169" Type="http://schemas.openxmlformats.org/officeDocument/2006/relationships/hyperlink" Target="https://drive.google.com/file/d/0B4teqJU1gKy8U3ZfUzhXSWNZbzQ/edit?usp=sharing" TargetMode="External"/><Relationship Id="rId185" Type="http://schemas.openxmlformats.org/officeDocument/2006/relationships/hyperlink" Target="https://docs.google.com/presentation/d/1zGhzomdixtr5tZqzRDrs6_AVDKH2NURnUMRIU0cIiwQ/edit?usp=sharing" TargetMode="External"/><Relationship Id="rId4" Type="http://schemas.openxmlformats.org/officeDocument/2006/relationships/hyperlink" Target="https://drive.google.com/file/d/0B4teqJU1gKy8ZUV0TElzaXBtRXM/edit?usp=sharing" TargetMode="External"/><Relationship Id="rId9" Type="http://schemas.openxmlformats.org/officeDocument/2006/relationships/hyperlink" Target="https://drive.google.com/file/d/0B4teqJU1gKy8VjRnVEN1UWNBa2s/edit?usp=sharing" TargetMode="External"/><Relationship Id="rId180" Type="http://schemas.openxmlformats.org/officeDocument/2006/relationships/hyperlink" Target="https://drive.google.com/file/d/0B4teqJU1gKy8eTg1WFAtamVTcUE/edit?usp=sharing" TargetMode="External"/><Relationship Id="rId210" Type="http://schemas.openxmlformats.org/officeDocument/2006/relationships/hyperlink" Target="https://docs.google.com/presentation/d/1yKrgNpk38o4-clF512p3W1EO3EtNzLRCBoZalH6hWgI/edit?usp=sharing" TargetMode="External"/><Relationship Id="rId215" Type="http://schemas.openxmlformats.org/officeDocument/2006/relationships/printerSettings" Target="../printerSettings/printerSettings2.bin"/><Relationship Id="rId26" Type="http://schemas.openxmlformats.org/officeDocument/2006/relationships/hyperlink" Target="https://docs.google.com/presentation/d/1og2Q7n0DjGNuTv8ypD5QjHEOPLW4TamrtwOwcTFosfs/edit?usp=sharing" TargetMode="External"/><Relationship Id="rId47" Type="http://schemas.openxmlformats.org/officeDocument/2006/relationships/hyperlink" Target="https://drive.google.com/file/d/0B4teqJU1gKy8a2Q5UTFld3o1QVk/edit?usp=sharing" TargetMode="External"/><Relationship Id="rId68" Type="http://schemas.openxmlformats.org/officeDocument/2006/relationships/hyperlink" Target="https://docs.google.com/presentation/d/1flNBVSpJpF4PvuB1a6J8X5zHoy8Jfz0a6EaRQP5hB3M/edit?usp=sharing" TargetMode="External"/><Relationship Id="rId89" Type="http://schemas.openxmlformats.org/officeDocument/2006/relationships/hyperlink" Target="https://docs.google.com/presentation/d/1_OILloOChGg-4W4OxaYItnlLwhBS5ZoPcVet5zG-YwA/edit?usp=sharing" TargetMode="External"/><Relationship Id="rId112" Type="http://schemas.openxmlformats.org/officeDocument/2006/relationships/hyperlink" Target="https://drive.google.com/file/d/0B4teqJU1gKy8R1otc3Nud3FSaWs/edit?usp=sharing" TargetMode="External"/><Relationship Id="rId133" Type="http://schemas.openxmlformats.org/officeDocument/2006/relationships/hyperlink" Target="https://docs.google.com/presentation/d/1Lv7Rv71Fj8RnJ5MXFLpUKcD4iYy95rAU9xlfJyj2Flc/edit?usp=sharing" TargetMode="External"/><Relationship Id="rId154" Type="http://schemas.openxmlformats.org/officeDocument/2006/relationships/hyperlink" Target="https://drive.google.com/file/d/0B4teqJU1gKy8a3Q2aFBZSlZXVU0/edit?usp=sharing" TargetMode="External"/><Relationship Id="rId175" Type="http://schemas.openxmlformats.org/officeDocument/2006/relationships/hyperlink" Target="https://drive.google.com/file/d/0B4teqJU1gKy8WlBjd2Z5OTVlSWc/edit?usp=sharing" TargetMode="External"/><Relationship Id="rId196" Type="http://schemas.openxmlformats.org/officeDocument/2006/relationships/hyperlink" Target="https://docs.google.com/presentation/d/1hF8iReYjTZP9_7Rz_R06ARYejUxflrbEgYl9jwRhhns/edit?usp=sharing" TargetMode="External"/><Relationship Id="rId200" Type="http://schemas.openxmlformats.org/officeDocument/2006/relationships/hyperlink" Target="https://drive.google.com/file/d/0B4teqJU1gKy8cUQxS0dBOG1oVEk/edit?usp=sharing" TargetMode="External"/><Relationship Id="rId16" Type="http://schemas.openxmlformats.org/officeDocument/2006/relationships/hyperlink" Target="https://docs.google.com/presentation/d/1UooWyl0-r3Ykd0leYgnZFYq3AiJAtsmQuApm-emoizs/edit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74"/>
  <sheetViews>
    <sheetView showGridLines="0" showZeros="0" tabSelected="1" defaultGridColor="0" colorId="22" zoomScale="90" zoomScaleNormal="9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5" customWidth="1"/>
    <col min="3" max="16384" width="9.140625" style="9" hidden="1"/>
  </cols>
  <sheetData>
    <row r="1" spans="1:3" ht="18" customHeight="1" x14ac:dyDescent="0.25">
      <c r="A1" s="87" t="s">
        <v>35</v>
      </c>
      <c r="B1" s="87"/>
      <c r="C1" s="8"/>
    </row>
    <row r="2" spans="1:3" ht="14.25" customHeight="1" x14ac:dyDescent="0.25">
      <c r="A2" s="88" t="s">
        <v>81</v>
      </c>
      <c r="B2" s="89"/>
      <c r="C2" s="8"/>
    </row>
    <row r="3" spans="1:3" ht="25.5" customHeight="1" x14ac:dyDescent="0.25">
      <c r="A3" s="82" t="s">
        <v>82</v>
      </c>
      <c r="B3" s="12" t="s">
        <v>107</v>
      </c>
      <c r="C3" s="51"/>
    </row>
    <row r="4" spans="1:3" ht="28.5" customHeight="1" x14ac:dyDescent="0.25">
      <c r="A4" s="83"/>
      <c r="B4" s="16" t="s">
        <v>108</v>
      </c>
    </row>
    <row r="5" spans="1:3" ht="14.25" customHeight="1" x14ac:dyDescent="0.25">
      <c r="A5" s="83"/>
      <c r="B5" s="37" t="s">
        <v>350</v>
      </c>
    </row>
    <row r="6" spans="1:3" ht="14.25" customHeight="1" x14ac:dyDescent="0.25">
      <c r="A6" s="82" t="s">
        <v>83</v>
      </c>
      <c r="B6" s="27" t="s">
        <v>5</v>
      </c>
    </row>
    <row r="7" spans="1:3" ht="14.25" customHeight="1" x14ac:dyDescent="0.25">
      <c r="A7" s="83"/>
      <c r="B7" s="16" t="s">
        <v>88</v>
      </c>
    </row>
    <row r="8" spans="1:3" ht="14.25" customHeight="1" x14ac:dyDescent="0.25">
      <c r="A8" s="83"/>
      <c r="B8" s="37" t="s">
        <v>91</v>
      </c>
    </row>
    <row r="9" spans="1:3" ht="14.25" customHeight="1" x14ac:dyDescent="0.25">
      <c r="A9" s="83"/>
      <c r="B9" s="48" t="s">
        <v>351</v>
      </c>
    </row>
    <row r="10" spans="1:3" ht="14.25" customHeight="1" x14ac:dyDescent="0.25">
      <c r="A10" s="83"/>
      <c r="B10" s="16" t="s">
        <v>6</v>
      </c>
    </row>
    <row r="11" spans="1:3" ht="28.5" customHeight="1" x14ac:dyDescent="0.25">
      <c r="A11" s="84"/>
      <c r="B11" s="28" t="s">
        <v>7</v>
      </c>
    </row>
    <row r="12" spans="1:3" ht="14.25" customHeight="1" x14ac:dyDescent="0.25">
      <c r="A12" s="85" t="s">
        <v>76</v>
      </c>
      <c r="B12" s="86"/>
    </row>
    <row r="13" spans="1:3" ht="42.75" customHeight="1" x14ac:dyDescent="0.25">
      <c r="A13" s="82" t="s">
        <v>8</v>
      </c>
      <c r="B13" s="27" t="s">
        <v>9</v>
      </c>
    </row>
    <row r="14" spans="1:3" ht="14.25" customHeight="1" x14ac:dyDescent="0.25">
      <c r="A14" s="83"/>
      <c r="B14" s="29" t="s">
        <v>34</v>
      </c>
    </row>
    <row r="15" spans="1:3" ht="42.75" customHeight="1" x14ac:dyDescent="0.25">
      <c r="A15" s="84"/>
      <c r="B15" s="28" t="s">
        <v>90</v>
      </c>
    </row>
    <row r="16" spans="1:3" ht="14.25" customHeight="1" x14ac:dyDescent="0.25">
      <c r="A16" s="85" t="s">
        <v>77</v>
      </c>
      <c r="B16" s="86"/>
    </row>
    <row r="17" spans="1:2" ht="14.25" customHeight="1" x14ac:dyDescent="0.25">
      <c r="A17" s="82" t="s">
        <v>10</v>
      </c>
      <c r="B17" s="27" t="s">
        <v>11</v>
      </c>
    </row>
    <row r="18" spans="1:2" ht="42.75" customHeight="1" x14ac:dyDescent="0.25">
      <c r="A18" s="83"/>
      <c r="B18" s="16" t="s">
        <v>106</v>
      </c>
    </row>
    <row r="19" spans="1:2" ht="14.25" customHeight="1" x14ac:dyDescent="0.25">
      <c r="A19" s="83"/>
      <c r="B19" s="16" t="s">
        <v>12</v>
      </c>
    </row>
    <row r="20" spans="1:2" ht="14.25" customHeight="1" x14ac:dyDescent="0.25">
      <c r="A20" s="83"/>
      <c r="B20" s="49" t="s">
        <v>59</v>
      </c>
    </row>
    <row r="21" spans="1:2" ht="28.5" customHeight="1" x14ac:dyDescent="0.25">
      <c r="A21" s="83"/>
      <c r="B21" s="49" t="s">
        <v>60</v>
      </c>
    </row>
    <row r="22" spans="1:2" ht="28.5" customHeight="1" x14ac:dyDescent="0.25">
      <c r="A22" s="83"/>
      <c r="B22" s="49" t="s">
        <v>61</v>
      </c>
    </row>
    <row r="23" spans="1:2" ht="42.75" customHeight="1" x14ac:dyDescent="0.25">
      <c r="A23" s="84"/>
      <c r="B23" s="29" t="s">
        <v>67</v>
      </c>
    </row>
    <row r="24" spans="1:2" ht="14.25" customHeight="1" x14ac:dyDescent="0.25">
      <c r="A24" s="82" t="s">
        <v>13</v>
      </c>
      <c r="B24" s="27" t="s">
        <v>31</v>
      </c>
    </row>
    <row r="25" spans="1:2" ht="29.25" customHeight="1" x14ac:dyDescent="0.25">
      <c r="A25" s="83"/>
      <c r="B25" s="49" t="s">
        <v>95</v>
      </c>
    </row>
    <row r="26" spans="1:2" ht="14.25" customHeight="1" x14ac:dyDescent="0.25">
      <c r="A26" s="83"/>
      <c r="B26" s="16" t="s">
        <v>32</v>
      </c>
    </row>
    <row r="27" spans="1:2" ht="14.25" customHeight="1" x14ac:dyDescent="0.25">
      <c r="A27" s="83"/>
      <c r="B27" s="49" t="s">
        <v>103</v>
      </c>
    </row>
    <row r="28" spans="1:2" ht="14.25" customHeight="1" x14ac:dyDescent="0.25">
      <c r="A28" s="83"/>
      <c r="B28" s="49" t="s">
        <v>96</v>
      </c>
    </row>
    <row r="29" spans="1:2" ht="14.25" customHeight="1" x14ac:dyDescent="0.25">
      <c r="A29" s="83"/>
      <c r="B29" s="49" t="s">
        <v>97</v>
      </c>
    </row>
    <row r="30" spans="1:2" ht="28.5" customHeight="1" x14ac:dyDescent="0.25">
      <c r="A30" s="83"/>
      <c r="B30" s="49" t="s">
        <v>98</v>
      </c>
    </row>
    <row r="31" spans="1:2" ht="42.75" customHeight="1" x14ac:dyDescent="0.25">
      <c r="A31" s="83"/>
      <c r="B31" s="50" t="s">
        <v>102</v>
      </c>
    </row>
    <row r="32" spans="1:2" ht="14.25" customHeight="1" x14ac:dyDescent="0.25">
      <c r="A32" s="84"/>
      <c r="B32" s="50" t="s">
        <v>355</v>
      </c>
    </row>
    <row r="33" spans="1:2" ht="71.25" customHeight="1" x14ac:dyDescent="0.25">
      <c r="A33" s="24" t="s">
        <v>104</v>
      </c>
      <c r="B33" s="47" t="s">
        <v>105</v>
      </c>
    </row>
    <row r="34" spans="1:2" ht="28.5" customHeight="1" x14ac:dyDescent="0.25">
      <c r="A34" s="82" t="s">
        <v>14</v>
      </c>
      <c r="B34" s="27" t="s">
        <v>33</v>
      </c>
    </row>
    <row r="35" spans="1:2" ht="14.25" customHeight="1" x14ac:dyDescent="0.25">
      <c r="A35" s="83"/>
      <c r="B35" s="49" t="s">
        <v>62</v>
      </c>
    </row>
    <row r="36" spans="1:2" ht="14.25" customHeight="1" x14ac:dyDescent="0.25">
      <c r="A36" s="83"/>
      <c r="B36" s="49" t="s">
        <v>69</v>
      </c>
    </row>
    <row r="37" spans="1:2" ht="28.5" customHeight="1" x14ac:dyDescent="0.25">
      <c r="A37" s="84"/>
      <c r="B37" s="49" t="s">
        <v>70</v>
      </c>
    </row>
    <row r="38" spans="1:2" ht="14.25" customHeight="1" x14ac:dyDescent="0.25">
      <c r="A38" s="85" t="s">
        <v>78</v>
      </c>
      <c r="B38" s="86"/>
    </row>
    <row r="39" spans="1:2" ht="14.25" customHeight="1" x14ac:dyDescent="0.25">
      <c r="A39" s="82" t="s">
        <v>15</v>
      </c>
      <c r="B39" s="27" t="s">
        <v>16</v>
      </c>
    </row>
    <row r="40" spans="1:2" ht="42.75" customHeight="1" x14ac:dyDescent="0.25">
      <c r="A40" s="83"/>
      <c r="B40" s="16" t="s">
        <v>93</v>
      </c>
    </row>
    <row r="41" spans="1:2" ht="28.5" customHeight="1" x14ac:dyDescent="0.25">
      <c r="A41" s="83"/>
      <c r="B41" s="16" t="s">
        <v>57</v>
      </c>
    </row>
    <row r="42" spans="1:2" ht="14.25" customHeight="1" x14ac:dyDescent="0.2">
      <c r="A42" s="84"/>
      <c r="B42" s="127" t="str">
        <f>$B$9</f>
        <v>tender-329@foxtrot.kiev.ua</v>
      </c>
    </row>
    <row r="43" spans="1:2" ht="14.25" customHeight="1" x14ac:dyDescent="0.25">
      <c r="A43" s="82" t="s">
        <v>17</v>
      </c>
      <c r="B43" s="44" t="s">
        <v>92</v>
      </c>
    </row>
    <row r="44" spans="1:2" ht="14.25" customHeight="1" x14ac:dyDescent="0.25">
      <c r="A44" s="83"/>
      <c r="B44" s="37" t="s">
        <v>85</v>
      </c>
    </row>
    <row r="45" spans="1:2" ht="14.25" customHeight="1" x14ac:dyDescent="0.25">
      <c r="A45" s="83"/>
      <c r="B45" s="77">
        <v>43067</v>
      </c>
    </row>
    <row r="46" spans="1:2" ht="42.75" customHeight="1" x14ac:dyDescent="0.25">
      <c r="A46" s="84"/>
      <c r="B46" s="45" t="s">
        <v>361</v>
      </c>
    </row>
    <row r="47" spans="1:2" ht="71.25" customHeight="1" x14ac:dyDescent="0.25">
      <c r="A47" s="82" t="s">
        <v>18</v>
      </c>
      <c r="B47" s="27" t="s">
        <v>84</v>
      </c>
    </row>
    <row r="48" spans="1:2" ht="28.5" customHeight="1" x14ac:dyDescent="0.25">
      <c r="A48" s="83"/>
      <c r="B48" s="16" t="s">
        <v>19</v>
      </c>
    </row>
    <row r="49" spans="1:2" ht="14.25" customHeight="1" x14ac:dyDescent="0.25">
      <c r="A49" s="84"/>
      <c r="B49" s="16" t="s">
        <v>20</v>
      </c>
    </row>
    <row r="50" spans="1:2" ht="14.25" customHeight="1" x14ac:dyDescent="0.25">
      <c r="A50" s="85" t="s">
        <v>79</v>
      </c>
      <c r="B50" s="86"/>
    </row>
    <row r="51" spans="1:2" ht="14.25" customHeight="1" x14ac:dyDescent="0.25">
      <c r="A51" s="82" t="s">
        <v>21</v>
      </c>
      <c r="B51" s="31" t="s">
        <v>75</v>
      </c>
    </row>
    <row r="52" spans="1:2" ht="42.75" customHeight="1" x14ac:dyDescent="0.25">
      <c r="A52" s="83"/>
      <c r="B52" s="30" t="s">
        <v>71</v>
      </c>
    </row>
    <row r="53" spans="1:2" ht="28.5" customHeight="1" x14ac:dyDescent="0.25">
      <c r="A53" s="83"/>
      <c r="B53" s="30" t="s">
        <v>56</v>
      </c>
    </row>
    <row r="54" spans="1:2" ht="14.25" customHeight="1" x14ac:dyDescent="0.25">
      <c r="A54" s="84"/>
      <c r="B54" s="32" t="s">
        <v>68</v>
      </c>
    </row>
    <row r="55" spans="1:2" ht="57" customHeight="1" x14ac:dyDescent="0.25">
      <c r="A55" s="17" t="s">
        <v>22</v>
      </c>
      <c r="B55" s="16" t="s">
        <v>23</v>
      </c>
    </row>
    <row r="56" spans="1:2" ht="14.25" customHeight="1" x14ac:dyDescent="0.25">
      <c r="A56" s="82" t="s">
        <v>24</v>
      </c>
      <c r="B56" s="27" t="s">
        <v>25</v>
      </c>
    </row>
    <row r="57" spans="1:2" ht="28.5" customHeight="1" x14ac:dyDescent="0.25">
      <c r="A57" s="83"/>
      <c r="B57" s="49" t="s">
        <v>63</v>
      </c>
    </row>
    <row r="58" spans="1:2" ht="14.25" customHeight="1" x14ac:dyDescent="0.25">
      <c r="A58" s="83"/>
      <c r="B58" s="49" t="s">
        <v>64</v>
      </c>
    </row>
    <row r="59" spans="1:2" ht="42.75" customHeight="1" x14ac:dyDescent="0.25">
      <c r="A59" s="84"/>
      <c r="B59" s="28" t="s">
        <v>54</v>
      </c>
    </row>
    <row r="60" spans="1:2" ht="14.25" customHeight="1" x14ac:dyDescent="0.25">
      <c r="A60" s="82" t="s">
        <v>26</v>
      </c>
      <c r="B60" s="27" t="s">
        <v>27</v>
      </c>
    </row>
    <row r="61" spans="1:2" ht="14.25" customHeight="1" x14ac:dyDescent="0.25">
      <c r="A61" s="83"/>
      <c r="B61" s="49" t="s">
        <v>65</v>
      </c>
    </row>
    <row r="62" spans="1:2" ht="28.5" customHeight="1" x14ac:dyDescent="0.25">
      <c r="A62" s="83"/>
      <c r="B62" s="49" t="s">
        <v>66</v>
      </c>
    </row>
    <row r="63" spans="1:2" ht="42.75" customHeight="1" x14ac:dyDescent="0.25">
      <c r="A63" s="84"/>
      <c r="B63" s="28" t="s">
        <v>28</v>
      </c>
    </row>
    <row r="64" spans="1:2" ht="14.25" customHeight="1" x14ac:dyDescent="0.25">
      <c r="A64" s="85" t="s">
        <v>80</v>
      </c>
      <c r="B64" s="86"/>
    </row>
    <row r="65" spans="1:2" ht="42.75" customHeight="1" x14ac:dyDescent="0.25">
      <c r="A65" s="24" t="s">
        <v>29</v>
      </c>
      <c r="B65" s="26" t="s">
        <v>55</v>
      </c>
    </row>
    <row r="66" spans="1:2" ht="71.25" customHeight="1" x14ac:dyDescent="0.25">
      <c r="A66" s="24" t="s">
        <v>30</v>
      </c>
      <c r="B66" s="47" t="s">
        <v>356</v>
      </c>
    </row>
    <row r="67" spans="1:2" ht="14.25" customHeight="1" x14ac:dyDescent="0.25"/>
    <row r="68" spans="1:2" ht="28.5" customHeight="1" x14ac:dyDescent="0.25">
      <c r="B68" s="46" t="s">
        <v>87</v>
      </c>
    </row>
    <row r="69" spans="1:2" ht="14.25" customHeight="1" x14ac:dyDescent="0.25">
      <c r="B69" s="34" t="s">
        <v>73</v>
      </c>
    </row>
    <row r="70" spans="1:2" hidden="1" x14ac:dyDescent="0.25">
      <c r="B70" s="33"/>
    </row>
    <row r="71" spans="1:2" x14ac:dyDescent="0.25"/>
    <row r="72" spans="1:2" x14ac:dyDescent="0.25"/>
    <row r="73" spans="1:2" x14ac:dyDescent="0.25"/>
    <row r="74" spans="1:2" x14ac:dyDescent="0.25"/>
  </sheetData>
  <mergeCells count="19">
    <mergeCell ref="A1:B1"/>
    <mergeCell ref="A17:A23"/>
    <mergeCell ref="A50:B50"/>
    <mergeCell ref="A38:B38"/>
    <mergeCell ref="A39:A42"/>
    <mergeCell ref="A12:B12"/>
    <mergeCell ref="A13:A15"/>
    <mergeCell ref="A16:B16"/>
    <mergeCell ref="A24:A32"/>
    <mergeCell ref="A34:A37"/>
    <mergeCell ref="A2:B2"/>
    <mergeCell ref="A6:A11"/>
    <mergeCell ref="A43:A46"/>
    <mergeCell ref="A3:A5"/>
    <mergeCell ref="A56:A59"/>
    <mergeCell ref="A60:A63"/>
    <mergeCell ref="A64:B64"/>
    <mergeCell ref="A51:A54"/>
    <mergeCell ref="A47:A49"/>
  </mergeCells>
  <conditionalFormatting sqref="B45">
    <cfRule type="containsBlanks" dxfId="11" priority="2">
      <formula>LEN(TRIM(B45))=0</formula>
    </cfRule>
  </conditionalFormatting>
  <dataValidations count="2">
    <dataValidation allowBlank="1" showInputMessage="1" showErrorMessage="1" promptTitle="Наступний день" prompt="після подачі пропозицій." sqref="B45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4" r:id="rId1"/>
    <hyperlink ref="B23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9" r:id="rId2"/>
    <hyperlink ref="B54" r:id="rId3"/>
    <hyperlink ref="B69" r:id="rId4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47"/>
  <sheetViews>
    <sheetView showGridLines="0" showZeros="0" defaultGridColor="0" colorId="22" zoomScaleNormal="100" workbookViewId="0">
      <pane xSplit="13" ySplit="3" topLeftCell="N4" activePane="bottomRight" state="frozen"/>
      <selection activeCell="C1" sqref="C1"/>
      <selection pane="topRight" activeCell="N1" sqref="N1"/>
      <selection pane="bottomLeft" activeCell="C4" sqref="C4"/>
      <selection pane="bottomRight" activeCell="C2" sqref="C2:M2"/>
    </sheetView>
  </sheetViews>
  <sheetFormatPr defaultRowHeight="12.75" x14ac:dyDescent="0.2"/>
  <cols>
    <col min="1" max="1" width="4.5703125" style="18" hidden="1" customWidth="1"/>
    <col min="2" max="2" width="8.140625" style="18" hidden="1" customWidth="1"/>
    <col min="3" max="3" width="14" style="18" customWidth="1"/>
    <col min="4" max="4" width="13" style="18" bestFit="1" customWidth="1"/>
    <col min="5" max="5" width="33.5703125" style="18" bestFit="1" customWidth="1"/>
    <col min="6" max="6" width="24.7109375" style="18" bestFit="1" customWidth="1"/>
    <col min="7" max="7" width="9.140625" style="18" bestFit="1" customWidth="1"/>
    <col min="8" max="9" width="9" style="18" bestFit="1" customWidth="1"/>
    <col min="10" max="10" width="9.7109375" style="18" bestFit="1" customWidth="1"/>
    <col min="11" max="11" width="6.85546875" style="18" bestFit="1" customWidth="1"/>
    <col min="12" max="12" width="7.42578125" style="18" bestFit="1" customWidth="1"/>
    <col min="13" max="13" width="8.42578125" style="18" bestFit="1" customWidth="1"/>
    <col min="14" max="14" width="26.5703125" style="25" customWidth="1"/>
    <col min="15" max="15" width="26.5703125" style="18" customWidth="1"/>
    <col min="16" max="16384" width="9.140625" style="18"/>
  </cols>
  <sheetData>
    <row r="1" spans="1:15" ht="28.5" customHeight="1" x14ac:dyDescent="0.2">
      <c r="B1" s="52"/>
      <c r="C1" s="111" t="s">
        <v>52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05" t="str">
        <f>IF($N$3=0,"Змінювати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O1" s="105"/>
    </row>
    <row r="2" spans="1:15" s="19" customFormat="1" ht="28.5" customHeight="1" x14ac:dyDescent="0.2">
      <c r="A2" s="18"/>
      <c r="B2" s="52"/>
      <c r="C2" s="112" t="str">
        <f>Документація!$B$3</f>
        <v>Реклама на фасадних площинах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05" t="str">
        <f>IF($N$3=0,"Обов'язково мають бути заповнені всі промарковані поля.","")</f>
        <v>Обов'язково мають бути заповнені всі промарковані поля.</v>
      </c>
      <c r="O2" s="105"/>
    </row>
    <row r="3" spans="1:15" s="19" customFormat="1" ht="12.75" customHeight="1" x14ac:dyDescent="0.2">
      <c r="A3" s="18"/>
      <c r="B3" s="52"/>
      <c r="C3" s="115" t="s">
        <v>38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06"/>
      <c r="O3" s="106"/>
    </row>
    <row r="4" spans="1:15" s="19" customFormat="1" ht="12.75" customHeight="1" x14ac:dyDescent="0.2">
      <c r="A4" s="18"/>
      <c r="B4" s="52"/>
      <c r="C4" s="107" t="s">
        <v>39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98"/>
      <c r="O4" s="98"/>
    </row>
    <row r="5" spans="1:15" s="19" customFormat="1" ht="12.75" customHeight="1" x14ac:dyDescent="0.2">
      <c r="A5" s="18"/>
      <c r="B5" s="52"/>
      <c r="C5" s="107" t="s">
        <v>40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98"/>
      <c r="O5" s="98"/>
    </row>
    <row r="6" spans="1:15" s="19" customFormat="1" ht="12.75" customHeight="1" x14ac:dyDescent="0.2">
      <c r="A6" s="18"/>
      <c r="B6" s="52"/>
      <c r="C6" s="107" t="s">
        <v>41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3"/>
      <c r="O6" s="103"/>
    </row>
    <row r="7" spans="1:15" s="19" customFormat="1" ht="12.75" customHeight="1" x14ac:dyDescent="0.2">
      <c r="A7" s="18"/>
      <c r="B7" s="52"/>
      <c r="C7" s="107" t="s">
        <v>42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98"/>
      <c r="O7" s="98"/>
    </row>
    <row r="8" spans="1:15" s="19" customFormat="1" ht="12.75" customHeight="1" x14ac:dyDescent="0.2">
      <c r="A8" s="18"/>
      <c r="B8" s="52"/>
      <c r="C8" s="107" t="s">
        <v>43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98"/>
      <c r="O8" s="98"/>
    </row>
    <row r="9" spans="1:15" s="19" customFormat="1" ht="12.75" customHeight="1" x14ac:dyDescent="0.2">
      <c r="A9" s="18"/>
      <c r="B9" s="52"/>
      <c r="C9" s="107" t="s">
        <v>58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3"/>
      <c r="O9" s="103"/>
    </row>
    <row r="10" spans="1:15" s="19" customFormat="1" ht="12.75" customHeight="1" x14ac:dyDescent="0.2">
      <c r="A10" s="18"/>
      <c r="B10" s="52"/>
      <c r="C10" s="107" t="s">
        <v>44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98"/>
      <c r="O10" s="98"/>
    </row>
    <row r="11" spans="1:15" s="19" customFormat="1" ht="12.75" customHeight="1" x14ac:dyDescent="0.2">
      <c r="A11" s="18"/>
      <c r="B11" s="52"/>
      <c r="C11" s="107" t="s">
        <v>48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3"/>
      <c r="O11" s="103"/>
    </row>
    <row r="12" spans="1:15" s="19" customFormat="1" ht="12.75" customHeight="1" x14ac:dyDescent="0.2">
      <c r="A12" s="18"/>
      <c r="B12" s="52"/>
      <c r="C12" s="107" t="s">
        <v>49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4"/>
      <c r="O12" s="104"/>
    </row>
    <row r="13" spans="1:15" s="19" customFormat="1" ht="12.75" customHeight="1" x14ac:dyDescent="0.2">
      <c r="A13" s="18"/>
      <c r="B13" s="52"/>
      <c r="C13" s="107" t="s">
        <v>74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1"/>
      <c r="O13" s="101"/>
    </row>
    <row r="14" spans="1:15" s="19" customFormat="1" ht="12.75" customHeight="1" x14ac:dyDescent="0.2">
      <c r="A14" s="18"/>
      <c r="B14" s="52"/>
      <c r="C14" s="107" t="s">
        <v>45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1"/>
      <c r="O14" s="101"/>
    </row>
    <row r="15" spans="1:15" s="19" customFormat="1" ht="12.75" customHeight="1" x14ac:dyDescent="0.2">
      <c r="A15" s="18"/>
      <c r="B15" s="52"/>
      <c r="C15" s="107" t="s">
        <v>53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1"/>
      <c r="O15" s="101"/>
    </row>
    <row r="16" spans="1:15" s="19" customFormat="1" ht="12.75" customHeight="1" x14ac:dyDescent="0.2">
      <c r="A16" s="18"/>
      <c r="B16" s="52"/>
      <c r="C16" s="107" t="s">
        <v>46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1"/>
      <c r="O16" s="101"/>
    </row>
    <row r="17" spans="1:15" s="19" customFormat="1" ht="12.75" customHeight="1" x14ac:dyDescent="0.2">
      <c r="A17" s="18"/>
      <c r="B17" s="52"/>
      <c r="C17" s="107" t="s">
        <v>47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1"/>
      <c r="O17" s="101"/>
    </row>
    <row r="18" spans="1:15" s="19" customFormat="1" ht="12.75" customHeight="1" x14ac:dyDescent="0.2">
      <c r="A18" s="18"/>
      <c r="B18" s="52"/>
      <c r="C18" s="107" t="s">
        <v>94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1"/>
      <c r="O18" s="101"/>
    </row>
    <row r="19" spans="1:15" ht="25.5" customHeight="1" x14ac:dyDescent="0.2">
      <c r="B19" s="52"/>
      <c r="C19" s="107" t="s">
        <v>353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2"/>
      <c r="O19" s="102"/>
    </row>
    <row r="20" spans="1:15" ht="12.75" customHeight="1" x14ac:dyDescent="0.2">
      <c r="B20" s="52"/>
      <c r="C20" s="113" t="s">
        <v>99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98"/>
      <c r="O20" s="98"/>
    </row>
    <row r="21" spans="1:15" ht="12.75" customHeight="1" x14ac:dyDescent="0.2">
      <c r="B21" s="52"/>
      <c r="C21" s="113" t="s">
        <v>100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98"/>
      <c r="O21" s="98"/>
    </row>
    <row r="22" spans="1:15" ht="12.75" customHeight="1" x14ac:dyDescent="0.2">
      <c r="B22" s="52"/>
      <c r="C22" s="113" t="s">
        <v>101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98"/>
      <c r="O22" s="98"/>
    </row>
    <row r="23" spans="1:15" ht="12.75" customHeight="1" x14ac:dyDescent="0.2">
      <c r="B23" s="52"/>
      <c r="C23" s="113" t="s">
        <v>354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98"/>
      <c r="O23" s="98"/>
    </row>
    <row r="24" spans="1:15" ht="12.75" customHeight="1" x14ac:dyDescent="0.2">
      <c r="B24" s="52"/>
      <c r="C24" s="109" t="s">
        <v>109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98"/>
      <c r="O24" s="98"/>
    </row>
    <row r="25" spans="1:15" ht="12.75" customHeight="1" x14ac:dyDescent="0.2">
      <c r="B25" s="52"/>
      <c r="C25" s="109" t="s">
        <v>362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98"/>
      <c r="O25" s="98"/>
    </row>
    <row r="26" spans="1:15" ht="25.5" customHeight="1" x14ac:dyDescent="0.2">
      <c r="B26" s="52"/>
      <c r="C26" s="109" t="s">
        <v>110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98"/>
      <c r="O26" s="98"/>
    </row>
    <row r="27" spans="1:15" ht="51" customHeight="1" x14ac:dyDescent="0.2">
      <c r="B27" s="52"/>
      <c r="C27" s="109" t="s">
        <v>363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98"/>
      <c r="O27" s="98"/>
    </row>
    <row r="28" spans="1:15" ht="25.5" customHeight="1" x14ac:dyDescent="0.2">
      <c r="B28" s="52"/>
      <c r="C28" s="117" t="s">
        <v>111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98"/>
      <c r="O28" s="98"/>
    </row>
    <row r="29" spans="1:15" ht="25.5" customHeight="1" x14ac:dyDescent="0.2">
      <c r="B29" s="52"/>
      <c r="C29" s="109" t="s">
        <v>341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98"/>
      <c r="O29" s="98"/>
    </row>
    <row r="30" spans="1:15" ht="25.5" customHeight="1" x14ac:dyDescent="0.2">
      <c r="B30" s="53"/>
      <c r="C30" s="109" t="s">
        <v>352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98"/>
      <c r="O30" s="98"/>
    </row>
    <row r="31" spans="1:15" ht="12.75" customHeight="1" x14ac:dyDescent="0.2">
      <c r="B31" s="52"/>
      <c r="C31" s="94" t="s">
        <v>360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9"/>
      <c r="O31" s="100"/>
    </row>
    <row r="32" spans="1:15" ht="25.5" customHeight="1" x14ac:dyDescent="0.2">
      <c r="B32" s="76"/>
      <c r="C32" s="94" t="s">
        <v>365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 t="s">
        <v>366</v>
      </c>
      <c r="O32" s="97"/>
    </row>
    <row r="33" spans="1:15" ht="52.5" customHeight="1" x14ac:dyDescent="0.2">
      <c r="A33" s="65" t="s">
        <v>112</v>
      </c>
      <c r="B33" s="67" t="s">
        <v>113</v>
      </c>
      <c r="C33" s="80" t="s">
        <v>114</v>
      </c>
      <c r="D33" s="80" t="s">
        <v>115</v>
      </c>
      <c r="E33" s="80" t="s">
        <v>359</v>
      </c>
      <c r="F33" s="80" t="s">
        <v>116</v>
      </c>
      <c r="G33" s="80" t="s">
        <v>117</v>
      </c>
      <c r="H33" s="80" t="s">
        <v>342</v>
      </c>
      <c r="I33" s="80" t="s">
        <v>343</v>
      </c>
      <c r="J33" s="80" t="s">
        <v>364</v>
      </c>
      <c r="K33" s="81" t="s">
        <v>118</v>
      </c>
      <c r="L33" s="81" t="s">
        <v>119</v>
      </c>
      <c r="M33" s="80" t="s">
        <v>120</v>
      </c>
      <c r="N33" s="57" t="s">
        <v>121</v>
      </c>
      <c r="O33" s="57" t="s">
        <v>122</v>
      </c>
    </row>
    <row r="34" spans="1:15" x14ac:dyDescent="0.2">
      <c r="A34" s="66">
        <v>1</v>
      </c>
      <c r="B34" s="68" t="s">
        <v>123</v>
      </c>
      <c r="C34" s="58" t="s">
        <v>348</v>
      </c>
      <c r="D34" s="58" t="s">
        <v>124</v>
      </c>
      <c r="E34" s="58" t="s">
        <v>125</v>
      </c>
      <c r="F34" s="75" t="s">
        <v>126</v>
      </c>
      <c r="G34" s="59" t="s">
        <v>127</v>
      </c>
      <c r="H34" s="69">
        <v>6</v>
      </c>
      <c r="I34" s="69">
        <v>3</v>
      </c>
      <c r="J34" s="69">
        <f>$H34*$I34</f>
        <v>18</v>
      </c>
      <c r="K34" s="78"/>
      <c r="L34" s="78" t="s">
        <v>119</v>
      </c>
      <c r="M34" s="60" t="s">
        <v>344</v>
      </c>
      <c r="N34" s="61"/>
      <c r="O34" s="69" t="str">
        <f t="shared" ref="O34:O65" si="0">IF(N34*$N$31&lt;&gt;0,$N$32*($J34*$N$31+N34),"")</f>
        <v/>
      </c>
    </row>
    <row r="35" spans="1:15" x14ac:dyDescent="0.2">
      <c r="A35" s="66">
        <v>2</v>
      </c>
      <c r="B35" s="68" t="s">
        <v>128</v>
      </c>
      <c r="C35" s="58" t="s">
        <v>129</v>
      </c>
      <c r="D35" s="58" t="s">
        <v>130</v>
      </c>
      <c r="E35" s="58" t="s">
        <v>131</v>
      </c>
      <c r="F35" s="75" t="s">
        <v>126</v>
      </c>
      <c r="G35" s="59" t="s">
        <v>132</v>
      </c>
      <c r="H35" s="69">
        <v>5.85</v>
      </c>
      <c r="I35" s="69">
        <v>2.8</v>
      </c>
      <c r="J35" s="69">
        <f t="shared" ref="J35:J98" si="1">$H35*$I35</f>
        <v>16.38</v>
      </c>
      <c r="K35" s="78" t="s">
        <v>118</v>
      </c>
      <c r="L35" s="78" t="s">
        <v>119</v>
      </c>
      <c r="M35" s="60" t="s">
        <v>344</v>
      </c>
      <c r="N35" s="61"/>
      <c r="O35" s="69" t="str">
        <f t="shared" si="0"/>
        <v/>
      </c>
    </row>
    <row r="36" spans="1:15" x14ac:dyDescent="0.2">
      <c r="A36" s="66">
        <v>3</v>
      </c>
      <c r="B36" s="68" t="s">
        <v>123</v>
      </c>
      <c r="C36" s="58" t="s">
        <v>133</v>
      </c>
      <c r="D36" s="58" t="s">
        <v>134</v>
      </c>
      <c r="E36" s="58" t="s">
        <v>135</v>
      </c>
      <c r="F36" s="75" t="s">
        <v>126</v>
      </c>
      <c r="G36" s="59" t="s">
        <v>136</v>
      </c>
      <c r="H36" s="69">
        <v>5.8</v>
      </c>
      <c r="I36" s="69">
        <v>2.9</v>
      </c>
      <c r="J36" s="69">
        <f t="shared" si="1"/>
        <v>16.82</v>
      </c>
      <c r="K36" s="78" t="s">
        <v>118</v>
      </c>
      <c r="L36" s="78" t="s">
        <v>119</v>
      </c>
      <c r="M36" s="60" t="s">
        <v>344</v>
      </c>
      <c r="N36" s="61"/>
      <c r="O36" s="69" t="str">
        <f t="shared" si="0"/>
        <v/>
      </c>
    </row>
    <row r="37" spans="1:15" x14ac:dyDescent="0.2">
      <c r="A37" s="66">
        <v>20</v>
      </c>
      <c r="B37" s="68" t="s">
        <v>123</v>
      </c>
      <c r="C37" s="58" t="s">
        <v>133</v>
      </c>
      <c r="D37" s="58" t="s">
        <v>185</v>
      </c>
      <c r="E37" s="58" t="s">
        <v>135</v>
      </c>
      <c r="F37" s="75" t="s">
        <v>126</v>
      </c>
      <c r="G37" s="59" t="s">
        <v>136</v>
      </c>
      <c r="H37" s="69">
        <v>5.8</v>
      </c>
      <c r="I37" s="69">
        <v>2.9</v>
      </c>
      <c r="J37" s="69">
        <f t="shared" si="1"/>
        <v>16.82</v>
      </c>
      <c r="K37" s="79" t="s">
        <v>118</v>
      </c>
      <c r="L37" s="79" t="s">
        <v>119</v>
      </c>
      <c r="M37" s="60" t="s">
        <v>344</v>
      </c>
      <c r="N37" s="61"/>
      <c r="O37" s="69" t="str">
        <f t="shared" si="0"/>
        <v/>
      </c>
    </row>
    <row r="38" spans="1:15" x14ac:dyDescent="0.2">
      <c r="A38" s="66">
        <v>5</v>
      </c>
      <c r="B38" s="68" t="s">
        <v>123</v>
      </c>
      <c r="C38" s="58" t="s">
        <v>349</v>
      </c>
      <c r="D38" s="58" t="s">
        <v>143</v>
      </c>
      <c r="E38" s="58" t="s">
        <v>144</v>
      </c>
      <c r="F38" s="75" t="s">
        <v>126</v>
      </c>
      <c r="G38" s="59" t="s">
        <v>127</v>
      </c>
      <c r="H38" s="69">
        <v>6</v>
      </c>
      <c r="I38" s="69">
        <v>3</v>
      </c>
      <c r="J38" s="69">
        <f t="shared" si="1"/>
        <v>18</v>
      </c>
      <c r="K38" s="78" t="s">
        <v>118</v>
      </c>
      <c r="L38" s="78" t="s">
        <v>119</v>
      </c>
      <c r="M38" s="60" t="s">
        <v>344</v>
      </c>
      <c r="N38" s="61"/>
      <c r="O38" s="69" t="str">
        <f t="shared" si="0"/>
        <v/>
      </c>
    </row>
    <row r="39" spans="1:15" x14ac:dyDescent="0.2">
      <c r="A39" s="66">
        <v>7</v>
      </c>
      <c r="B39" s="68" t="s">
        <v>123</v>
      </c>
      <c r="C39" s="58" t="s">
        <v>148</v>
      </c>
      <c r="D39" s="58" t="s">
        <v>149</v>
      </c>
      <c r="E39" s="58" t="s">
        <v>150</v>
      </c>
      <c r="F39" s="75" t="s">
        <v>126</v>
      </c>
      <c r="G39" s="59" t="s">
        <v>127</v>
      </c>
      <c r="H39" s="69">
        <v>6</v>
      </c>
      <c r="I39" s="69">
        <v>3</v>
      </c>
      <c r="J39" s="69">
        <f t="shared" si="1"/>
        <v>18</v>
      </c>
      <c r="K39" s="78" t="s">
        <v>118</v>
      </c>
      <c r="L39" s="78" t="s">
        <v>119</v>
      </c>
      <c r="M39" s="60" t="s">
        <v>344</v>
      </c>
      <c r="N39" s="61"/>
      <c r="O39" s="69" t="str">
        <f t="shared" si="0"/>
        <v/>
      </c>
    </row>
    <row r="40" spans="1:15" x14ac:dyDescent="0.2">
      <c r="A40" s="66">
        <v>27</v>
      </c>
      <c r="B40" s="68" t="s">
        <v>123</v>
      </c>
      <c r="C40" s="58" t="s">
        <v>148</v>
      </c>
      <c r="D40" s="58" t="s">
        <v>200</v>
      </c>
      <c r="E40" s="58" t="s">
        <v>150</v>
      </c>
      <c r="F40" s="75" t="s">
        <v>126</v>
      </c>
      <c r="G40" s="59" t="s">
        <v>201</v>
      </c>
      <c r="H40" s="69">
        <v>5.92</v>
      </c>
      <c r="I40" s="69">
        <v>3.05</v>
      </c>
      <c r="J40" s="69">
        <f t="shared" si="1"/>
        <v>18.055999999999997</v>
      </c>
      <c r="K40" s="79" t="s">
        <v>118</v>
      </c>
      <c r="L40" s="79" t="s">
        <v>119</v>
      </c>
      <c r="M40" s="60" t="s">
        <v>344</v>
      </c>
      <c r="N40" s="61"/>
      <c r="O40" s="69" t="str">
        <f t="shared" si="0"/>
        <v/>
      </c>
    </row>
    <row r="41" spans="1:15" x14ac:dyDescent="0.2">
      <c r="A41" s="66">
        <v>32</v>
      </c>
      <c r="B41" s="68" t="s">
        <v>123</v>
      </c>
      <c r="C41" s="58" t="s">
        <v>148</v>
      </c>
      <c r="D41" s="58" t="s">
        <v>214</v>
      </c>
      <c r="E41" s="58" t="s">
        <v>150</v>
      </c>
      <c r="F41" s="75" t="s">
        <v>126</v>
      </c>
      <c r="G41" s="59" t="s">
        <v>127</v>
      </c>
      <c r="H41" s="69">
        <v>6</v>
      </c>
      <c r="I41" s="69">
        <v>3</v>
      </c>
      <c r="J41" s="69">
        <f t="shared" si="1"/>
        <v>18</v>
      </c>
      <c r="K41" s="79" t="s">
        <v>118</v>
      </c>
      <c r="L41" s="79" t="s">
        <v>119</v>
      </c>
      <c r="M41" s="60" t="s">
        <v>344</v>
      </c>
      <c r="N41" s="61"/>
      <c r="O41" s="69" t="str">
        <f t="shared" si="0"/>
        <v/>
      </c>
    </row>
    <row r="42" spans="1:15" x14ac:dyDescent="0.2">
      <c r="A42" s="66">
        <v>44</v>
      </c>
      <c r="B42" s="68" t="s">
        <v>123</v>
      </c>
      <c r="C42" s="58" t="s">
        <v>148</v>
      </c>
      <c r="D42" s="58" t="s">
        <v>230</v>
      </c>
      <c r="E42" s="58" t="s">
        <v>150</v>
      </c>
      <c r="F42" s="75" t="s">
        <v>126</v>
      </c>
      <c r="G42" s="59" t="s">
        <v>127</v>
      </c>
      <c r="H42" s="69">
        <v>6</v>
      </c>
      <c r="I42" s="69">
        <v>3</v>
      </c>
      <c r="J42" s="69">
        <f t="shared" si="1"/>
        <v>18</v>
      </c>
      <c r="K42" s="79" t="s">
        <v>118</v>
      </c>
      <c r="L42" s="79" t="s">
        <v>119</v>
      </c>
      <c r="M42" s="60" t="s">
        <v>344</v>
      </c>
      <c r="N42" s="61"/>
      <c r="O42" s="69" t="str">
        <f t="shared" si="0"/>
        <v/>
      </c>
    </row>
    <row r="43" spans="1:15" x14ac:dyDescent="0.2">
      <c r="A43" s="66">
        <v>91</v>
      </c>
      <c r="B43" s="68" t="s">
        <v>123</v>
      </c>
      <c r="C43" s="58" t="s">
        <v>148</v>
      </c>
      <c r="D43" s="58" t="s">
        <v>307</v>
      </c>
      <c r="E43" s="58" t="s">
        <v>150</v>
      </c>
      <c r="F43" s="75" t="s">
        <v>126</v>
      </c>
      <c r="G43" s="59" t="s">
        <v>308</v>
      </c>
      <c r="H43" s="69">
        <v>6.1</v>
      </c>
      <c r="I43" s="69">
        <v>3</v>
      </c>
      <c r="J43" s="69">
        <f t="shared" si="1"/>
        <v>18.299999999999997</v>
      </c>
      <c r="K43" s="79" t="s">
        <v>118</v>
      </c>
      <c r="L43" s="79" t="s">
        <v>119</v>
      </c>
      <c r="M43" s="60" t="s">
        <v>344</v>
      </c>
      <c r="N43" s="61"/>
      <c r="O43" s="69" t="str">
        <f t="shared" si="0"/>
        <v/>
      </c>
    </row>
    <row r="44" spans="1:15" x14ac:dyDescent="0.2">
      <c r="A44" s="66">
        <v>11</v>
      </c>
      <c r="B44" s="68" t="s">
        <v>128</v>
      </c>
      <c r="C44" s="58" t="s">
        <v>160</v>
      </c>
      <c r="D44" s="58" t="s">
        <v>161</v>
      </c>
      <c r="E44" s="58" t="s">
        <v>162</v>
      </c>
      <c r="F44" s="75" t="s">
        <v>126</v>
      </c>
      <c r="G44" s="59" t="s">
        <v>163</v>
      </c>
      <c r="H44" s="69">
        <v>6</v>
      </c>
      <c r="I44" s="69">
        <v>2.5</v>
      </c>
      <c r="J44" s="69">
        <f t="shared" si="1"/>
        <v>15</v>
      </c>
      <c r="K44" s="78" t="s">
        <v>118</v>
      </c>
      <c r="L44" s="78" t="s">
        <v>119</v>
      </c>
      <c r="M44" s="60" t="s">
        <v>345</v>
      </c>
      <c r="N44" s="61"/>
      <c r="O44" s="69" t="str">
        <f t="shared" si="0"/>
        <v/>
      </c>
    </row>
    <row r="45" spans="1:15" x14ac:dyDescent="0.2">
      <c r="A45" s="66">
        <v>12</v>
      </c>
      <c r="B45" s="68" t="s">
        <v>137</v>
      </c>
      <c r="C45" s="58" t="s">
        <v>164</v>
      </c>
      <c r="D45" s="58" t="s">
        <v>165</v>
      </c>
      <c r="E45" s="58" t="s">
        <v>166</v>
      </c>
      <c r="F45" s="75" t="s">
        <v>126</v>
      </c>
      <c r="G45" s="59" t="s">
        <v>167</v>
      </c>
      <c r="H45" s="69">
        <v>5.45</v>
      </c>
      <c r="I45" s="69">
        <v>3</v>
      </c>
      <c r="J45" s="69">
        <f t="shared" si="1"/>
        <v>16.350000000000001</v>
      </c>
      <c r="K45" s="78" t="s">
        <v>118</v>
      </c>
      <c r="L45" s="78" t="s">
        <v>119</v>
      </c>
      <c r="M45" s="60" t="s">
        <v>344</v>
      </c>
      <c r="N45" s="61"/>
      <c r="O45" s="69" t="str">
        <f t="shared" si="0"/>
        <v/>
      </c>
    </row>
    <row r="46" spans="1:15" x14ac:dyDescent="0.2">
      <c r="A46" s="66">
        <v>13</v>
      </c>
      <c r="B46" s="68" t="s">
        <v>123</v>
      </c>
      <c r="C46" s="58" t="s">
        <v>168</v>
      </c>
      <c r="D46" s="58" t="s">
        <v>169</v>
      </c>
      <c r="E46" s="58" t="s">
        <v>170</v>
      </c>
      <c r="F46" s="75" t="s">
        <v>126</v>
      </c>
      <c r="G46" s="59" t="s">
        <v>171</v>
      </c>
      <c r="H46" s="69">
        <v>4.9000000000000004</v>
      </c>
      <c r="I46" s="69">
        <v>3</v>
      </c>
      <c r="J46" s="69">
        <f t="shared" si="1"/>
        <v>14.700000000000001</v>
      </c>
      <c r="K46" s="78" t="s">
        <v>118</v>
      </c>
      <c r="L46" s="78" t="s">
        <v>119</v>
      </c>
      <c r="M46" s="60" t="s">
        <v>344</v>
      </c>
      <c r="N46" s="61"/>
      <c r="O46" s="69" t="str">
        <f t="shared" si="0"/>
        <v/>
      </c>
    </row>
    <row r="47" spans="1:15" x14ac:dyDescent="0.2">
      <c r="A47" s="66">
        <v>14</v>
      </c>
      <c r="B47" s="68" t="s">
        <v>123</v>
      </c>
      <c r="C47" s="58" t="s">
        <v>168</v>
      </c>
      <c r="D47" s="58" t="s">
        <v>172</v>
      </c>
      <c r="E47" s="58" t="s">
        <v>170</v>
      </c>
      <c r="F47" s="75" t="s">
        <v>126</v>
      </c>
      <c r="G47" s="59" t="s">
        <v>147</v>
      </c>
      <c r="H47" s="69">
        <v>5</v>
      </c>
      <c r="I47" s="69">
        <v>3</v>
      </c>
      <c r="J47" s="69">
        <f t="shared" si="1"/>
        <v>15</v>
      </c>
      <c r="K47" s="78" t="s">
        <v>118</v>
      </c>
      <c r="L47" s="78" t="s">
        <v>119</v>
      </c>
      <c r="M47" s="60" t="s">
        <v>344</v>
      </c>
      <c r="N47" s="61"/>
      <c r="O47" s="69" t="str">
        <f t="shared" si="0"/>
        <v/>
      </c>
    </row>
    <row r="48" spans="1:15" x14ac:dyDescent="0.2">
      <c r="A48" s="66">
        <v>21</v>
      </c>
      <c r="B48" s="68" t="s">
        <v>123</v>
      </c>
      <c r="C48" s="58" t="s">
        <v>168</v>
      </c>
      <c r="D48" s="58" t="s">
        <v>186</v>
      </c>
      <c r="E48" s="58" t="s">
        <v>170</v>
      </c>
      <c r="F48" s="75" t="s">
        <v>126</v>
      </c>
      <c r="G48" s="59" t="s">
        <v>147</v>
      </c>
      <c r="H48" s="69">
        <v>5</v>
      </c>
      <c r="I48" s="69">
        <v>3</v>
      </c>
      <c r="J48" s="69">
        <f t="shared" si="1"/>
        <v>15</v>
      </c>
      <c r="K48" s="79" t="s">
        <v>118</v>
      </c>
      <c r="L48" s="79" t="s">
        <v>119</v>
      </c>
      <c r="M48" s="60" t="s">
        <v>344</v>
      </c>
      <c r="N48" s="61"/>
      <c r="O48" s="69" t="str">
        <f t="shared" si="0"/>
        <v/>
      </c>
    </row>
    <row r="49" spans="1:15" x14ac:dyDescent="0.2">
      <c r="A49" s="66">
        <v>35</v>
      </c>
      <c r="B49" s="68" t="s">
        <v>123</v>
      </c>
      <c r="C49" s="58" t="s">
        <v>168</v>
      </c>
      <c r="D49" s="58" t="s">
        <v>218</v>
      </c>
      <c r="E49" s="58" t="s">
        <v>170</v>
      </c>
      <c r="F49" s="75" t="s">
        <v>126</v>
      </c>
      <c r="G49" s="59" t="s">
        <v>127</v>
      </c>
      <c r="H49" s="69">
        <v>6</v>
      </c>
      <c r="I49" s="69">
        <v>3</v>
      </c>
      <c r="J49" s="69">
        <f t="shared" si="1"/>
        <v>18</v>
      </c>
      <c r="K49" s="79" t="s">
        <v>118</v>
      </c>
      <c r="L49" s="79" t="s">
        <v>119</v>
      </c>
      <c r="M49" s="60" t="s">
        <v>344</v>
      </c>
      <c r="N49" s="61"/>
      <c r="O49" s="69" t="str">
        <f t="shared" si="0"/>
        <v/>
      </c>
    </row>
    <row r="50" spans="1:15" x14ac:dyDescent="0.2">
      <c r="A50" s="66">
        <v>36</v>
      </c>
      <c r="B50" s="68" t="s">
        <v>123</v>
      </c>
      <c r="C50" s="58" t="s">
        <v>168</v>
      </c>
      <c r="D50" s="58" t="s">
        <v>219</v>
      </c>
      <c r="E50" s="58" t="s">
        <v>170</v>
      </c>
      <c r="F50" s="75" t="s">
        <v>126</v>
      </c>
      <c r="G50" s="59" t="s">
        <v>127</v>
      </c>
      <c r="H50" s="69">
        <v>6</v>
      </c>
      <c r="I50" s="69">
        <v>3</v>
      </c>
      <c r="J50" s="69">
        <f t="shared" si="1"/>
        <v>18</v>
      </c>
      <c r="K50" s="79" t="s">
        <v>118</v>
      </c>
      <c r="L50" s="79" t="s">
        <v>119</v>
      </c>
      <c r="M50" s="60" t="s">
        <v>344</v>
      </c>
      <c r="N50" s="61"/>
      <c r="O50" s="69" t="str">
        <f t="shared" si="0"/>
        <v/>
      </c>
    </row>
    <row r="51" spans="1:15" x14ac:dyDescent="0.2">
      <c r="A51" s="66">
        <v>39</v>
      </c>
      <c r="B51" s="68" t="s">
        <v>123</v>
      </c>
      <c r="C51" s="58" t="s">
        <v>168</v>
      </c>
      <c r="D51" s="58" t="s">
        <v>222</v>
      </c>
      <c r="E51" s="58" t="s">
        <v>170</v>
      </c>
      <c r="F51" s="75" t="s">
        <v>126</v>
      </c>
      <c r="G51" s="59" t="s">
        <v>127</v>
      </c>
      <c r="H51" s="69">
        <v>6</v>
      </c>
      <c r="I51" s="69">
        <v>3</v>
      </c>
      <c r="J51" s="69">
        <f t="shared" si="1"/>
        <v>18</v>
      </c>
      <c r="K51" s="79" t="s">
        <v>118</v>
      </c>
      <c r="L51" s="79" t="s">
        <v>119</v>
      </c>
      <c r="M51" s="60" t="s">
        <v>344</v>
      </c>
      <c r="N51" s="61"/>
      <c r="O51" s="69" t="str">
        <f t="shared" si="0"/>
        <v/>
      </c>
    </row>
    <row r="52" spans="1:15" x14ac:dyDescent="0.2">
      <c r="A52" s="66">
        <v>54</v>
      </c>
      <c r="B52" s="68" t="s">
        <v>123</v>
      </c>
      <c r="C52" s="58" t="s">
        <v>168</v>
      </c>
      <c r="D52" s="58" t="s">
        <v>244</v>
      </c>
      <c r="E52" s="58" t="s">
        <v>170</v>
      </c>
      <c r="F52" s="75" t="s">
        <v>126</v>
      </c>
      <c r="G52" s="59" t="s">
        <v>127</v>
      </c>
      <c r="H52" s="69">
        <v>6</v>
      </c>
      <c r="I52" s="69">
        <v>3</v>
      </c>
      <c r="J52" s="69">
        <f t="shared" si="1"/>
        <v>18</v>
      </c>
      <c r="K52" s="79" t="s">
        <v>118</v>
      </c>
      <c r="L52" s="79" t="s">
        <v>119</v>
      </c>
      <c r="M52" s="60" t="s">
        <v>344</v>
      </c>
      <c r="N52" s="61"/>
      <c r="O52" s="69" t="str">
        <f t="shared" si="0"/>
        <v/>
      </c>
    </row>
    <row r="53" spans="1:15" x14ac:dyDescent="0.2">
      <c r="A53" s="66">
        <v>96</v>
      </c>
      <c r="B53" s="68" t="s">
        <v>128</v>
      </c>
      <c r="C53" s="58" t="s">
        <v>315</v>
      </c>
      <c r="D53" s="58" t="s">
        <v>316</v>
      </c>
      <c r="E53" s="58" t="s">
        <v>317</v>
      </c>
      <c r="F53" s="75" t="s">
        <v>126</v>
      </c>
      <c r="G53" s="59" t="s">
        <v>318</v>
      </c>
      <c r="H53" s="69">
        <v>6.2</v>
      </c>
      <c r="I53" s="69">
        <v>3</v>
      </c>
      <c r="J53" s="69">
        <f t="shared" si="1"/>
        <v>18.600000000000001</v>
      </c>
      <c r="K53" s="79" t="s">
        <v>118</v>
      </c>
      <c r="L53" s="79" t="s">
        <v>119</v>
      </c>
      <c r="M53" s="60" t="s">
        <v>345</v>
      </c>
      <c r="N53" s="61"/>
      <c r="O53" s="69" t="str">
        <f t="shared" si="0"/>
        <v/>
      </c>
    </row>
    <row r="54" spans="1:15" x14ac:dyDescent="0.2">
      <c r="A54" s="66">
        <v>105</v>
      </c>
      <c r="B54" s="68" t="s">
        <v>128</v>
      </c>
      <c r="C54" s="58" t="s">
        <v>315</v>
      </c>
      <c r="D54" s="58" t="s">
        <v>332</v>
      </c>
      <c r="E54" s="58" t="s">
        <v>317</v>
      </c>
      <c r="F54" s="75" t="s">
        <v>126</v>
      </c>
      <c r="G54" s="59" t="s">
        <v>318</v>
      </c>
      <c r="H54" s="69">
        <v>6.2</v>
      </c>
      <c r="I54" s="69">
        <v>3</v>
      </c>
      <c r="J54" s="69">
        <f t="shared" si="1"/>
        <v>18.600000000000001</v>
      </c>
      <c r="K54" s="79" t="s">
        <v>118</v>
      </c>
      <c r="L54" s="79" t="s">
        <v>119</v>
      </c>
      <c r="M54" s="60" t="s">
        <v>345</v>
      </c>
      <c r="N54" s="61"/>
      <c r="O54" s="69" t="str">
        <f t="shared" si="0"/>
        <v/>
      </c>
    </row>
    <row r="55" spans="1:15" x14ac:dyDescent="0.2">
      <c r="A55" s="66">
        <v>106</v>
      </c>
      <c r="B55" s="68" t="s">
        <v>128</v>
      </c>
      <c r="C55" s="58" t="s">
        <v>315</v>
      </c>
      <c r="D55" s="58" t="s">
        <v>333</v>
      </c>
      <c r="E55" s="58" t="s">
        <v>317</v>
      </c>
      <c r="F55" s="75" t="s">
        <v>126</v>
      </c>
      <c r="G55" s="59" t="s">
        <v>318</v>
      </c>
      <c r="H55" s="69">
        <v>6.2</v>
      </c>
      <c r="I55" s="69">
        <v>3</v>
      </c>
      <c r="J55" s="69">
        <f t="shared" si="1"/>
        <v>18.600000000000001</v>
      </c>
      <c r="K55" s="79" t="s">
        <v>118</v>
      </c>
      <c r="L55" s="79" t="s">
        <v>119</v>
      </c>
      <c r="M55" s="60" t="s">
        <v>345</v>
      </c>
      <c r="N55" s="61"/>
      <c r="O55" s="69" t="str">
        <f t="shared" si="0"/>
        <v/>
      </c>
    </row>
    <row r="56" spans="1:15" x14ac:dyDescent="0.2">
      <c r="A56" s="66">
        <v>23</v>
      </c>
      <c r="B56" s="68" t="s">
        <v>137</v>
      </c>
      <c r="C56" s="58" t="s">
        <v>190</v>
      </c>
      <c r="D56" s="58" t="s">
        <v>191</v>
      </c>
      <c r="E56" s="58" t="s">
        <v>192</v>
      </c>
      <c r="F56" s="75" t="s">
        <v>126</v>
      </c>
      <c r="G56" s="59" t="s">
        <v>193</v>
      </c>
      <c r="H56" s="69">
        <v>2.56</v>
      </c>
      <c r="I56" s="69">
        <v>1.95</v>
      </c>
      <c r="J56" s="69">
        <f t="shared" si="1"/>
        <v>4.992</v>
      </c>
      <c r="K56" s="79" t="s">
        <v>118</v>
      </c>
      <c r="L56" s="79" t="s">
        <v>119</v>
      </c>
      <c r="M56" s="60" t="s">
        <v>344</v>
      </c>
      <c r="N56" s="61"/>
      <c r="O56" s="69" t="str">
        <f t="shared" si="0"/>
        <v/>
      </c>
    </row>
    <row r="57" spans="1:15" x14ac:dyDescent="0.2">
      <c r="A57" s="66">
        <v>25</v>
      </c>
      <c r="B57" s="68" t="s">
        <v>137</v>
      </c>
      <c r="C57" s="58" t="s">
        <v>190</v>
      </c>
      <c r="D57" s="58" t="s">
        <v>195</v>
      </c>
      <c r="E57" s="58" t="s">
        <v>192</v>
      </c>
      <c r="F57" s="75" t="s">
        <v>126</v>
      </c>
      <c r="G57" s="59" t="s">
        <v>196</v>
      </c>
      <c r="H57" s="69">
        <v>5.27</v>
      </c>
      <c r="I57" s="69">
        <v>1.95</v>
      </c>
      <c r="J57" s="69">
        <f t="shared" si="1"/>
        <v>10.276499999999999</v>
      </c>
      <c r="K57" s="79" t="s">
        <v>118</v>
      </c>
      <c r="L57" s="79" t="s">
        <v>119</v>
      </c>
      <c r="M57" s="60" t="s">
        <v>344</v>
      </c>
      <c r="N57" s="61"/>
      <c r="O57" s="69" t="str">
        <f t="shared" si="0"/>
        <v/>
      </c>
    </row>
    <row r="58" spans="1:15" x14ac:dyDescent="0.2">
      <c r="A58" s="66">
        <v>26</v>
      </c>
      <c r="B58" s="68" t="s">
        <v>128</v>
      </c>
      <c r="C58" s="58" t="s">
        <v>197</v>
      </c>
      <c r="D58" s="58" t="s">
        <v>198</v>
      </c>
      <c r="E58" s="58" t="s">
        <v>199</v>
      </c>
      <c r="F58" s="75" t="s">
        <v>126</v>
      </c>
      <c r="G58" s="59" t="s">
        <v>127</v>
      </c>
      <c r="H58" s="69">
        <v>6</v>
      </c>
      <c r="I58" s="69">
        <v>3</v>
      </c>
      <c r="J58" s="69">
        <f t="shared" si="1"/>
        <v>18</v>
      </c>
      <c r="K58" s="79" t="s">
        <v>118</v>
      </c>
      <c r="L58" s="79" t="s">
        <v>119</v>
      </c>
      <c r="M58" s="60" t="s">
        <v>344</v>
      </c>
      <c r="N58" s="61"/>
      <c r="O58" s="69" t="str">
        <f t="shared" si="0"/>
        <v/>
      </c>
    </row>
    <row r="59" spans="1:15" x14ac:dyDescent="0.2">
      <c r="A59" s="66">
        <v>38</v>
      </c>
      <c r="B59" s="68" t="s">
        <v>128</v>
      </c>
      <c r="C59" s="58" t="s">
        <v>197</v>
      </c>
      <c r="D59" s="58" t="s">
        <v>221</v>
      </c>
      <c r="E59" s="58" t="s">
        <v>199</v>
      </c>
      <c r="F59" s="75" t="s">
        <v>126</v>
      </c>
      <c r="G59" s="59" t="s">
        <v>127</v>
      </c>
      <c r="H59" s="69">
        <v>6</v>
      </c>
      <c r="I59" s="69">
        <v>3</v>
      </c>
      <c r="J59" s="69">
        <f t="shared" si="1"/>
        <v>18</v>
      </c>
      <c r="K59" s="79" t="s">
        <v>118</v>
      </c>
      <c r="L59" s="79" t="s">
        <v>119</v>
      </c>
      <c r="M59" s="60" t="s">
        <v>344</v>
      </c>
      <c r="N59" s="61"/>
      <c r="O59" s="69" t="str">
        <f t="shared" si="0"/>
        <v/>
      </c>
    </row>
    <row r="60" spans="1:15" x14ac:dyDescent="0.2">
      <c r="A60" s="66">
        <v>31</v>
      </c>
      <c r="B60" s="68" t="s">
        <v>128</v>
      </c>
      <c r="C60" s="58" t="s">
        <v>211</v>
      </c>
      <c r="D60" s="58" t="s">
        <v>212</v>
      </c>
      <c r="E60" s="58" t="s">
        <v>213</v>
      </c>
      <c r="F60" s="75" t="s">
        <v>126</v>
      </c>
      <c r="G60" s="59" t="s">
        <v>127</v>
      </c>
      <c r="H60" s="69">
        <v>6</v>
      </c>
      <c r="I60" s="69">
        <v>3</v>
      </c>
      <c r="J60" s="69">
        <f t="shared" si="1"/>
        <v>18</v>
      </c>
      <c r="K60" s="79" t="s">
        <v>118</v>
      </c>
      <c r="L60" s="79" t="s">
        <v>119</v>
      </c>
      <c r="M60" s="60" t="s">
        <v>345</v>
      </c>
      <c r="N60" s="61"/>
      <c r="O60" s="69" t="str">
        <f t="shared" si="0"/>
        <v/>
      </c>
    </row>
    <row r="61" spans="1:15" x14ac:dyDescent="0.2">
      <c r="A61" s="66">
        <v>33</v>
      </c>
      <c r="B61" s="68" t="s">
        <v>128</v>
      </c>
      <c r="C61" s="58" t="s">
        <v>211</v>
      </c>
      <c r="D61" s="58" t="s">
        <v>215</v>
      </c>
      <c r="E61" s="58" t="s">
        <v>216</v>
      </c>
      <c r="F61" s="75" t="s">
        <v>126</v>
      </c>
      <c r="G61" s="59" t="s">
        <v>127</v>
      </c>
      <c r="H61" s="69">
        <v>6</v>
      </c>
      <c r="I61" s="69">
        <v>3</v>
      </c>
      <c r="J61" s="69">
        <f t="shared" si="1"/>
        <v>18</v>
      </c>
      <c r="K61" s="79" t="s">
        <v>118</v>
      </c>
      <c r="L61" s="79" t="s">
        <v>119</v>
      </c>
      <c r="M61" s="60" t="s">
        <v>345</v>
      </c>
      <c r="N61" s="61"/>
      <c r="O61" s="69" t="str">
        <f t="shared" si="0"/>
        <v/>
      </c>
    </row>
    <row r="62" spans="1:15" x14ac:dyDescent="0.2">
      <c r="A62" s="66">
        <v>41</v>
      </c>
      <c r="B62" s="68" t="s">
        <v>128</v>
      </c>
      <c r="C62" s="58" t="s">
        <v>211</v>
      </c>
      <c r="D62" s="58" t="s">
        <v>226</v>
      </c>
      <c r="E62" s="58" t="s">
        <v>216</v>
      </c>
      <c r="F62" s="75" t="s">
        <v>126</v>
      </c>
      <c r="G62" s="59" t="s">
        <v>127</v>
      </c>
      <c r="H62" s="69">
        <v>6</v>
      </c>
      <c r="I62" s="69">
        <v>3</v>
      </c>
      <c r="J62" s="69">
        <f t="shared" si="1"/>
        <v>18</v>
      </c>
      <c r="K62" s="79" t="s">
        <v>118</v>
      </c>
      <c r="L62" s="79" t="s">
        <v>119</v>
      </c>
      <c r="M62" s="60" t="s">
        <v>345</v>
      </c>
      <c r="N62" s="61"/>
      <c r="O62" s="69" t="str">
        <f t="shared" si="0"/>
        <v/>
      </c>
    </row>
    <row r="63" spans="1:15" x14ac:dyDescent="0.2">
      <c r="A63" s="66">
        <v>43</v>
      </c>
      <c r="B63" s="68" t="s">
        <v>128</v>
      </c>
      <c r="C63" s="58" t="s">
        <v>211</v>
      </c>
      <c r="D63" s="58" t="s">
        <v>229</v>
      </c>
      <c r="E63" s="58" t="s">
        <v>213</v>
      </c>
      <c r="F63" s="75" t="s">
        <v>126</v>
      </c>
      <c r="G63" s="59" t="s">
        <v>127</v>
      </c>
      <c r="H63" s="69">
        <v>6</v>
      </c>
      <c r="I63" s="69">
        <v>3</v>
      </c>
      <c r="J63" s="69">
        <f t="shared" si="1"/>
        <v>18</v>
      </c>
      <c r="K63" s="79" t="s">
        <v>118</v>
      </c>
      <c r="L63" s="79" t="s">
        <v>119</v>
      </c>
      <c r="M63" s="60" t="s">
        <v>345</v>
      </c>
      <c r="N63" s="61"/>
      <c r="O63" s="69" t="str">
        <f t="shared" si="0"/>
        <v/>
      </c>
    </row>
    <row r="64" spans="1:15" x14ac:dyDescent="0.2">
      <c r="A64" s="66">
        <v>46</v>
      </c>
      <c r="B64" s="68" t="s">
        <v>128</v>
      </c>
      <c r="C64" s="58" t="s">
        <v>211</v>
      </c>
      <c r="D64" s="58" t="s">
        <v>234</v>
      </c>
      <c r="E64" s="58" t="s">
        <v>216</v>
      </c>
      <c r="F64" s="75" t="s">
        <v>126</v>
      </c>
      <c r="G64" s="59" t="s">
        <v>127</v>
      </c>
      <c r="H64" s="69">
        <v>6</v>
      </c>
      <c r="I64" s="69">
        <v>3</v>
      </c>
      <c r="J64" s="69">
        <f t="shared" si="1"/>
        <v>18</v>
      </c>
      <c r="K64" s="79" t="s">
        <v>118</v>
      </c>
      <c r="L64" s="79" t="s">
        <v>119</v>
      </c>
      <c r="M64" s="60" t="s">
        <v>345</v>
      </c>
      <c r="N64" s="61"/>
      <c r="O64" s="69" t="str">
        <f t="shared" si="0"/>
        <v/>
      </c>
    </row>
    <row r="65" spans="1:15" x14ac:dyDescent="0.2">
      <c r="A65" s="66">
        <v>50</v>
      </c>
      <c r="B65" s="68" t="s">
        <v>128</v>
      </c>
      <c r="C65" s="58" t="s">
        <v>211</v>
      </c>
      <c r="D65" s="58" t="s">
        <v>239</v>
      </c>
      <c r="E65" s="58" t="s">
        <v>213</v>
      </c>
      <c r="F65" s="75" t="s">
        <v>126</v>
      </c>
      <c r="G65" s="59" t="s">
        <v>127</v>
      </c>
      <c r="H65" s="69">
        <v>6</v>
      </c>
      <c r="I65" s="69">
        <v>3</v>
      </c>
      <c r="J65" s="69">
        <f t="shared" si="1"/>
        <v>18</v>
      </c>
      <c r="K65" s="79" t="s">
        <v>118</v>
      </c>
      <c r="L65" s="79" t="s">
        <v>119</v>
      </c>
      <c r="M65" s="60" t="s">
        <v>344</v>
      </c>
      <c r="N65" s="61"/>
      <c r="O65" s="69" t="str">
        <f t="shared" si="0"/>
        <v/>
      </c>
    </row>
    <row r="66" spans="1:15" x14ac:dyDescent="0.2">
      <c r="A66" s="66">
        <v>52</v>
      </c>
      <c r="B66" s="68" t="s">
        <v>128</v>
      </c>
      <c r="C66" s="58" t="s">
        <v>211</v>
      </c>
      <c r="D66" s="58" t="s">
        <v>242</v>
      </c>
      <c r="E66" s="58" t="s">
        <v>213</v>
      </c>
      <c r="F66" s="75" t="s">
        <v>126</v>
      </c>
      <c r="G66" s="59" t="s">
        <v>127</v>
      </c>
      <c r="H66" s="69">
        <v>6</v>
      </c>
      <c r="I66" s="69">
        <v>3</v>
      </c>
      <c r="J66" s="69">
        <f t="shared" si="1"/>
        <v>18</v>
      </c>
      <c r="K66" s="79" t="s">
        <v>118</v>
      </c>
      <c r="L66" s="79" t="s">
        <v>119</v>
      </c>
      <c r="M66" s="60" t="s">
        <v>344</v>
      </c>
      <c r="N66" s="61"/>
      <c r="O66" s="69" t="str">
        <f t="shared" ref="O66:O97" si="2">IF(N66*$N$31&lt;&gt;0,$N$32*($J66*$N$31+N66),"")</f>
        <v/>
      </c>
    </row>
    <row r="67" spans="1:15" x14ac:dyDescent="0.2">
      <c r="A67" s="66">
        <v>53</v>
      </c>
      <c r="B67" s="68" t="s">
        <v>128</v>
      </c>
      <c r="C67" s="58" t="s">
        <v>211</v>
      </c>
      <c r="D67" s="58" t="s">
        <v>243</v>
      </c>
      <c r="E67" s="58" t="s">
        <v>213</v>
      </c>
      <c r="F67" s="75" t="s">
        <v>126</v>
      </c>
      <c r="G67" s="59" t="s">
        <v>127</v>
      </c>
      <c r="H67" s="69">
        <v>6</v>
      </c>
      <c r="I67" s="69">
        <v>3</v>
      </c>
      <c r="J67" s="69">
        <f t="shared" si="1"/>
        <v>18</v>
      </c>
      <c r="K67" s="79" t="s">
        <v>118</v>
      </c>
      <c r="L67" s="79" t="s">
        <v>119</v>
      </c>
      <c r="M67" s="60" t="s">
        <v>344</v>
      </c>
      <c r="N67" s="61"/>
      <c r="O67" s="69" t="str">
        <f t="shared" si="2"/>
        <v/>
      </c>
    </row>
    <row r="68" spans="1:15" x14ac:dyDescent="0.2">
      <c r="A68" s="66">
        <v>57</v>
      </c>
      <c r="B68" s="68" t="s">
        <v>128</v>
      </c>
      <c r="C68" s="58" t="s">
        <v>211</v>
      </c>
      <c r="D68" s="58" t="s">
        <v>249</v>
      </c>
      <c r="E68" s="58" t="s">
        <v>216</v>
      </c>
      <c r="F68" s="75" t="s">
        <v>126</v>
      </c>
      <c r="G68" s="59" t="s">
        <v>127</v>
      </c>
      <c r="H68" s="69">
        <v>6</v>
      </c>
      <c r="I68" s="69">
        <v>3</v>
      </c>
      <c r="J68" s="69">
        <f t="shared" si="1"/>
        <v>18</v>
      </c>
      <c r="K68" s="79" t="s">
        <v>118</v>
      </c>
      <c r="L68" s="79" t="s">
        <v>119</v>
      </c>
      <c r="M68" s="60" t="s">
        <v>345</v>
      </c>
      <c r="N68" s="61"/>
      <c r="O68" s="69" t="str">
        <f t="shared" si="2"/>
        <v/>
      </c>
    </row>
    <row r="69" spans="1:15" x14ac:dyDescent="0.2">
      <c r="A69" s="66">
        <v>60</v>
      </c>
      <c r="B69" s="68" t="s">
        <v>128</v>
      </c>
      <c r="C69" s="58" t="s">
        <v>211</v>
      </c>
      <c r="D69" s="58" t="s">
        <v>252</v>
      </c>
      <c r="E69" s="58" t="s">
        <v>213</v>
      </c>
      <c r="F69" s="75" t="s">
        <v>126</v>
      </c>
      <c r="G69" s="59" t="s">
        <v>127</v>
      </c>
      <c r="H69" s="69">
        <v>6</v>
      </c>
      <c r="I69" s="69">
        <v>3</v>
      </c>
      <c r="J69" s="69">
        <f t="shared" si="1"/>
        <v>18</v>
      </c>
      <c r="K69" s="79" t="s">
        <v>118</v>
      </c>
      <c r="L69" s="79" t="s">
        <v>119</v>
      </c>
      <c r="M69" s="60" t="s">
        <v>345</v>
      </c>
      <c r="N69" s="61"/>
      <c r="O69" s="69" t="str">
        <f t="shared" si="2"/>
        <v/>
      </c>
    </row>
    <row r="70" spans="1:15" x14ac:dyDescent="0.2">
      <c r="A70" s="66">
        <v>61</v>
      </c>
      <c r="B70" s="68" t="s">
        <v>128</v>
      </c>
      <c r="C70" s="58" t="s">
        <v>211</v>
      </c>
      <c r="D70" s="58" t="s">
        <v>253</v>
      </c>
      <c r="E70" s="58" t="s">
        <v>216</v>
      </c>
      <c r="F70" s="75" t="s">
        <v>126</v>
      </c>
      <c r="G70" s="59" t="s">
        <v>127</v>
      </c>
      <c r="H70" s="69">
        <v>6</v>
      </c>
      <c r="I70" s="69">
        <v>3</v>
      </c>
      <c r="J70" s="69">
        <f t="shared" si="1"/>
        <v>18</v>
      </c>
      <c r="K70" s="79" t="s">
        <v>118</v>
      </c>
      <c r="L70" s="79" t="s">
        <v>119</v>
      </c>
      <c r="M70" s="60" t="s">
        <v>345</v>
      </c>
      <c r="N70" s="61"/>
      <c r="O70" s="69" t="str">
        <f t="shared" si="2"/>
        <v/>
      </c>
    </row>
    <row r="71" spans="1:15" x14ac:dyDescent="0.2">
      <c r="A71" s="66">
        <v>64</v>
      </c>
      <c r="B71" s="68" t="s">
        <v>128</v>
      </c>
      <c r="C71" s="58" t="s">
        <v>211</v>
      </c>
      <c r="D71" s="58" t="s">
        <v>260</v>
      </c>
      <c r="E71" s="58" t="s">
        <v>216</v>
      </c>
      <c r="F71" s="75" t="s">
        <v>126</v>
      </c>
      <c r="G71" s="59" t="s">
        <v>127</v>
      </c>
      <c r="H71" s="69">
        <v>6</v>
      </c>
      <c r="I71" s="69">
        <v>3</v>
      </c>
      <c r="J71" s="69">
        <f t="shared" si="1"/>
        <v>18</v>
      </c>
      <c r="K71" s="79" t="s">
        <v>118</v>
      </c>
      <c r="L71" s="79" t="s">
        <v>119</v>
      </c>
      <c r="M71" s="60" t="s">
        <v>345</v>
      </c>
      <c r="N71" s="61"/>
      <c r="O71" s="69" t="str">
        <f t="shared" si="2"/>
        <v/>
      </c>
    </row>
    <row r="72" spans="1:15" x14ac:dyDescent="0.2">
      <c r="A72" s="66">
        <v>40</v>
      </c>
      <c r="B72" s="68" t="s">
        <v>174</v>
      </c>
      <c r="C72" s="58" t="s">
        <v>223</v>
      </c>
      <c r="D72" s="58" t="s">
        <v>224</v>
      </c>
      <c r="E72" s="58" t="s">
        <v>225</v>
      </c>
      <c r="F72" s="75" t="s">
        <v>126</v>
      </c>
      <c r="G72" s="59" t="s">
        <v>127</v>
      </c>
      <c r="H72" s="69">
        <v>6</v>
      </c>
      <c r="I72" s="69">
        <v>3</v>
      </c>
      <c r="J72" s="69">
        <f t="shared" si="1"/>
        <v>18</v>
      </c>
      <c r="K72" s="79" t="s">
        <v>118</v>
      </c>
      <c r="L72" s="79" t="s">
        <v>119</v>
      </c>
      <c r="M72" s="60" t="s">
        <v>344</v>
      </c>
      <c r="N72" s="61"/>
      <c r="O72" s="69" t="str">
        <f t="shared" si="2"/>
        <v/>
      </c>
    </row>
    <row r="73" spans="1:15" x14ac:dyDescent="0.2">
      <c r="A73" s="66">
        <v>55</v>
      </c>
      <c r="B73" s="68" t="s">
        <v>174</v>
      </c>
      <c r="C73" s="58" t="s">
        <v>223</v>
      </c>
      <c r="D73" s="58" t="s">
        <v>245</v>
      </c>
      <c r="E73" s="58" t="s">
        <v>225</v>
      </c>
      <c r="F73" s="75" t="s">
        <v>126</v>
      </c>
      <c r="G73" s="59" t="s">
        <v>127</v>
      </c>
      <c r="H73" s="69">
        <v>6</v>
      </c>
      <c r="I73" s="69">
        <v>3</v>
      </c>
      <c r="J73" s="69">
        <f t="shared" si="1"/>
        <v>18</v>
      </c>
      <c r="K73" s="79" t="s">
        <v>118</v>
      </c>
      <c r="L73" s="79" t="s">
        <v>119</v>
      </c>
      <c r="M73" s="60" t="s">
        <v>344</v>
      </c>
      <c r="N73" s="61"/>
      <c r="O73" s="69" t="str">
        <f t="shared" si="2"/>
        <v/>
      </c>
    </row>
    <row r="74" spans="1:15" x14ac:dyDescent="0.2">
      <c r="A74" s="66">
        <v>58</v>
      </c>
      <c r="B74" s="68" t="s">
        <v>174</v>
      </c>
      <c r="C74" s="58" t="s">
        <v>223</v>
      </c>
      <c r="D74" s="58" t="s">
        <v>250</v>
      </c>
      <c r="E74" s="58" t="s">
        <v>225</v>
      </c>
      <c r="F74" s="75" t="s">
        <v>126</v>
      </c>
      <c r="G74" s="59" t="s">
        <v>127</v>
      </c>
      <c r="H74" s="69">
        <v>6</v>
      </c>
      <c r="I74" s="69">
        <v>3</v>
      </c>
      <c r="J74" s="69">
        <f t="shared" si="1"/>
        <v>18</v>
      </c>
      <c r="K74" s="79" t="s">
        <v>118</v>
      </c>
      <c r="L74" s="79" t="s">
        <v>119</v>
      </c>
      <c r="M74" s="60" t="s">
        <v>344</v>
      </c>
      <c r="N74" s="61"/>
      <c r="O74" s="69" t="str">
        <f t="shared" si="2"/>
        <v/>
      </c>
    </row>
    <row r="75" spans="1:15" x14ac:dyDescent="0.2">
      <c r="A75" s="66">
        <v>66</v>
      </c>
      <c r="B75" s="68" t="s">
        <v>174</v>
      </c>
      <c r="C75" s="58" t="s">
        <v>223</v>
      </c>
      <c r="D75" s="58" t="s">
        <v>262</v>
      </c>
      <c r="E75" s="58" t="s">
        <v>225</v>
      </c>
      <c r="F75" s="75" t="s">
        <v>126</v>
      </c>
      <c r="G75" s="59" t="s">
        <v>127</v>
      </c>
      <c r="H75" s="69">
        <v>6</v>
      </c>
      <c r="I75" s="69">
        <v>3</v>
      </c>
      <c r="J75" s="69">
        <f t="shared" si="1"/>
        <v>18</v>
      </c>
      <c r="K75" s="79" t="s">
        <v>118</v>
      </c>
      <c r="L75" s="79" t="s">
        <v>119</v>
      </c>
      <c r="M75" s="60" t="s">
        <v>344</v>
      </c>
      <c r="N75" s="61"/>
      <c r="O75" s="69" t="str">
        <f t="shared" si="2"/>
        <v/>
      </c>
    </row>
    <row r="76" spans="1:15" x14ac:dyDescent="0.2">
      <c r="A76" s="66">
        <v>71</v>
      </c>
      <c r="B76" s="68" t="s">
        <v>174</v>
      </c>
      <c r="C76" s="58" t="s">
        <v>223</v>
      </c>
      <c r="D76" s="58" t="s">
        <v>272</v>
      </c>
      <c r="E76" s="58" t="s">
        <v>225</v>
      </c>
      <c r="F76" s="75" t="s">
        <v>126</v>
      </c>
      <c r="G76" s="59" t="s">
        <v>127</v>
      </c>
      <c r="H76" s="69">
        <v>6</v>
      </c>
      <c r="I76" s="69">
        <v>3</v>
      </c>
      <c r="J76" s="69">
        <f t="shared" si="1"/>
        <v>18</v>
      </c>
      <c r="K76" s="79" t="s">
        <v>118</v>
      </c>
      <c r="L76" s="79" t="s">
        <v>119</v>
      </c>
      <c r="M76" s="60" t="s">
        <v>344</v>
      </c>
      <c r="N76" s="61"/>
      <c r="O76" s="69" t="str">
        <f t="shared" si="2"/>
        <v/>
      </c>
    </row>
    <row r="77" spans="1:15" x14ac:dyDescent="0.2">
      <c r="A77" s="66">
        <v>74</v>
      </c>
      <c r="B77" s="68" t="s">
        <v>174</v>
      </c>
      <c r="C77" s="58" t="s">
        <v>223</v>
      </c>
      <c r="D77" s="58" t="s">
        <v>277</v>
      </c>
      <c r="E77" s="58" t="s">
        <v>225</v>
      </c>
      <c r="F77" s="75" t="s">
        <v>126</v>
      </c>
      <c r="G77" s="59" t="s">
        <v>127</v>
      </c>
      <c r="H77" s="69">
        <v>6</v>
      </c>
      <c r="I77" s="69">
        <v>3</v>
      </c>
      <c r="J77" s="69">
        <f t="shared" si="1"/>
        <v>18</v>
      </c>
      <c r="K77" s="79" t="s">
        <v>118</v>
      </c>
      <c r="L77" s="79" t="s">
        <v>119</v>
      </c>
      <c r="M77" s="60" t="s">
        <v>344</v>
      </c>
      <c r="N77" s="61"/>
      <c r="O77" s="69" t="str">
        <f t="shared" si="2"/>
        <v/>
      </c>
    </row>
    <row r="78" spans="1:15" x14ac:dyDescent="0.2">
      <c r="A78" s="66">
        <v>16</v>
      </c>
      <c r="B78" s="68" t="s">
        <v>174</v>
      </c>
      <c r="C78" s="58" t="s">
        <v>175</v>
      </c>
      <c r="D78" s="58" t="s">
        <v>176</v>
      </c>
      <c r="E78" s="58" t="s">
        <v>177</v>
      </c>
      <c r="F78" s="75" t="s">
        <v>126</v>
      </c>
      <c r="G78" s="59" t="s">
        <v>147</v>
      </c>
      <c r="H78" s="69">
        <v>5</v>
      </c>
      <c r="I78" s="69">
        <v>3</v>
      </c>
      <c r="J78" s="69">
        <f t="shared" si="1"/>
        <v>15</v>
      </c>
      <c r="K78" s="79" t="s">
        <v>118</v>
      </c>
      <c r="L78" s="79" t="s">
        <v>119</v>
      </c>
      <c r="M78" s="60" t="s">
        <v>344</v>
      </c>
      <c r="N78" s="61"/>
      <c r="O78" s="69" t="str">
        <f t="shared" si="2"/>
        <v/>
      </c>
    </row>
    <row r="79" spans="1:15" x14ac:dyDescent="0.2">
      <c r="A79" s="66">
        <v>17</v>
      </c>
      <c r="B79" s="68" t="s">
        <v>174</v>
      </c>
      <c r="C79" s="58" t="s">
        <v>175</v>
      </c>
      <c r="D79" s="58" t="s">
        <v>178</v>
      </c>
      <c r="E79" s="58" t="s">
        <v>177</v>
      </c>
      <c r="F79" s="75" t="s">
        <v>126</v>
      </c>
      <c r="G79" s="59" t="s">
        <v>147</v>
      </c>
      <c r="H79" s="69">
        <v>5</v>
      </c>
      <c r="I79" s="69">
        <v>3</v>
      </c>
      <c r="J79" s="69">
        <f t="shared" si="1"/>
        <v>15</v>
      </c>
      <c r="K79" s="79" t="s">
        <v>118</v>
      </c>
      <c r="L79" s="79" t="s">
        <v>119</v>
      </c>
      <c r="M79" s="60" t="s">
        <v>346</v>
      </c>
      <c r="N79" s="61"/>
      <c r="O79" s="69" t="str">
        <f t="shared" si="2"/>
        <v/>
      </c>
    </row>
    <row r="80" spans="1:15" x14ac:dyDescent="0.2">
      <c r="A80" s="66">
        <v>45</v>
      </c>
      <c r="B80" s="68" t="s">
        <v>174</v>
      </c>
      <c r="C80" s="58" t="s">
        <v>175</v>
      </c>
      <c r="D80" s="58" t="s">
        <v>231</v>
      </c>
      <c r="E80" s="58" t="s">
        <v>232</v>
      </c>
      <c r="F80" s="75" t="s">
        <v>126</v>
      </c>
      <c r="G80" s="59" t="s">
        <v>233</v>
      </c>
      <c r="H80" s="69">
        <v>3.9</v>
      </c>
      <c r="I80" s="69">
        <v>7.7</v>
      </c>
      <c r="J80" s="69">
        <f t="shared" si="1"/>
        <v>30.03</v>
      </c>
      <c r="K80" s="79" t="s">
        <v>118</v>
      </c>
      <c r="L80" s="79" t="s">
        <v>119</v>
      </c>
      <c r="M80" s="60" t="s">
        <v>346</v>
      </c>
      <c r="N80" s="61"/>
      <c r="O80" s="69" t="str">
        <f t="shared" si="2"/>
        <v/>
      </c>
    </row>
    <row r="81" spans="1:15" x14ac:dyDescent="0.2">
      <c r="A81" s="66">
        <v>47</v>
      </c>
      <c r="B81" s="68" t="s">
        <v>174</v>
      </c>
      <c r="C81" s="58" t="s">
        <v>175</v>
      </c>
      <c r="D81" s="58" t="s">
        <v>235</v>
      </c>
      <c r="E81" s="58" t="s">
        <v>177</v>
      </c>
      <c r="F81" s="75" t="s">
        <v>347</v>
      </c>
      <c r="G81" s="59" t="s">
        <v>127</v>
      </c>
      <c r="H81" s="69">
        <v>6</v>
      </c>
      <c r="I81" s="69">
        <v>3</v>
      </c>
      <c r="J81" s="69">
        <f t="shared" si="1"/>
        <v>18</v>
      </c>
      <c r="K81" s="79" t="s">
        <v>118</v>
      </c>
      <c r="L81" s="79" t="s">
        <v>119</v>
      </c>
      <c r="M81" s="60" t="s">
        <v>346</v>
      </c>
      <c r="N81" s="61"/>
      <c r="O81" s="69" t="str">
        <f t="shared" si="2"/>
        <v/>
      </c>
    </row>
    <row r="82" spans="1:15" x14ac:dyDescent="0.2">
      <c r="A82" s="66">
        <v>48</v>
      </c>
      <c r="B82" s="68" t="s">
        <v>174</v>
      </c>
      <c r="C82" s="58" t="s">
        <v>175</v>
      </c>
      <c r="D82" s="58" t="s">
        <v>236</v>
      </c>
      <c r="E82" s="58" t="s">
        <v>177</v>
      </c>
      <c r="F82" s="75" t="s">
        <v>237</v>
      </c>
      <c r="G82" s="59" t="s">
        <v>127</v>
      </c>
      <c r="H82" s="69">
        <v>6</v>
      </c>
      <c r="I82" s="69">
        <v>3</v>
      </c>
      <c r="J82" s="69">
        <f t="shared" si="1"/>
        <v>18</v>
      </c>
      <c r="K82" s="79" t="s">
        <v>118</v>
      </c>
      <c r="L82" s="79" t="s">
        <v>119</v>
      </c>
      <c r="M82" s="60" t="s">
        <v>346</v>
      </c>
      <c r="N82" s="61"/>
      <c r="O82" s="69" t="str">
        <f t="shared" si="2"/>
        <v/>
      </c>
    </row>
    <row r="83" spans="1:15" x14ac:dyDescent="0.2">
      <c r="A83" s="66">
        <v>49</v>
      </c>
      <c r="B83" s="68" t="s">
        <v>174</v>
      </c>
      <c r="C83" s="58" t="s">
        <v>175</v>
      </c>
      <c r="D83" s="58" t="s">
        <v>238</v>
      </c>
      <c r="E83" s="58" t="s">
        <v>177</v>
      </c>
      <c r="F83" s="75" t="s">
        <v>126</v>
      </c>
      <c r="G83" s="59" t="s">
        <v>147</v>
      </c>
      <c r="H83" s="69">
        <v>5</v>
      </c>
      <c r="I83" s="69">
        <v>3</v>
      </c>
      <c r="J83" s="69">
        <f t="shared" si="1"/>
        <v>15</v>
      </c>
      <c r="K83" s="79" t="s">
        <v>118</v>
      </c>
      <c r="L83" s="79" t="s">
        <v>119</v>
      </c>
      <c r="M83" s="60" t="s">
        <v>346</v>
      </c>
      <c r="N83" s="61"/>
      <c r="O83" s="69" t="str">
        <f t="shared" si="2"/>
        <v/>
      </c>
    </row>
    <row r="84" spans="1:15" x14ac:dyDescent="0.2">
      <c r="A84" s="66">
        <v>51</v>
      </c>
      <c r="B84" s="68" t="s">
        <v>174</v>
      </c>
      <c r="C84" s="58" t="s">
        <v>175</v>
      </c>
      <c r="D84" s="58" t="s">
        <v>240</v>
      </c>
      <c r="E84" s="58" t="s">
        <v>232</v>
      </c>
      <c r="F84" s="75" t="s">
        <v>126</v>
      </c>
      <c r="G84" s="59" t="s">
        <v>241</v>
      </c>
      <c r="H84" s="69">
        <v>4.9000000000000004</v>
      </c>
      <c r="I84" s="69">
        <v>7.95</v>
      </c>
      <c r="J84" s="69">
        <f t="shared" si="1"/>
        <v>38.955000000000005</v>
      </c>
      <c r="K84" s="79" t="s">
        <v>118</v>
      </c>
      <c r="L84" s="79" t="s">
        <v>119</v>
      </c>
      <c r="M84" s="60" t="s">
        <v>346</v>
      </c>
      <c r="N84" s="61"/>
      <c r="O84" s="69" t="str">
        <f t="shared" si="2"/>
        <v/>
      </c>
    </row>
    <row r="85" spans="1:15" x14ac:dyDescent="0.2">
      <c r="A85" s="66">
        <v>59</v>
      </c>
      <c r="B85" s="68" t="s">
        <v>174</v>
      </c>
      <c r="C85" s="58" t="s">
        <v>175</v>
      </c>
      <c r="D85" s="58" t="s">
        <v>251</v>
      </c>
      <c r="E85" s="58" t="s">
        <v>177</v>
      </c>
      <c r="F85" s="75" t="s">
        <v>237</v>
      </c>
      <c r="G85" s="59" t="s">
        <v>127</v>
      </c>
      <c r="H85" s="69">
        <v>6</v>
      </c>
      <c r="I85" s="69">
        <v>3</v>
      </c>
      <c r="J85" s="69">
        <f t="shared" si="1"/>
        <v>18</v>
      </c>
      <c r="K85" s="79" t="s">
        <v>118</v>
      </c>
      <c r="L85" s="79" t="s">
        <v>119</v>
      </c>
      <c r="M85" s="60" t="s">
        <v>344</v>
      </c>
      <c r="N85" s="61"/>
      <c r="O85" s="69" t="str">
        <f t="shared" si="2"/>
        <v/>
      </c>
    </row>
    <row r="86" spans="1:15" x14ac:dyDescent="0.2">
      <c r="A86" s="66">
        <v>77</v>
      </c>
      <c r="B86" s="68" t="s">
        <v>174</v>
      </c>
      <c r="C86" s="58" t="s">
        <v>175</v>
      </c>
      <c r="D86" s="58" t="s">
        <v>283</v>
      </c>
      <c r="E86" s="58" t="s">
        <v>177</v>
      </c>
      <c r="F86" s="75" t="s">
        <v>237</v>
      </c>
      <c r="G86" s="59" t="s">
        <v>127</v>
      </c>
      <c r="H86" s="69">
        <v>6</v>
      </c>
      <c r="I86" s="69">
        <v>3</v>
      </c>
      <c r="J86" s="69">
        <f t="shared" si="1"/>
        <v>18</v>
      </c>
      <c r="K86" s="79" t="s">
        <v>118</v>
      </c>
      <c r="L86" s="79" t="s">
        <v>119</v>
      </c>
      <c r="M86" s="60" t="s">
        <v>344</v>
      </c>
      <c r="N86" s="61"/>
      <c r="O86" s="69" t="str">
        <f t="shared" si="2"/>
        <v/>
      </c>
    </row>
    <row r="87" spans="1:15" x14ac:dyDescent="0.2">
      <c r="A87" s="66">
        <v>84</v>
      </c>
      <c r="B87" s="68" t="s">
        <v>174</v>
      </c>
      <c r="C87" s="58" t="s">
        <v>175</v>
      </c>
      <c r="D87" s="58" t="s">
        <v>294</v>
      </c>
      <c r="E87" s="58" t="s">
        <v>177</v>
      </c>
      <c r="F87" s="75" t="s">
        <v>347</v>
      </c>
      <c r="G87" s="59" t="s">
        <v>127</v>
      </c>
      <c r="H87" s="69">
        <v>6</v>
      </c>
      <c r="I87" s="69">
        <v>3</v>
      </c>
      <c r="J87" s="69">
        <f t="shared" si="1"/>
        <v>18</v>
      </c>
      <c r="K87" s="79" t="s">
        <v>118</v>
      </c>
      <c r="L87" s="79" t="s">
        <v>119</v>
      </c>
      <c r="M87" s="60" t="s">
        <v>346</v>
      </c>
      <c r="N87" s="61"/>
      <c r="O87" s="69" t="str">
        <f t="shared" si="2"/>
        <v/>
      </c>
    </row>
    <row r="88" spans="1:15" x14ac:dyDescent="0.2">
      <c r="A88" s="66">
        <v>10</v>
      </c>
      <c r="B88" s="68" t="s">
        <v>128</v>
      </c>
      <c r="C88" s="58" t="s">
        <v>156</v>
      </c>
      <c r="D88" s="58" t="s">
        <v>157</v>
      </c>
      <c r="E88" s="58" t="s">
        <v>158</v>
      </c>
      <c r="F88" s="75" t="s">
        <v>126</v>
      </c>
      <c r="G88" s="59" t="s">
        <v>159</v>
      </c>
      <c r="H88" s="69">
        <v>5</v>
      </c>
      <c r="I88" s="69">
        <v>2.6</v>
      </c>
      <c r="J88" s="69">
        <f t="shared" si="1"/>
        <v>13</v>
      </c>
      <c r="K88" s="78" t="s">
        <v>118</v>
      </c>
      <c r="L88" s="78" t="s">
        <v>119</v>
      </c>
      <c r="M88" s="60" t="s">
        <v>345</v>
      </c>
      <c r="N88" s="61"/>
      <c r="O88" s="69" t="str">
        <f t="shared" si="2"/>
        <v/>
      </c>
    </row>
    <row r="89" spans="1:15" x14ac:dyDescent="0.2">
      <c r="A89" s="66">
        <v>15</v>
      </c>
      <c r="B89" s="68" t="s">
        <v>128</v>
      </c>
      <c r="C89" s="58" t="s">
        <v>156</v>
      </c>
      <c r="D89" s="58" t="s">
        <v>173</v>
      </c>
      <c r="E89" s="58" t="s">
        <v>158</v>
      </c>
      <c r="F89" s="75" t="s">
        <v>126</v>
      </c>
      <c r="G89" s="59" t="s">
        <v>159</v>
      </c>
      <c r="H89" s="69">
        <v>5</v>
      </c>
      <c r="I89" s="69">
        <v>2.6</v>
      </c>
      <c r="J89" s="69">
        <f t="shared" si="1"/>
        <v>13</v>
      </c>
      <c r="K89" s="78" t="s">
        <v>118</v>
      </c>
      <c r="L89" s="78" t="s">
        <v>119</v>
      </c>
      <c r="M89" s="60" t="s">
        <v>345</v>
      </c>
      <c r="N89" s="61"/>
      <c r="O89" s="69" t="str">
        <f t="shared" si="2"/>
        <v/>
      </c>
    </row>
    <row r="90" spans="1:15" x14ac:dyDescent="0.2">
      <c r="A90" s="66">
        <v>56</v>
      </c>
      <c r="B90" s="68" t="s">
        <v>174</v>
      </c>
      <c r="C90" s="58" t="s">
        <v>246</v>
      </c>
      <c r="D90" s="58" t="s">
        <v>247</v>
      </c>
      <c r="E90" s="58" t="s">
        <v>248</v>
      </c>
      <c r="F90" s="75" t="s">
        <v>126</v>
      </c>
      <c r="G90" s="59" t="s">
        <v>127</v>
      </c>
      <c r="H90" s="69">
        <v>6</v>
      </c>
      <c r="I90" s="69">
        <v>3</v>
      </c>
      <c r="J90" s="69">
        <f t="shared" si="1"/>
        <v>18</v>
      </c>
      <c r="K90" s="79" t="s">
        <v>118</v>
      </c>
      <c r="L90" s="79" t="s">
        <v>119</v>
      </c>
      <c r="M90" s="60" t="s">
        <v>345</v>
      </c>
      <c r="N90" s="61"/>
      <c r="O90" s="69" t="str">
        <f t="shared" si="2"/>
        <v/>
      </c>
    </row>
    <row r="91" spans="1:15" x14ac:dyDescent="0.2">
      <c r="A91" s="66">
        <v>65</v>
      </c>
      <c r="B91" s="68" t="s">
        <v>174</v>
      </c>
      <c r="C91" s="58" t="s">
        <v>246</v>
      </c>
      <c r="D91" s="58" t="s">
        <v>261</v>
      </c>
      <c r="E91" s="58" t="s">
        <v>248</v>
      </c>
      <c r="F91" s="75" t="s">
        <v>126</v>
      </c>
      <c r="G91" s="59" t="s">
        <v>127</v>
      </c>
      <c r="H91" s="69">
        <v>6</v>
      </c>
      <c r="I91" s="69">
        <v>3</v>
      </c>
      <c r="J91" s="69">
        <f t="shared" si="1"/>
        <v>18</v>
      </c>
      <c r="K91" s="79" t="s">
        <v>118</v>
      </c>
      <c r="L91" s="79" t="s">
        <v>119</v>
      </c>
      <c r="M91" s="60" t="s">
        <v>344</v>
      </c>
      <c r="N91" s="61"/>
      <c r="O91" s="69" t="str">
        <f t="shared" si="2"/>
        <v/>
      </c>
    </row>
    <row r="92" spans="1:15" x14ac:dyDescent="0.2">
      <c r="A92" s="66">
        <v>68</v>
      </c>
      <c r="B92" s="68" t="s">
        <v>174</v>
      </c>
      <c r="C92" s="58" t="s">
        <v>246</v>
      </c>
      <c r="D92" s="58" t="s">
        <v>267</v>
      </c>
      <c r="E92" s="58" t="s">
        <v>248</v>
      </c>
      <c r="F92" s="75" t="s">
        <v>126</v>
      </c>
      <c r="G92" s="59" t="s">
        <v>127</v>
      </c>
      <c r="H92" s="69">
        <v>6</v>
      </c>
      <c r="I92" s="69">
        <v>3</v>
      </c>
      <c r="J92" s="69">
        <f t="shared" si="1"/>
        <v>18</v>
      </c>
      <c r="K92" s="79" t="s">
        <v>118</v>
      </c>
      <c r="L92" s="79" t="s">
        <v>119</v>
      </c>
      <c r="M92" s="60" t="s">
        <v>344</v>
      </c>
      <c r="N92" s="61"/>
      <c r="O92" s="69" t="str">
        <f t="shared" si="2"/>
        <v/>
      </c>
    </row>
    <row r="93" spans="1:15" x14ac:dyDescent="0.2">
      <c r="A93" s="66">
        <v>94</v>
      </c>
      <c r="B93" s="68" t="s">
        <v>174</v>
      </c>
      <c r="C93" s="58" t="s">
        <v>246</v>
      </c>
      <c r="D93" s="58" t="s">
        <v>313</v>
      </c>
      <c r="E93" s="58" t="s">
        <v>248</v>
      </c>
      <c r="F93" s="75" t="s">
        <v>126</v>
      </c>
      <c r="G93" s="59" t="s">
        <v>127</v>
      </c>
      <c r="H93" s="69">
        <v>6</v>
      </c>
      <c r="I93" s="69">
        <v>3</v>
      </c>
      <c r="J93" s="69">
        <f t="shared" si="1"/>
        <v>18</v>
      </c>
      <c r="K93" s="79" t="s">
        <v>118</v>
      </c>
      <c r="L93" s="79" t="s">
        <v>119</v>
      </c>
      <c r="M93" s="60" t="s">
        <v>345</v>
      </c>
      <c r="N93" s="61"/>
      <c r="O93" s="69" t="str">
        <f t="shared" si="2"/>
        <v/>
      </c>
    </row>
    <row r="94" spans="1:15" x14ac:dyDescent="0.2">
      <c r="A94" s="66">
        <v>18</v>
      </c>
      <c r="B94" s="68" t="s">
        <v>137</v>
      </c>
      <c r="C94" s="58" t="s">
        <v>179</v>
      </c>
      <c r="D94" s="58" t="s">
        <v>180</v>
      </c>
      <c r="E94" s="58" t="s">
        <v>181</v>
      </c>
      <c r="F94" s="75" t="s">
        <v>126</v>
      </c>
      <c r="G94" s="59" t="s">
        <v>182</v>
      </c>
      <c r="H94" s="69">
        <v>5.12</v>
      </c>
      <c r="I94" s="69">
        <v>2.7</v>
      </c>
      <c r="J94" s="69">
        <f t="shared" si="1"/>
        <v>13.824000000000002</v>
      </c>
      <c r="K94" s="79" t="s">
        <v>118</v>
      </c>
      <c r="L94" s="79" t="s">
        <v>119</v>
      </c>
      <c r="M94" s="60" t="s">
        <v>344</v>
      </c>
      <c r="N94" s="61"/>
      <c r="O94" s="69" t="str">
        <f t="shared" si="2"/>
        <v/>
      </c>
    </row>
    <row r="95" spans="1:15" x14ac:dyDescent="0.2">
      <c r="A95" s="66">
        <v>19</v>
      </c>
      <c r="B95" s="68" t="s">
        <v>137</v>
      </c>
      <c r="C95" s="58" t="s">
        <v>179</v>
      </c>
      <c r="D95" s="58" t="s">
        <v>183</v>
      </c>
      <c r="E95" s="58" t="s">
        <v>181</v>
      </c>
      <c r="F95" s="75" t="s">
        <v>126</v>
      </c>
      <c r="G95" s="59" t="s">
        <v>184</v>
      </c>
      <c r="H95" s="69">
        <v>5.0999999999999996</v>
      </c>
      <c r="I95" s="69">
        <v>2.7</v>
      </c>
      <c r="J95" s="69">
        <f t="shared" si="1"/>
        <v>13.77</v>
      </c>
      <c r="K95" s="79" t="s">
        <v>118</v>
      </c>
      <c r="L95" s="79" t="s">
        <v>119</v>
      </c>
      <c r="M95" s="60" t="s">
        <v>344</v>
      </c>
      <c r="N95" s="61"/>
      <c r="O95" s="69" t="str">
        <f t="shared" si="2"/>
        <v/>
      </c>
    </row>
    <row r="96" spans="1:15" x14ac:dyDescent="0.2">
      <c r="A96" s="66">
        <v>62</v>
      </c>
      <c r="B96" s="68" t="s">
        <v>137</v>
      </c>
      <c r="C96" s="58" t="s">
        <v>179</v>
      </c>
      <c r="D96" s="58" t="s">
        <v>254</v>
      </c>
      <c r="E96" s="58" t="s">
        <v>255</v>
      </c>
      <c r="F96" s="75" t="s">
        <v>126</v>
      </c>
      <c r="G96" s="59" t="s">
        <v>256</v>
      </c>
      <c r="H96" s="69">
        <v>4.9000000000000004</v>
      </c>
      <c r="I96" s="69">
        <v>2.9</v>
      </c>
      <c r="J96" s="69">
        <f t="shared" si="1"/>
        <v>14.21</v>
      </c>
      <c r="K96" s="79" t="s">
        <v>118</v>
      </c>
      <c r="L96" s="79" t="s">
        <v>119</v>
      </c>
      <c r="M96" s="60" t="s">
        <v>344</v>
      </c>
      <c r="N96" s="61"/>
      <c r="O96" s="69" t="str">
        <f t="shared" si="2"/>
        <v/>
      </c>
    </row>
    <row r="97" spans="1:15" x14ac:dyDescent="0.2">
      <c r="A97" s="66">
        <v>63</v>
      </c>
      <c r="B97" s="68" t="s">
        <v>137</v>
      </c>
      <c r="C97" s="58" t="s">
        <v>257</v>
      </c>
      <c r="D97" s="58" t="s">
        <v>258</v>
      </c>
      <c r="E97" s="58" t="s">
        <v>259</v>
      </c>
      <c r="F97" s="75" t="s">
        <v>126</v>
      </c>
      <c r="G97" s="59" t="s">
        <v>127</v>
      </c>
      <c r="H97" s="69">
        <v>6</v>
      </c>
      <c r="I97" s="69">
        <v>3</v>
      </c>
      <c r="J97" s="69">
        <f t="shared" si="1"/>
        <v>18</v>
      </c>
      <c r="K97" s="79" t="s">
        <v>118</v>
      </c>
      <c r="L97" s="79" t="s">
        <v>119</v>
      </c>
      <c r="M97" s="60" t="s">
        <v>344</v>
      </c>
      <c r="N97" s="61"/>
      <c r="O97" s="69" t="str">
        <f t="shared" si="2"/>
        <v/>
      </c>
    </row>
    <row r="98" spans="1:15" x14ac:dyDescent="0.2">
      <c r="A98" s="66">
        <v>8</v>
      </c>
      <c r="B98" s="68" t="s">
        <v>137</v>
      </c>
      <c r="C98" s="58" t="s">
        <v>151</v>
      </c>
      <c r="D98" s="58" t="s">
        <v>152</v>
      </c>
      <c r="E98" s="58" t="s">
        <v>153</v>
      </c>
      <c r="F98" s="75"/>
      <c r="G98" s="59" t="s">
        <v>154</v>
      </c>
      <c r="H98" s="69">
        <v>2.68</v>
      </c>
      <c r="I98" s="69">
        <v>3</v>
      </c>
      <c r="J98" s="69">
        <f t="shared" si="1"/>
        <v>8.0400000000000009</v>
      </c>
      <c r="K98" s="78" t="s">
        <v>118</v>
      </c>
      <c r="L98" s="78" t="s">
        <v>119</v>
      </c>
      <c r="M98" s="60" t="s">
        <v>344</v>
      </c>
      <c r="N98" s="61"/>
      <c r="O98" s="69" t="str">
        <f t="shared" ref="O98:O129" si="3">IF(N98*$N$31&lt;&gt;0,$N$32*($J98*$N$31+N98),"")</f>
        <v/>
      </c>
    </row>
    <row r="99" spans="1:15" x14ac:dyDescent="0.2">
      <c r="A99" s="66">
        <v>82</v>
      </c>
      <c r="B99" s="68" t="s">
        <v>137</v>
      </c>
      <c r="C99" s="58" t="s">
        <v>151</v>
      </c>
      <c r="D99" s="58" t="s">
        <v>291</v>
      </c>
      <c r="E99" s="58" t="s">
        <v>153</v>
      </c>
      <c r="F99" s="75" t="s">
        <v>126</v>
      </c>
      <c r="G99" s="59" t="s">
        <v>292</v>
      </c>
      <c r="H99" s="69">
        <v>6.1</v>
      </c>
      <c r="I99" s="69">
        <v>2.95</v>
      </c>
      <c r="J99" s="69">
        <f t="shared" ref="J99:J144" si="4">$H99*$I99</f>
        <v>17.995000000000001</v>
      </c>
      <c r="K99" s="79" t="s">
        <v>118</v>
      </c>
      <c r="L99" s="79" t="s">
        <v>119</v>
      </c>
      <c r="M99" s="60" t="s">
        <v>344</v>
      </c>
      <c r="N99" s="61"/>
      <c r="O99" s="69" t="str">
        <f t="shared" si="3"/>
        <v/>
      </c>
    </row>
    <row r="100" spans="1:15" x14ac:dyDescent="0.2">
      <c r="A100" s="66">
        <v>95</v>
      </c>
      <c r="B100" s="68" t="s">
        <v>137</v>
      </c>
      <c r="C100" s="58" t="s">
        <v>151</v>
      </c>
      <c r="D100" s="58" t="s">
        <v>314</v>
      </c>
      <c r="E100" s="58" t="s">
        <v>153</v>
      </c>
      <c r="F100" s="75"/>
      <c r="G100" s="59" t="s">
        <v>292</v>
      </c>
      <c r="H100" s="69">
        <v>6.1</v>
      </c>
      <c r="I100" s="69">
        <v>2.95</v>
      </c>
      <c r="J100" s="69">
        <f t="shared" si="4"/>
        <v>17.995000000000001</v>
      </c>
      <c r="K100" s="79" t="s">
        <v>118</v>
      </c>
      <c r="L100" s="79" t="s">
        <v>119</v>
      </c>
      <c r="M100" s="60" t="s">
        <v>344</v>
      </c>
      <c r="N100" s="61"/>
      <c r="O100" s="69" t="str">
        <f t="shared" si="3"/>
        <v/>
      </c>
    </row>
    <row r="101" spans="1:15" x14ac:dyDescent="0.2">
      <c r="A101" s="66">
        <v>67</v>
      </c>
      <c r="B101" s="68" t="s">
        <v>137</v>
      </c>
      <c r="C101" s="58" t="s">
        <v>263</v>
      </c>
      <c r="D101" s="58" t="s">
        <v>264</v>
      </c>
      <c r="E101" s="58" t="s">
        <v>265</v>
      </c>
      <c r="F101" s="75" t="s">
        <v>126</v>
      </c>
      <c r="G101" s="59" t="s">
        <v>266</v>
      </c>
      <c r="H101" s="69">
        <v>5.91</v>
      </c>
      <c r="I101" s="69">
        <v>3</v>
      </c>
      <c r="J101" s="69">
        <f t="shared" si="4"/>
        <v>17.73</v>
      </c>
      <c r="K101" s="79" t="s">
        <v>118</v>
      </c>
      <c r="L101" s="79" t="s">
        <v>119</v>
      </c>
      <c r="M101" s="60" t="s">
        <v>345</v>
      </c>
      <c r="N101" s="61"/>
      <c r="O101" s="69" t="str">
        <f t="shared" si="3"/>
        <v/>
      </c>
    </row>
    <row r="102" spans="1:15" x14ac:dyDescent="0.2">
      <c r="A102" s="66">
        <v>29</v>
      </c>
      <c r="B102" s="68" t="s">
        <v>128</v>
      </c>
      <c r="C102" s="58" t="s">
        <v>206</v>
      </c>
      <c r="D102" s="58" t="s">
        <v>207</v>
      </c>
      <c r="E102" s="58" t="s">
        <v>208</v>
      </c>
      <c r="F102" s="75" t="s">
        <v>126</v>
      </c>
      <c r="G102" s="59" t="s">
        <v>209</v>
      </c>
      <c r="H102" s="69">
        <v>5.6</v>
      </c>
      <c r="I102" s="69">
        <v>2.95</v>
      </c>
      <c r="J102" s="69">
        <f t="shared" si="4"/>
        <v>16.52</v>
      </c>
      <c r="K102" s="79" t="s">
        <v>118</v>
      </c>
      <c r="L102" s="79" t="s">
        <v>119</v>
      </c>
      <c r="M102" s="60" t="s">
        <v>345</v>
      </c>
      <c r="N102" s="61"/>
      <c r="O102" s="69" t="str">
        <f t="shared" si="3"/>
        <v/>
      </c>
    </row>
    <row r="103" spans="1:15" x14ac:dyDescent="0.2">
      <c r="A103" s="66">
        <v>42</v>
      </c>
      <c r="B103" s="68" t="s">
        <v>128</v>
      </c>
      <c r="C103" s="58" t="s">
        <v>206</v>
      </c>
      <c r="D103" s="58" t="s">
        <v>227</v>
      </c>
      <c r="E103" s="58" t="s">
        <v>208</v>
      </c>
      <c r="F103" s="75" t="s">
        <v>126</v>
      </c>
      <c r="G103" s="59" t="s">
        <v>228</v>
      </c>
      <c r="H103" s="69">
        <v>5.8</v>
      </c>
      <c r="I103" s="69">
        <v>2.95</v>
      </c>
      <c r="J103" s="69">
        <f t="shared" si="4"/>
        <v>17.11</v>
      </c>
      <c r="K103" s="79" t="s">
        <v>118</v>
      </c>
      <c r="L103" s="79" t="s">
        <v>119</v>
      </c>
      <c r="M103" s="60" t="s">
        <v>345</v>
      </c>
      <c r="N103" s="61"/>
      <c r="O103" s="69" t="str">
        <f t="shared" si="3"/>
        <v/>
      </c>
    </row>
    <row r="104" spans="1:15" x14ac:dyDescent="0.2">
      <c r="A104" s="66">
        <v>69</v>
      </c>
      <c r="B104" s="68" t="s">
        <v>128</v>
      </c>
      <c r="C104" s="58" t="s">
        <v>268</v>
      </c>
      <c r="D104" s="58" t="s">
        <v>269</v>
      </c>
      <c r="E104" s="58" t="s">
        <v>270</v>
      </c>
      <c r="F104" s="75" t="s">
        <v>126</v>
      </c>
      <c r="G104" s="59" t="s">
        <v>127</v>
      </c>
      <c r="H104" s="69">
        <v>6</v>
      </c>
      <c r="I104" s="69">
        <v>3</v>
      </c>
      <c r="J104" s="69">
        <f t="shared" si="4"/>
        <v>18</v>
      </c>
      <c r="K104" s="79" t="s">
        <v>118</v>
      </c>
      <c r="L104" s="79" t="s">
        <v>119</v>
      </c>
      <c r="M104" s="60" t="s">
        <v>344</v>
      </c>
      <c r="N104" s="61"/>
      <c r="O104" s="69" t="str">
        <f t="shared" si="3"/>
        <v/>
      </c>
    </row>
    <row r="105" spans="1:15" x14ac:dyDescent="0.2">
      <c r="A105" s="66">
        <v>70</v>
      </c>
      <c r="B105" s="68" t="s">
        <v>128</v>
      </c>
      <c r="C105" s="58" t="s">
        <v>268</v>
      </c>
      <c r="D105" s="58" t="s">
        <v>271</v>
      </c>
      <c r="E105" s="58" t="s">
        <v>270</v>
      </c>
      <c r="F105" s="75" t="s">
        <v>126</v>
      </c>
      <c r="G105" s="59" t="s">
        <v>127</v>
      </c>
      <c r="H105" s="69">
        <v>6</v>
      </c>
      <c r="I105" s="69">
        <v>3</v>
      </c>
      <c r="J105" s="69">
        <f t="shared" si="4"/>
        <v>18</v>
      </c>
      <c r="K105" s="79" t="s">
        <v>118</v>
      </c>
      <c r="L105" s="79" t="s">
        <v>119</v>
      </c>
      <c r="M105" s="60" t="s">
        <v>344</v>
      </c>
      <c r="N105" s="61"/>
      <c r="O105" s="69" t="str">
        <f t="shared" si="3"/>
        <v/>
      </c>
    </row>
    <row r="106" spans="1:15" x14ac:dyDescent="0.2">
      <c r="A106" s="66">
        <v>73</v>
      </c>
      <c r="B106" s="68" t="s">
        <v>128</v>
      </c>
      <c r="C106" s="58" t="s">
        <v>268</v>
      </c>
      <c r="D106" s="58" t="s">
        <v>276</v>
      </c>
      <c r="E106" s="58" t="s">
        <v>270</v>
      </c>
      <c r="F106" s="75" t="s">
        <v>126</v>
      </c>
      <c r="G106" s="59" t="s">
        <v>127</v>
      </c>
      <c r="H106" s="69">
        <v>6</v>
      </c>
      <c r="I106" s="69">
        <v>3</v>
      </c>
      <c r="J106" s="69">
        <f t="shared" si="4"/>
        <v>18</v>
      </c>
      <c r="K106" s="79" t="s">
        <v>118</v>
      </c>
      <c r="L106" s="79" t="s">
        <v>119</v>
      </c>
      <c r="M106" s="60" t="s">
        <v>344</v>
      </c>
      <c r="N106" s="61"/>
      <c r="O106" s="69" t="str">
        <f t="shared" si="3"/>
        <v/>
      </c>
    </row>
    <row r="107" spans="1:15" x14ac:dyDescent="0.2">
      <c r="A107" s="66">
        <v>86</v>
      </c>
      <c r="B107" s="68" t="s">
        <v>128</v>
      </c>
      <c r="C107" s="58" t="s">
        <v>268</v>
      </c>
      <c r="D107" s="58" t="s">
        <v>296</v>
      </c>
      <c r="E107" s="58" t="s">
        <v>270</v>
      </c>
      <c r="F107" s="75" t="s">
        <v>126</v>
      </c>
      <c r="G107" s="59" t="s">
        <v>127</v>
      </c>
      <c r="H107" s="69">
        <v>6</v>
      </c>
      <c r="I107" s="69">
        <v>3</v>
      </c>
      <c r="J107" s="69">
        <f t="shared" si="4"/>
        <v>18</v>
      </c>
      <c r="K107" s="79" t="s">
        <v>118</v>
      </c>
      <c r="L107" s="79" t="s">
        <v>119</v>
      </c>
      <c r="M107" s="60" t="s">
        <v>344</v>
      </c>
      <c r="N107" s="61"/>
      <c r="O107" s="69" t="str">
        <f t="shared" si="3"/>
        <v/>
      </c>
    </row>
    <row r="108" spans="1:15" x14ac:dyDescent="0.2">
      <c r="A108" s="66">
        <v>101</v>
      </c>
      <c r="B108" s="68" t="s">
        <v>128</v>
      </c>
      <c r="C108" s="58" t="s">
        <v>268</v>
      </c>
      <c r="D108" s="58" t="s">
        <v>325</v>
      </c>
      <c r="E108" s="58" t="s">
        <v>270</v>
      </c>
      <c r="F108" s="75" t="s">
        <v>126</v>
      </c>
      <c r="G108" s="59" t="s">
        <v>127</v>
      </c>
      <c r="H108" s="69">
        <v>6</v>
      </c>
      <c r="I108" s="69">
        <v>3</v>
      </c>
      <c r="J108" s="69">
        <f t="shared" si="4"/>
        <v>18</v>
      </c>
      <c r="K108" s="79" t="s">
        <v>118</v>
      </c>
      <c r="L108" s="79" t="s">
        <v>119</v>
      </c>
      <c r="M108" s="60" t="s">
        <v>344</v>
      </c>
      <c r="N108" s="61"/>
      <c r="O108" s="69" t="str">
        <f t="shared" si="3"/>
        <v/>
      </c>
    </row>
    <row r="109" spans="1:15" x14ac:dyDescent="0.2">
      <c r="A109" s="66">
        <v>75</v>
      </c>
      <c r="B109" s="68" t="s">
        <v>137</v>
      </c>
      <c r="C109" s="58" t="s">
        <v>278</v>
      </c>
      <c r="D109" s="58" t="s">
        <v>279</v>
      </c>
      <c r="E109" s="58" t="s">
        <v>280</v>
      </c>
      <c r="F109" s="75" t="s">
        <v>126</v>
      </c>
      <c r="G109" s="59" t="s">
        <v>281</v>
      </c>
      <c r="H109" s="69">
        <v>5.7</v>
      </c>
      <c r="I109" s="69">
        <v>2.2999999999999998</v>
      </c>
      <c r="J109" s="69">
        <f t="shared" si="4"/>
        <v>13.11</v>
      </c>
      <c r="K109" s="79"/>
      <c r="L109" s="79" t="s">
        <v>119</v>
      </c>
      <c r="M109" s="60" t="s">
        <v>345</v>
      </c>
      <c r="N109" s="61"/>
      <c r="O109" s="69" t="str">
        <f t="shared" si="3"/>
        <v/>
      </c>
    </row>
    <row r="110" spans="1:15" x14ac:dyDescent="0.2">
      <c r="A110" s="66">
        <v>72</v>
      </c>
      <c r="B110" s="68" t="s">
        <v>123</v>
      </c>
      <c r="C110" s="58" t="s">
        <v>273</v>
      </c>
      <c r="D110" s="58" t="s">
        <v>274</v>
      </c>
      <c r="E110" s="58" t="s">
        <v>275</v>
      </c>
      <c r="F110" s="75" t="s">
        <v>126</v>
      </c>
      <c r="G110" s="59" t="s">
        <v>127</v>
      </c>
      <c r="H110" s="69">
        <v>6</v>
      </c>
      <c r="I110" s="69">
        <v>3</v>
      </c>
      <c r="J110" s="69">
        <f t="shared" si="4"/>
        <v>18</v>
      </c>
      <c r="K110" s="79" t="s">
        <v>118</v>
      </c>
      <c r="L110" s="79" t="s">
        <v>119</v>
      </c>
      <c r="M110" s="60" t="s">
        <v>344</v>
      </c>
      <c r="N110" s="61"/>
      <c r="O110" s="69" t="str">
        <f t="shared" si="3"/>
        <v/>
      </c>
    </row>
    <row r="111" spans="1:15" x14ac:dyDescent="0.2">
      <c r="A111" s="66">
        <v>76</v>
      </c>
      <c r="B111" s="68" t="s">
        <v>123</v>
      </c>
      <c r="C111" s="58" t="s">
        <v>273</v>
      </c>
      <c r="D111" s="58" t="s">
        <v>282</v>
      </c>
      <c r="E111" s="58" t="s">
        <v>275</v>
      </c>
      <c r="F111" s="75" t="s">
        <v>126</v>
      </c>
      <c r="G111" s="59" t="s">
        <v>127</v>
      </c>
      <c r="H111" s="69">
        <v>6</v>
      </c>
      <c r="I111" s="69">
        <v>3</v>
      </c>
      <c r="J111" s="69">
        <f t="shared" si="4"/>
        <v>18</v>
      </c>
      <c r="K111" s="79" t="s">
        <v>118</v>
      </c>
      <c r="L111" s="79" t="s">
        <v>119</v>
      </c>
      <c r="M111" s="60" t="s">
        <v>344</v>
      </c>
      <c r="N111" s="61"/>
      <c r="O111" s="69" t="str">
        <f t="shared" si="3"/>
        <v/>
      </c>
    </row>
    <row r="112" spans="1:15" x14ac:dyDescent="0.2">
      <c r="A112" s="66">
        <v>78</v>
      </c>
      <c r="B112" s="68" t="s">
        <v>123</v>
      </c>
      <c r="C112" s="58" t="s">
        <v>284</v>
      </c>
      <c r="D112" s="58" t="s">
        <v>285</v>
      </c>
      <c r="E112" s="58" t="s">
        <v>275</v>
      </c>
      <c r="F112" s="75" t="s">
        <v>126</v>
      </c>
      <c r="G112" s="59" t="s">
        <v>127</v>
      </c>
      <c r="H112" s="69">
        <v>6</v>
      </c>
      <c r="I112" s="69">
        <v>3</v>
      </c>
      <c r="J112" s="69">
        <f t="shared" si="4"/>
        <v>18</v>
      </c>
      <c r="K112" s="79" t="s">
        <v>118</v>
      </c>
      <c r="L112" s="79" t="s">
        <v>119</v>
      </c>
      <c r="M112" s="60" t="s">
        <v>344</v>
      </c>
      <c r="N112" s="61"/>
      <c r="O112" s="69" t="str">
        <f t="shared" si="3"/>
        <v/>
      </c>
    </row>
    <row r="113" spans="1:15" x14ac:dyDescent="0.2">
      <c r="A113" s="66">
        <v>79</v>
      </c>
      <c r="B113" s="68" t="s">
        <v>123</v>
      </c>
      <c r="C113" s="58" t="s">
        <v>284</v>
      </c>
      <c r="D113" s="58" t="s">
        <v>286</v>
      </c>
      <c r="E113" s="58" t="s">
        <v>275</v>
      </c>
      <c r="F113" s="75" t="s">
        <v>126</v>
      </c>
      <c r="G113" s="59" t="s">
        <v>127</v>
      </c>
      <c r="H113" s="69">
        <v>6</v>
      </c>
      <c r="I113" s="69">
        <v>3</v>
      </c>
      <c r="J113" s="69">
        <f t="shared" si="4"/>
        <v>18</v>
      </c>
      <c r="K113" s="79" t="s">
        <v>118</v>
      </c>
      <c r="L113" s="79" t="s">
        <v>119</v>
      </c>
      <c r="M113" s="60" t="s">
        <v>344</v>
      </c>
      <c r="N113" s="61"/>
      <c r="O113" s="69" t="str">
        <f t="shared" si="3"/>
        <v/>
      </c>
    </row>
    <row r="114" spans="1:15" x14ac:dyDescent="0.2">
      <c r="A114" s="66">
        <v>81</v>
      </c>
      <c r="B114" s="68" t="s">
        <v>123</v>
      </c>
      <c r="C114" s="58" t="s">
        <v>284</v>
      </c>
      <c r="D114" s="58" t="s">
        <v>290</v>
      </c>
      <c r="E114" s="58" t="s">
        <v>275</v>
      </c>
      <c r="F114" s="75" t="s">
        <v>126</v>
      </c>
      <c r="G114" s="59" t="s">
        <v>127</v>
      </c>
      <c r="H114" s="69">
        <v>6</v>
      </c>
      <c r="I114" s="69">
        <v>3</v>
      </c>
      <c r="J114" s="69">
        <f t="shared" si="4"/>
        <v>18</v>
      </c>
      <c r="K114" s="79" t="s">
        <v>118</v>
      </c>
      <c r="L114" s="79" t="s">
        <v>119</v>
      </c>
      <c r="M114" s="60" t="s">
        <v>344</v>
      </c>
      <c r="N114" s="61"/>
      <c r="O114" s="69" t="str">
        <f t="shared" si="3"/>
        <v/>
      </c>
    </row>
    <row r="115" spans="1:15" x14ac:dyDescent="0.2">
      <c r="A115" s="66">
        <v>80</v>
      </c>
      <c r="B115" s="68" t="s">
        <v>128</v>
      </c>
      <c r="C115" s="58" t="s">
        <v>287</v>
      </c>
      <c r="D115" s="58" t="s">
        <v>288</v>
      </c>
      <c r="E115" s="58" t="s">
        <v>289</v>
      </c>
      <c r="F115" s="75" t="s">
        <v>126</v>
      </c>
      <c r="G115" s="59" t="s">
        <v>127</v>
      </c>
      <c r="H115" s="69">
        <v>6</v>
      </c>
      <c r="I115" s="69">
        <v>3</v>
      </c>
      <c r="J115" s="69">
        <f t="shared" si="4"/>
        <v>18</v>
      </c>
      <c r="K115" s="79" t="s">
        <v>118</v>
      </c>
      <c r="L115" s="79" t="s">
        <v>119</v>
      </c>
      <c r="M115" s="60" t="s">
        <v>344</v>
      </c>
      <c r="N115" s="61"/>
      <c r="O115" s="69" t="str">
        <f t="shared" si="3"/>
        <v/>
      </c>
    </row>
    <row r="116" spans="1:15" x14ac:dyDescent="0.2">
      <c r="A116" s="66">
        <v>83</v>
      </c>
      <c r="B116" s="68" t="s">
        <v>128</v>
      </c>
      <c r="C116" s="58" t="s">
        <v>287</v>
      </c>
      <c r="D116" s="58" t="s">
        <v>293</v>
      </c>
      <c r="E116" s="58" t="s">
        <v>289</v>
      </c>
      <c r="F116" s="75" t="s">
        <v>126</v>
      </c>
      <c r="G116" s="59" t="s">
        <v>127</v>
      </c>
      <c r="H116" s="69">
        <v>6</v>
      </c>
      <c r="I116" s="69">
        <v>3</v>
      </c>
      <c r="J116" s="69">
        <f t="shared" si="4"/>
        <v>18</v>
      </c>
      <c r="K116" s="79" t="s">
        <v>118</v>
      </c>
      <c r="L116" s="79" t="s">
        <v>119</v>
      </c>
      <c r="M116" s="60" t="s">
        <v>344</v>
      </c>
      <c r="N116" s="61"/>
      <c r="O116" s="69" t="str">
        <f t="shared" si="3"/>
        <v/>
      </c>
    </row>
    <row r="117" spans="1:15" x14ac:dyDescent="0.2">
      <c r="A117" s="66">
        <v>85</v>
      </c>
      <c r="B117" s="68" t="s">
        <v>128</v>
      </c>
      <c r="C117" s="58" t="s">
        <v>287</v>
      </c>
      <c r="D117" s="58" t="s">
        <v>295</v>
      </c>
      <c r="E117" s="58" t="s">
        <v>289</v>
      </c>
      <c r="F117" s="75" t="s">
        <v>126</v>
      </c>
      <c r="G117" s="59" t="s">
        <v>127</v>
      </c>
      <c r="H117" s="69">
        <v>6</v>
      </c>
      <c r="I117" s="69">
        <v>3</v>
      </c>
      <c r="J117" s="69">
        <f t="shared" si="4"/>
        <v>18</v>
      </c>
      <c r="K117" s="79" t="s">
        <v>118</v>
      </c>
      <c r="L117" s="79" t="s">
        <v>119</v>
      </c>
      <c r="M117" s="60" t="s">
        <v>344</v>
      </c>
      <c r="N117" s="61"/>
      <c r="O117" s="69" t="str">
        <f t="shared" si="3"/>
        <v/>
      </c>
    </row>
    <row r="118" spans="1:15" x14ac:dyDescent="0.2">
      <c r="A118" s="66">
        <v>87</v>
      </c>
      <c r="B118" s="68" t="s">
        <v>128</v>
      </c>
      <c r="C118" s="58" t="s">
        <v>287</v>
      </c>
      <c r="D118" s="58" t="s">
        <v>297</v>
      </c>
      <c r="E118" s="58" t="s">
        <v>289</v>
      </c>
      <c r="F118" s="75" t="s">
        <v>126</v>
      </c>
      <c r="G118" s="59" t="s">
        <v>127</v>
      </c>
      <c r="H118" s="69">
        <v>6</v>
      </c>
      <c r="I118" s="69">
        <v>3</v>
      </c>
      <c r="J118" s="69">
        <f t="shared" si="4"/>
        <v>18</v>
      </c>
      <c r="K118" s="79" t="s">
        <v>118</v>
      </c>
      <c r="L118" s="79" t="s">
        <v>119</v>
      </c>
      <c r="M118" s="60" t="s">
        <v>344</v>
      </c>
      <c r="N118" s="61"/>
      <c r="O118" s="69" t="str">
        <f t="shared" si="3"/>
        <v/>
      </c>
    </row>
    <row r="119" spans="1:15" x14ac:dyDescent="0.2">
      <c r="A119" s="66">
        <v>90</v>
      </c>
      <c r="B119" s="68" t="s">
        <v>128</v>
      </c>
      <c r="C119" s="58" t="s">
        <v>287</v>
      </c>
      <c r="D119" s="58" t="s">
        <v>306</v>
      </c>
      <c r="E119" s="58" t="s">
        <v>289</v>
      </c>
      <c r="F119" s="75" t="s">
        <v>126</v>
      </c>
      <c r="G119" s="59" t="s">
        <v>127</v>
      </c>
      <c r="H119" s="69">
        <v>6</v>
      </c>
      <c r="I119" s="69">
        <v>3</v>
      </c>
      <c r="J119" s="69">
        <f t="shared" si="4"/>
        <v>18</v>
      </c>
      <c r="K119" s="79" t="s">
        <v>118</v>
      </c>
      <c r="L119" s="79" t="s">
        <v>119</v>
      </c>
      <c r="M119" s="60" t="s">
        <v>344</v>
      </c>
      <c r="N119" s="61"/>
      <c r="O119" s="69" t="str">
        <f t="shared" si="3"/>
        <v/>
      </c>
    </row>
    <row r="120" spans="1:15" x14ac:dyDescent="0.2">
      <c r="A120" s="66">
        <v>108</v>
      </c>
      <c r="B120" s="68" t="s">
        <v>128</v>
      </c>
      <c r="C120" s="58" t="s">
        <v>287</v>
      </c>
      <c r="D120" s="58" t="s">
        <v>336</v>
      </c>
      <c r="E120" s="58" t="s">
        <v>289</v>
      </c>
      <c r="F120" s="75" t="s">
        <v>126</v>
      </c>
      <c r="G120" s="59" t="s">
        <v>127</v>
      </c>
      <c r="H120" s="69">
        <v>6</v>
      </c>
      <c r="I120" s="69">
        <v>3</v>
      </c>
      <c r="J120" s="69">
        <f t="shared" si="4"/>
        <v>18</v>
      </c>
      <c r="K120" s="79" t="s">
        <v>118</v>
      </c>
      <c r="L120" s="79" t="s">
        <v>119</v>
      </c>
      <c r="M120" s="60" t="s">
        <v>344</v>
      </c>
      <c r="N120" s="61"/>
      <c r="O120" s="69" t="str">
        <f t="shared" si="3"/>
        <v/>
      </c>
    </row>
    <row r="121" spans="1:15" x14ac:dyDescent="0.2">
      <c r="A121" s="66">
        <v>88</v>
      </c>
      <c r="B121" s="68" t="s">
        <v>298</v>
      </c>
      <c r="C121" s="58" t="s">
        <v>299</v>
      </c>
      <c r="D121" s="58"/>
      <c r="E121" s="58" t="s">
        <v>300</v>
      </c>
      <c r="F121" s="75"/>
      <c r="G121" s="59" t="s">
        <v>301</v>
      </c>
      <c r="H121" s="69">
        <v>5.88</v>
      </c>
      <c r="I121" s="69">
        <v>2.88</v>
      </c>
      <c r="J121" s="69">
        <f t="shared" si="4"/>
        <v>16.9344</v>
      </c>
      <c r="K121" s="79"/>
      <c r="L121" s="79"/>
      <c r="M121" s="60"/>
      <c r="N121" s="61"/>
      <c r="O121" s="69" t="str">
        <f t="shared" si="3"/>
        <v/>
      </c>
    </row>
    <row r="122" spans="1:15" x14ac:dyDescent="0.2">
      <c r="A122" s="66">
        <v>89</v>
      </c>
      <c r="B122" s="68" t="s">
        <v>137</v>
      </c>
      <c r="C122" s="58" t="s">
        <v>302</v>
      </c>
      <c r="D122" s="58" t="s">
        <v>303</v>
      </c>
      <c r="E122" s="58" t="s">
        <v>304</v>
      </c>
      <c r="F122" s="75" t="s">
        <v>126</v>
      </c>
      <c r="G122" s="59" t="s">
        <v>305</v>
      </c>
      <c r="H122" s="69">
        <v>3</v>
      </c>
      <c r="I122" s="69">
        <v>1.49</v>
      </c>
      <c r="J122" s="69">
        <f t="shared" si="4"/>
        <v>4.47</v>
      </c>
      <c r="K122" s="79"/>
      <c r="L122" s="79" t="s">
        <v>119</v>
      </c>
      <c r="M122" s="60" t="s">
        <v>344</v>
      </c>
      <c r="N122" s="61"/>
      <c r="O122" s="69" t="str">
        <f t="shared" si="3"/>
        <v/>
      </c>
    </row>
    <row r="123" spans="1:15" x14ac:dyDescent="0.2">
      <c r="A123" s="66">
        <v>28</v>
      </c>
      <c r="B123" s="68" t="s">
        <v>137</v>
      </c>
      <c r="C123" s="58" t="s">
        <v>202</v>
      </c>
      <c r="D123" s="58" t="s">
        <v>203</v>
      </c>
      <c r="E123" s="58" t="s">
        <v>204</v>
      </c>
      <c r="F123" s="75" t="s">
        <v>126</v>
      </c>
      <c r="G123" s="59" t="s">
        <v>205</v>
      </c>
      <c r="H123" s="69">
        <v>6</v>
      </c>
      <c r="I123" s="69">
        <v>2.9</v>
      </c>
      <c r="J123" s="69">
        <f t="shared" si="4"/>
        <v>17.399999999999999</v>
      </c>
      <c r="K123" s="79" t="s">
        <v>118</v>
      </c>
      <c r="L123" s="79" t="s">
        <v>119</v>
      </c>
      <c r="M123" s="60" t="s">
        <v>344</v>
      </c>
      <c r="N123" s="61"/>
      <c r="O123" s="69" t="str">
        <f t="shared" si="3"/>
        <v/>
      </c>
    </row>
    <row r="124" spans="1:15" x14ac:dyDescent="0.2">
      <c r="A124" s="66">
        <v>34</v>
      </c>
      <c r="B124" s="68" t="s">
        <v>137</v>
      </c>
      <c r="C124" s="58" t="s">
        <v>202</v>
      </c>
      <c r="D124" s="58" t="s">
        <v>217</v>
      </c>
      <c r="E124" s="58" t="s">
        <v>204</v>
      </c>
      <c r="F124" s="75" t="s">
        <v>126</v>
      </c>
      <c r="G124" s="59" t="s">
        <v>205</v>
      </c>
      <c r="H124" s="69">
        <v>6</v>
      </c>
      <c r="I124" s="69">
        <v>2.9</v>
      </c>
      <c r="J124" s="69">
        <f t="shared" si="4"/>
        <v>17.399999999999999</v>
      </c>
      <c r="K124" s="79" t="s">
        <v>118</v>
      </c>
      <c r="L124" s="79" t="s">
        <v>119</v>
      </c>
      <c r="M124" s="60" t="s">
        <v>344</v>
      </c>
      <c r="N124" s="61"/>
      <c r="O124" s="69" t="str">
        <f t="shared" si="3"/>
        <v/>
      </c>
    </row>
    <row r="125" spans="1:15" x14ac:dyDescent="0.2">
      <c r="A125" s="66">
        <v>37</v>
      </c>
      <c r="B125" s="68" t="s">
        <v>137</v>
      </c>
      <c r="C125" s="58" t="s">
        <v>202</v>
      </c>
      <c r="D125" s="58" t="s">
        <v>220</v>
      </c>
      <c r="E125" s="58" t="s">
        <v>204</v>
      </c>
      <c r="F125" s="75" t="s">
        <v>126</v>
      </c>
      <c r="G125" s="59" t="s">
        <v>136</v>
      </c>
      <c r="H125" s="69">
        <v>5.8</v>
      </c>
      <c r="I125" s="69">
        <v>2.9</v>
      </c>
      <c r="J125" s="69">
        <f t="shared" si="4"/>
        <v>16.82</v>
      </c>
      <c r="K125" s="79" t="s">
        <v>118</v>
      </c>
      <c r="L125" s="79" t="s">
        <v>119</v>
      </c>
      <c r="M125" s="60" t="s">
        <v>344</v>
      </c>
      <c r="N125" s="61"/>
      <c r="O125" s="69" t="str">
        <f t="shared" si="3"/>
        <v/>
      </c>
    </row>
    <row r="126" spans="1:15" x14ac:dyDescent="0.2">
      <c r="A126" s="66">
        <v>107</v>
      </c>
      <c r="B126" s="68" t="s">
        <v>137</v>
      </c>
      <c r="C126" s="58" t="s">
        <v>202</v>
      </c>
      <c r="D126" s="58" t="s">
        <v>334</v>
      </c>
      <c r="E126" s="58" t="s">
        <v>204</v>
      </c>
      <c r="F126" s="75" t="s">
        <v>126</v>
      </c>
      <c r="G126" s="59" t="s">
        <v>335</v>
      </c>
      <c r="H126" s="69">
        <v>7.6</v>
      </c>
      <c r="I126" s="69">
        <v>2.9</v>
      </c>
      <c r="J126" s="69">
        <f t="shared" si="4"/>
        <v>22.04</v>
      </c>
      <c r="K126" s="79" t="s">
        <v>118</v>
      </c>
      <c r="L126" s="79" t="s">
        <v>119</v>
      </c>
      <c r="M126" s="60" t="s">
        <v>344</v>
      </c>
      <c r="N126" s="61"/>
      <c r="O126" s="69" t="str">
        <f t="shared" si="3"/>
        <v/>
      </c>
    </row>
    <row r="127" spans="1:15" x14ac:dyDescent="0.2">
      <c r="A127" s="66">
        <v>110</v>
      </c>
      <c r="B127" s="68" t="s">
        <v>137</v>
      </c>
      <c r="C127" s="58" t="s">
        <v>202</v>
      </c>
      <c r="D127" s="58" t="s">
        <v>338</v>
      </c>
      <c r="E127" s="58" t="s">
        <v>204</v>
      </c>
      <c r="F127" s="75" t="s">
        <v>126</v>
      </c>
      <c r="G127" s="59" t="s">
        <v>335</v>
      </c>
      <c r="H127" s="69">
        <v>7.6</v>
      </c>
      <c r="I127" s="69">
        <v>2.9</v>
      </c>
      <c r="J127" s="69">
        <f t="shared" si="4"/>
        <v>22.04</v>
      </c>
      <c r="K127" s="79" t="s">
        <v>118</v>
      </c>
      <c r="L127" s="79" t="s">
        <v>119</v>
      </c>
      <c r="M127" s="60" t="s">
        <v>344</v>
      </c>
      <c r="N127" s="61"/>
      <c r="O127" s="69" t="str">
        <f t="shared" si="3"/>
        <v/>
      </c>
    </row>
    <row r="128" spans="1:15" x14ac:dyDescent="0.2">
      <c r="A128" s="66">
        <v>92</v>
      </c>
      <c r="B128" s="68" t="s">
        <v>123</v>
      </c>
      <c r="C128" s="58" t="s">
        <v>309</v>
      </c>
      <c r="D128" s="58" t="s">
        <v>310</v>
      </c>
      <c r="E128" s="58" t="s">
        <v>311</v>
      </c>
      <c r="F128" s="75" t="s">
        <v>126</v>
      </c>
      <c r="G128" s="59" t="s">
        <v>127</v>
      </c>
      <c r="H128" s="69">
        <v>6</v>
      </c>
      <c r="I128" s="69">
        <v>3</v>
      </c>
      <c r="J128" s="69">
        <f t="shared" si="4"/>
        <v>18</v>
      </c>
      <c r="K128" s="79" t="s">
        <v>118</v>
      </c>
      <c r="L128" s="79" t="s">
        <v>119</v>
      </c>
      <c r="M128" s="60" t="s">
        <v>345</v>
      </c>
      <c r="N128" s="61"/>
      <c r="O128" s="69" t="str">
        <f t="shared" si="3"/>
        <v/>
      </c>
    </row>
    <row r="129" spans="1:15" x14ac:dyDescent="0.2">
      <c r="A129" s="66">
        <v>93</v>
      </c>
      <c r="B129" s="68" t="s">
        <v>123</v>
      </c>
      <c r="C129" s="58" t="s">
        <v>309</v>
      </c>
      <c r="D129" s="58" t="s">
        <v>312</v>
      </c>
      <c r="E129" s="58" t="s">
        <v>358</v>
      </c>
      <c r="F129" s="75" t="s">
        <v>126</v>
      </c>
      <c r="G129" s="59" t="s">
        <v>127</v>
      </c>
      <c r="H129" s="69">
        <v>6</v>
      </c>
      <c r="I129" s="69">
        <v>3</v>
      </c>
      <c r="J129" s="69">
        <f t="shared" si="4"/>
        <v>18</v>
      </c>
      <c r="K129" s="79" t="s">
        <v>118</v>
      </c>
      <c r="L129" s="79" t="s">
        <v>119</v>
      </c>
      <c r="M129" s="60" t="s">
        <v>345</v>
      </c>
      <c r="N129" s="61"/>
      <c r="O129" s="69" t="str">
        <f t="shared" si="3"/>
        <v/>
      </c>
    </row>
    <row r="130" spans="1:15" x14ac:dyDescent="0.2">
      <c r="A130" s="66">
        <v>4</v>
      </c>
      <c r="B130" s="68" t="s">
        <v>137</v>
      </c>
      <c r="C130" s="58" t="s">
        <v>138</v>
      </c>
      <c r="D130" s="58" t="s">
        <v>139</v>
      </c>
      <c r="E130" s="58" t="s">
        <v>140</v>
      </c>
      <c r="F130" s="75" t="s">
        <v>141</v>
      </c>
      <c r="G130" s="59" t="s">
        <v>142</v>
      </c>
      <c r="H130" s="69">
        <v>1.5</v>
      </c>
      <c r="I130" s="69">
        <v>2.5</v>
      </c>
      <c r="J130" s="69">
        <f t="shared" si="4"/>
        <v>3.75</v>
      </c>
      <c r="K130" s="78" t="s">
        <v>118</v>
      </c>
      <c r="L130" s="78" t="s">
        <v>119</v>
      </c>
      <c r="M130" s="60" t="s">
        <v>344</v>
      </c>
      <c r="N130" s="61"/>
      <c r="O130" s="69" t="str">
        <f t="shared" ref="O130:O161" si="5">IF(N130*$N$31&lt;&gt;0,$N$32*($J130*$N$31+N130),"")</f>
        <v/>
      </c>
    </row>
    <row r="131" spans="1:15" x14ac:dyDescent="0.2">
      <c r="A131" s="66">
        <v>9</v>
      </c>
      <c r="B131" s="68" t="s">
        <v>137</v>
      </c>
      <c r="C131" s="58" t="s">
        <v>138</v>
      </c>
      <c r="D131" s="58" t="s">
        <v>155</v>
      </c>
      <c r="E131" s="58" t="s">
        <v>140</v>
      </c>
      <c r="F131" s="75" t="s">
        <v>141</v>
      </c>
      <c r="G131" s="59" t="s">
        <v>142</v>
      </c>
      <c r="H131" s="69">
        <v>1.5</v>
      </c>
      <c r="I131" s="69">
        <v>2.5</v>
      </c>
      <c r="J131" s="69">
        <f t="shared" si="4"/>
        <v>3.75</v>
      </c>
      <c r="K131" s="78" t="s">
        <v>118</v>
      </c>
      <c r="L131" s="78" t="s">
        <v>119</v>
      </c>
      <c r="M131" s="60" t="s">
        <v>344</v>
      </c>
      <c r="N131" s="61"/>
      <c r="O131" s="69" t="str">
        <f t="shared" si="5"/>
        <v/>
      </c>
    </row>
    <row r="132" spans="1:15" x14ac:dyDescent="0.2">
      <c r="A132" s="66">
        <v>97</v>
      </c>
      <c r="B132" s="68" t="s">
        <v>137</v>
      </c>
      <c r="C132" s="58" t="s">
        <v>138</v>
      </c>
      <c r="D132" s="58" t="s">
        <v>319</v>
      </c>
      <c r="E132" s="58" t="s">
        <v>140</v>
      </c>
      <c r="F132" s="75" t="s">
        <v>141</v>
      </c>
      <c r="G132" s="59" t="s">
        <v>320</v>
      </c>
      <c r="H132" s="69">
        <v>1.0900000000000001</v>
      </c>
      <c r="I132" s="69">
        <v>2.0499999999999998</v>
      </c>
      <c r="J132" s="69">
        <f t="shared" si="4"/>
        <v>2.2345000000000002</v>
      </c>
      <c r="K132" s="79" t="s">
        <v>118</v>
      </c>
      <c r="L132" s="79" t="s">
        <v>119</v>
      </c>
      <c r="M132" s="60" t="s">
        <v>344</v>
      </c>
      <c r="N132" s="61"/>
      <c r="O132" s="69" t="str">
        <f t="shared" si="5"/>
        <v/>
      </c>
    </row>
    <row r="133" spans="1:15" x14ac:dyDescent="0.2">
      <c r="A133" s="66">
        <v>98</v>
      </c>
      <c r="B133" s="68" t="s">
        <v>137</v>
      </c>
      <c r="C133" s="58" t="s">
        <v>138</v>
      </c>
      <c r="D133" s="58" t="s">
        <v>321</v>
      </c>
      <c r="E133" s="58" t="s">
        <v>140</v>
      </c>
      <c r="F133" s="75" t="s">
        <v>141</v>
      </c>
      <c r="G133" s="59" t="s">
        <v>322</v>
      </c>
      <c r="H133" s="69">
        <v>1.1100000000000001</v>
      </c>
      <c r="I133" s="69">
        <v>2.5099999999999998</v>
      </c>
      <c r="J133" s="69">
        <f t="shared" si="4"/>
        <v>2.7860999999999998</v>
      </c>
      <c r="K133" s="79" t="s">
        <v>118</v>
      </c>
      <c r="L133" s="79" t="s">
        <v>119</v>
      </c>
      <c r="M133" s="60" t="s">
        <v>344</v>
      </c>
      <c r="N133" s="61"/>
      <c r="O133" s="69" t="str">
        <f t="shared" si="5"/>
        <v/>
      </c>
    </row>
    <row r="134" spans="1:15" x14ac:dyDescent="0.2">
      <c r="A134" s="66">
        <v>99</v>
      </c>
      <c r="B134" s="68" t="s">
        <v>137</v>
      </c>
      <c r="C134" s="58" t="s">
        <v>138</v>
      </c>
      <c r="D134" s="58" t="s">
        <v>323</v>
      </c>
      <c r="E134" s="58" t="s">
        <v>140</v>
      </c>
      <c r="F134" s="75" t="s">
        <v>141</v>
      </c>
      <c r="G134" s="59" t="s">
        <v>142</v>
      </c>
      <c r="H134" s="69">
        <v>1.5</v>
      </c>
      <c r="I134" s="69">
        <v>2.5</v>
      </c>
      <c r="J134" s="69">
        <f t="shared" si="4"/>
        <v>3.75</v>
      </c>
      <c r="K134" s="79" t="s">
        <v>118</v>
      </c>
      <c r="L134" s="79" t="s">
        <v>119</v>
      </c>
      <c r="M134" s="60" t="s">
        <v>344</v>
      </c>
      <c r="N134" s="61"/>
      <c r="O134" s="69" t="str">
        <f t="shared" si="5"/>
        <v/>
      </c>
    </row>
    <row r="135" spans="1:15" x14ac:dyDescent="0.2">
      <c r="A135" s="66">
        <v>100</v>
      </c>
      <c r="B135" s="68" t="s">
        <v>137</v>
      </c>
      <c r="C135" s="58" t="s">
        <v>138</v>
      </c>
      <c r="D135" s="58" t="s">
        <v>324</v>
      </c>
      <c r="E135" s="58" t="s">
        <v>140</v>
      </c>
      <c r="F135" s="75" t="s">
        <v>141</v>
      </c>
      <c r="G135" s="59" t="s">
        <v>142</v>
      </c>
      <c r="H135" s="69">
        <v>1.5</v>
      </c>
      <c r="I135" s="69">
        <v>2.5</v>
      </c>
      <c r="J135" s="69">
        <f t="shared" si="4"/>
        <v>3.75</v>
      </c>
      <c r="K135" s="79" t="s">
        <v>118</v>
      </c>
      <c r="L135" s="79" t="s">
        <v>119</v>
      </c>
      <c r="M135" s="60" t="s">
        <v>344</v>
      </c>
      <c r="N135" s="61"/>
      <c r="O135" s="69" t="str">
        <f t="shared" si="5"/>
        <v/>
      </c>
    </row>
    <row r="136" spans="1:15" x14ac:dyDescent="0.2">
      <c r="A136" s="66">
        <v>102</v>
      </c>
      <c r="B136" s="68" t="s">
        <v>137</v>
      </c>
      <c r="C136" s="58" t="s">
        <v>138</v>
      </c>
      <c r="D136" s="58" t="s">
        <v>326</v>
      </c>
      <c r="E136" s="58" t="s">
        <v>327</v>
      </c>
      <c r="F136" s="75" t="s">
        <v>328</v>
      </c>
      <c r="G136" s="59" t="s">
        <v>329</v>
      </c>
      <c r="H136" s="69">
        <v>1.55</v>
      </c>
      <c r="I136" s="69">
        <v>2.2000000000000002</v>
      </c>
      <c r="J136" s="69">
        <f t="shared" si="4"/>
        <v>3.4100000000000006</v>
      </c>
      <c r="K136" s="79"/>
      <c r="L136" s="79" t="s">
        <v>119</v>
      </c>
      <c r="M136" s="60" t="s">
        <v>344</v>
      </c>
      <c r="N136" s="61"/>
      <c r="O136" s="69" t="str">
        <f t="shared" si="5"/>
        <v/>
      </c>
    </row>
    <row r="137" spans="1:15" x14ac:dyDescent="0.2">
      <c r="A137" s="66">
        <v>103</v>
      </c>
      <c r="B137" s="68" t="s">
        <v>137</v>
      </c>
      <c r="C137" s="58" t="s">
        <v>138</v>
      </c>
      <c r="D137" s="58" t="s">
        <v>330</v>
      </c>
      <c r="E137" s="58" t="s">
        <v>140</v>
      </c>
      <c r="F137" s="75" t="s">
        <v>141</v>
      </c>
      <c r="G137" s="59" t="s">
        <v>142</v>
      </c>
      <c r="H137" s="69">
        <v>1.5</v>
      </c>
      <c r="I137" s="69">
        <v>2.5</v>
      </c>
      <c r="J137" s="69">
        <f t="shared" si="4"/>
        <v>3.75</v>
      </c>
      <c r="K137" s="79" t="s">
        <v>118</v>
      </c>
      <c r="L137" s="79" t="s">
        <v>119</v>
      </c>
      <c r="M137" s="60" t="s">
        <v>344</v>
      </c>
      <c r="N137" s="61"/>
      <c r="O137" s="69" t="str">
        <f t="shared" si="5"/>
        <v/>
      </c>
    </row>
    <row r="138" spans="1:15" x14ac:dyDescent="0.2">
      <c r="A138" s="66">
        <v>104</v>
      </c>
      <c r="B138" s="68" t="s">
        <v>137</v>
      </c>
      <c r="C138" s="58" t="s">
        <v>138</v>
      </c>
      <c r="D138" s="58" t="s">
        <v>331</v>
      </c>
      <c r="E138" s="58" t="s">
        <v>140</v>
      </c>
      <c r="F138" s="75" t="s">
        <v>141</v>
      </c>
      <c r="G138" s="59" t="s">
        <v>142</v>
      </c>
      <c r="H138" s="69">
        <v>1.5</v>
      </c>
      <c r="I138" s="69">
        <v>2.5</v>
      </c>
      <c r="J138" s="69">
        <f t="shared" si="4"/>
        <v>3.75</v>
      </c>
      <c r="K138" s="79" t="s">
        <v>118</v>
      </c>
      <c r="L138" s="79" t="s">
        <v>119</v>
      </c>
      <c r="M138" s="60" t="s">
        <v>344</v>
      </c>
      <c r="N138" s="61"/>
      <c r="O138" s="69" t="str">
        <f t="shared" si="5"/>
        <v/>
      </c>
    </row>
    <row r="139" spans="1:15" x14ac:dyDescent="0.2">
      <c r="A139" s="66">
        <v>6</v>
      </c>
      <c r="B139" s="68" t="s">
        <v>123</v>
      </c>
      <c r="C139" s="58" t="s">
        <v>145</v>
      </c>
      <c r="D139" s="58" t="s">
        <v>146</v>
      </c>
      <c r="E139" s="58" t="s">
        <v>357</v>
      </c>
      <c r="F139" s="75" t="s">
        <v>126</v>
      </c>
      <c r="G139" s="59" t="s">
        <v>147</v>
      </c>
      <c r="H139" s="69">
        <v>5</v>
      </c>
      <c r="I139" s="69">
        <v>3</v>
      </c>
      <c r="J139" s="69">
        <f t="shared" si="4"/>
        <v>15</v>
      </c>
      <c r="K139" s="78" t="s">
        <v>118</v>
      </c>
      <c r="L139" s="78" t="s">
        <v>119</v>
      </c>
      <c r="M139" s="60" t="s">
        <v>345</v>
      </c>
      <c r="N139" s="61"/>
      <c r="O139" s="69" t="str">
        <f t="shared" si="5"/>
        <v/>
      </c>
    </row>
    <row r="140" spans="1:15" x14ac:dyDescent="0.2">
      <c r="A140" s="66">
        <v>22</v>
      </c>
      <c r="B140" s="68" t="s">
        <v>123</v>
      </c>
      <c r="C140" s="58" t="s">
        <v>145</v>
      </c>
      <c r="D140" s="58" t="s">
        <v>187</v>
      </c>
      <c r="E140" s="58" t="s">
        <v>188</v>
      </c>
      <c r="F140" s="75" t="s">
        <v>126</v>
      </c>
      <c r="G140" s="59" t="s">
        <v>189</v>
      </c>
      <c r="H140" s="69">
        <v>5.35</v>
      </c>
      <c r="I140" s="69">
        <v>2.85</v>
      </c>
      <c r="J140" s="69">
        <f t="shared" si="4"/>
        <v>15.247499999999999</v>
      </c>
      <c r="K140" s="79" t="s">
        <v>118</v>
      </c>
      <c r="L140" s="79" t="s">
        <v>119</v>
      </c>
      <c r="M140" s="60" t="s">
        <v>344</v>
      </c>
      <c r="N140" s="61"/>
      <c r="O140" s="69" t="str">
        <f t="shared" si="5"/>
        <v/>
      </c>
    </row>
    <row r="141" spans="1:15" x14ac:dyDescent="0.2">
      <c r="A141" s="66">
        <v>24</v>
      </c>
      <c r="B141" s="68" t="s">
        <v>123</v>
      </c>
      <c r="C141" s="58" t="s">
        <v>145</v>
      </c>
      <c r="D141" s="58" t="s">
        <v>194</v>
      </c>
      <c r="E141" s="58" t="s">
        <v>188</v>
      </c>
      <c r="F141" s="75" t="s">
        <v>126</v>
      </c>
      <c r="G141" s="59" t="s">
        <v>189</v>
      </c>
      <c r="H141" s="69">
        <v>5.35</v>
      </c>
      <c r="I141" s="69">
        <v>2.85</v>
      </c>
      <c r="J141" s="69">
        <f t="shared" si="4"/>
        <v>15.247499999999999</v>
      </c>
      <c r="K141" s="79" t="s">
        <v>118</v>
      </c>
      <c r="L141" s="79" t="s">
        <v>119</v>
      </c>
      <c r="M141" s="60" t="s">
        <v>344</v>
      </c>
      <c r="N141" s="61"/>
      <c r="O141" s="69" t="str">
        <f t="shared" si="5"/>
        <v/>
      </c>
    </row>
    <row r="142" spans="1:15" x14ac:dyDescent="0.2">
      <c r="A142" s="66">
        <v>30</v>
      </c>
      <c r="B142" s="68" t="s">
        <v>123</v>
      </c>
      <c r="C142" s="58" t="s">
        <v>145</v>
      </c>
      <c r="D142" s="58" t="s">
        <v>210</v>
      </c>
      <c r="E142" s="58" t="s">
        <v>188</v>
      </c>
      <c r="F142" s="75" t="s">
        <v>126</v>
      </c>
      <c r="G142" s="59" t="s">
        <v>189</v>
      </c>
      <c r="H142" s="69">
        <v>5.35</v>
      </c>
      <c r="I142" s="69">
        <v>2.85</v>
      </c>
      <c r="J142" s="69">
        <f t="shared" si="4"/>
        <v>15.247499999999999</v>
      </c>
      <c r="K142" s="79" t="s">
        <v>118</v>
      </c>
      <c r="L142" s="79" t="s">
        <v>119</v>
      </c>
      <c r="M142" s="60" t="s">
        <v>344</v>
      </c>
      <c r="N142" s="61"/>
      <c r="O142" s="69" t="str">
        <f t="shared" si="5"/>
        <v/>
      </c>
    </row>
    <row r="143" spans="1:15" x14ac:dyDescent="0.2">
      <c r="A143" s="66">
        <v>109</v>
      </c>
      <c r="B143" s="68" t="s">
        <v>123</v>
      </c>
      <c r="C143" s="58" t="s">
        <v>145</v>
      </c>
      <c r="D143" s="58" t="s">
        <v>337</v>
      </c>
      <c r="E143" s="58" t="s">
        <v>188</v>
      </c>
      <c r="F143" s="75" t="s">
        <v>126</v>
      </c>
      <c r="G143" s="59" t="s">
        <v>189</v>
      </c>
      <c r="H143" s="69">
        <v>5.35</v>
      </c>
      <c r="I143" s="69">
        <v>2.85</v>
      </c>
      <c r="J143" s="69">
        <f t="shared" si="4"/>
        <v>15.247499999999999</v>
      </c>
      <c r="K143" s="79" t="s">
        <v>118</v>
      </c>
      <c r="L143" s="79" t="s">
        <v>119</v>
      </c>
      <c r="M143" s="60" t="s">
        <v>344</v>
      </c>
      <c r="N143" s="61"/>
      <c r="O143" s="69" t="str">
        <f t="shared" si="5"/>
        <v/>
      </c>
    </row>
    <row r="144" spans="1:15" x14ac:dyDescent="0.2">
      <c r="A144" s="66">
        <v>111</v>
      </c>
      <c r="B144" s="68" t="s">
        <v>123</v>
      </c>
      <c r="C144" s="58" t="s">
        <v>145</v>
      </c>
      <c r="D144" s="58" t="s">
        <v>339</v>
      </c>
      <c r="E144" s="58" t="s">
        <v>357</v>
      </c>
      <c r="F144" s="75" t="s">
        <v>126</v>
      </c>
      <c r="G144" s="59" t="s">
        <v>340</v>
      </c>
      <c r="H144" s="69">
        <v>4.5999999999999996</v>
      </c>
      <c r="I144" s="69">
        <v>3</v>
      </c>
      <c r="J144" s="69">
        <f t="shared" si="4"/>
        <v>13.799999999999999</v>
      </c>
      <c r="K144" s="79" t="s">
        <v>118</v>
      </c>
      <c r="L144" s="79" t="s">
        <v>119</v>
      </c>
      <c r="M144" s="60" t="s">
        <v>345</v>
      </c>
      <c r="N144" s="61"/>
      <c r="O144" s="69" t="str">
        <f t="shared" si="5"/>
        <v/>
      </c>
    </row>
    <row r="145" spans="1:15" ht="18" customHeight="1" x14ac:dyDescent="0.2">
      <c r="A145" s="62"/>
      <c r="B145" s="63"/>
      <c r="C145" s="72"/>
      <c r="D145" s="64"/>
      <c r="E145" s="63"/>
      <c r="F145" s="55"/>
      <c r="G145" s="55"/>
      <c r="H145" s="54"/>
      <c r="I145" s="54"/>
      <c r="J145" s="54"/>
      <c r="K145" s="56"/>
      <c r="L145" s="56"/>
      <c r="M145" s="124" t="s">
        <v>367</v>
      </c>
      <c r="N145" s="90">
        <f>SUM(O34:O144)</f>
        <v>0</v>
      </c>
      <c r="O145" s="90"/>
    </row>
    <row r="146" spans="1:15" s="71" customFormat="1" ht="18" customHeight="1" x14ac:dyDescent="0.25">
      <c r="C146" s="73"/>
      <c r="M146" s="125" t="s">
        <v>368</v>
      </c>
      <c r="N146" s="91"/>
      <c r="O146" s="91"/>
    </row>
    <row r="147" spans="1:15" s="70" customFormat="1" ht="18" customHeight="1" x14ac:dyDescent="0.25">
      <c r="C147" s="74"/>
      <c r="M147" s="126" t="s">
        <v>369</v>
      </c>
      <c r="N147" s="92"/>
      <c r="O147" s="93"/>
    </row>
  </sheetData>
  <sheetProtection password="C79F" sheet="1" objects="1" scenarios="1" formatColumns="0" formatRows="0" autoFilter="0"/>
  <protectedRanges>
    <protectedRange sqref="N146:O147 N34:N144 N3:O31" name="Диапазон1"/>
  </protectedRanges>
  <autoFilter ref="A33:O144"/>
  <mergeCells count="67">
    <mergeCell ref="C26:M26"/>
    <mergeCell ref="C27:M27"/>
    <mergeCell ref="C28:M28"/>
    <mergeCell ref="C29:M29"/>
    <mergeCell ref="N21:O21"/>
    <mergeCell ref="N22:O22"/>
    <mergeCell ref="N23:O23"/>
    <mergeCell ref="N24:O24"/>
    <mergeCell ref="N25:O25"/>
    <mergeCell ref="N26:O26"/>
    <mergeCell ref="C1:M1"/>
    <mergeCell ref="C2:M2"/>
    <mergeCell ref="C18:M18"/>
    <mergeCell ref="C19:M19"/>
    <mergeCell ref="C20:M20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C13:M13"/>
    <mergeCell ref="C14:M14"/>
    <mergeCell ref="C15:M15"/>
    <mergeCell ref="C16:M16"/>
    <mergeCell ref="C17:M17"/>
    <mergeCell ref="C25:M25"/>
    <mergeCell ref="C21:M21"/>
    <mergeCell ref="C22:M22"/>
    <mergeCell ref="C23:M23"/>
    <mergeCell ref="C24:M24"/>
    <mergeCell ref="N1:O1"/>
    <mergeCell ref="N2:O2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7:O27"/>
    <mergeCell ref="N28:O28"/>
    <mergeCell ref="N29:O29"/>
    <mergeCell ref="C31:M31"/>
    <mergeCell ref="N31:O31"/>
    <mergeCell ref="C30:M30"/>
    <mergeCell ref="N30:O30"/>
    <mergeCell ref="N145:O145"/>
    <mergeCell ref="N146:O146"/>
    <mergeCell ref="N147:O147"/>
    <mergeCell ref="C32:M32"/>
    <mergeCell ref="N32:O32"/>
  </mergeCells>
  <conditionalFormatting sqref="N3:N17 N28 N20:N21 N23:N25">
    <cfRule type="containsBlanks" dxfId="10" priority="19">
      <formula>LEN(TRIM(N3))=0</formula>
    </cfRule>
  </conditionalFormatting>
  <conditionalFormatting sqref="N18">
    <cfRule type="containsBlanks" dxfId="9" priority="15">
      <formula>LEN(TRIM(N18))=0</formula>
    </cfRule>
  </conditionalFormatting>
  <conditionalFormatting sqref="N19 N22">
    <cfRule type="containsBlanks" dxfId="8" priority="14">
      <formula>LEN(TRIM(N19))=0</formula>
    </cfRule>
  </conditionalFormatting>
  <conditionalFormatting sqref="N27">
    <cfRule type="containsBlanks" dxfId="7" priority="11">
      <formula>LEN(TRIM(N27))=0</formula>
    </cfRule>
  </conditionalFormatting>
  <conditionalFormatting sqref="N26">
    <cfRule type="containsBlanks" dxfId="6" priority="9">
      <formula>LEN(TRIM(N26))=0</formula>
    </cfRule>
  </conditionalFormatting>
  <conditionalFormatting sqref="N29">
    <cfRule type="containsBlanks" dxfId="5" priority="7">
      <formula>LEN(TRIM(N29))=0</formula>
    </cfRule>
  </conditionalFormatting>
  <conditionalFormatting sqref="N34:N144">
    <cfRule type="containsBlanks" dxfId="4" priority="6">
      <formula>LEN(TRIM(N34))=0</formula>
    </cfRule>
  </conditionalFormatting>
  <conditionalFormatting sqref="N31">
    <cfRule type="containsBlanks" dxfId="3" priority="5">
      <formula>LEN(TRIM(N31))=0</formula>
    </cfRule>
  </conditionalFormatting>
  <conditionalFormatting sqref="N147:O147">
    <cfRule type="containsBlanks" dxfId="2" priority="4">
      <formula>LEN(TRIM(N147))=0</formula>
    </cfRule>
  </conditionalFormatting>
  <conditionalFormatting sqref="N30">
    <cfRule type="containsBlanks" dxfId="1" priority="3">
      <formula>LEN(TRIM(N30))=0</formula>
    </cfRule>
  </conditionalFormatting>
  <conditionalFormatting sqref="N146:O146">
    <cfRule type="containsBlanks" dxfId="0" priority="2">
      <formula>LEN(TRIM(N146))=0</formula>
    </cfRule>
  </conditionalFormatting>
  <dataValidations count="1">
    <dataValidation type="decimal" operator="greaterThanOrEqual" allowBlank="1" showInputMessage="1" showErrorMessage="1" sqref="N34:N144 N31:O31">
      <formula1>0</formula1>
    </dataValidation>
  </dataValidations>
  <hyperlinks>
    <hyperlink ref="L34" r:id="rId1"/>
    <hyperlink ref="L35" r:id="rId2"/>
    <hyperlink ref="L36" r:id="rId3"/>
    <hyperlink ref="L37" r:id="rId4"/>
    <hyperlink ref="K36" r:id="rId5"/>
    <hyperlink ref="K37" r:id="rId6"/>
    <hyperlink ref="L38" r:id="rId7"/>
    <hyperlink ref="K38" r:id="rId8"/>
    <hyperlink ref="L43" r:id="rId9"/>
    <hyperlink ref="L39" r:id="rId10"/>
    <hyperlink ref="L41" r:id="rId11"/>
    <hyperlink ref="L42" r:id="rId12"/>
    <hyperlink ref="L40" r:id="rId13"/>
    <hyperlink ref="K43" r:id="rId14"/>
    <hyperlink ref="K39" r:id="rId15"/>
    <hyperlink ref="K41" r:id="rId16"/>
    <hyperlink ref="K42" r:id="rId17"/>
    <hyperlink ref="K40" r:id="rId18"/>
    <hyperlink ref="K35" r:id="rId19"/>
    <hyperlink ref="L46" r:id="rId20"/>
    <hyperlink ref="L47" r:id="rId21"/>
    <hyperlink ref="L48" r:id="rId22"/>
    <hyperlink ref="L49" r:id="rId23"/>
    <hyperlink ref="L50" r:id="rId24"/>
    <hyperlink ref="K46" r:id="rId25"/>
    <hyperlink ref="K47" r:id="rId26"/>
    <hyperlink ref="K48" r:id="rId27"/>
    <hyperlink ref="K49" r:id="rId28"/>
    <hyperlink ref="K50" r:id="rId29"/>
    <hyperlink ref="L44" r:id="rId30"/>
    <hyperlink ref="L45" r:id="rId31"/>
    <hyperlink ref="K44" r:id="rId32"/>
    <hyperlink ref="K45" r:id="rId33"/>
    <hyperlink ref="L51" r:id="rId34"/>
    <hyperlink ref="L52" r:id="rId35"/>
    <hyperlink ref="K51" r:id="rId36"/>
    <hyperlink ref="K52" r:id="rId37"/>
    <hyperlink ref="L53" r:id="rId38"/>
    <hyperlink ref="L56" r:id="rId39"/>
    <hyperlink ref="L61" r:id="rId40"/>
    <hyperlink ref="L67" r:id="rId41"/>
    <hyperlink ref="L54" r:id="rId42"/>
    <hyperlink ref="L55" r:id="rId43"/>
    <hyperlink ref="L57" r:id="rId44"/>
    <hyperlink ref="L59" r:id="rId45"/>
    <hyperlink ref="L58" r:id="rId46"/>
    <hyperlink ref="L64" r:id="rId47"/>
    <hyperlink ref="L62" r:id="rId48"/>
    <hyperlink ref="L71" r:id="rId49"/>
    <hyperlink ref="L68" r:id="rId50"/>
    <hyperlink ref="L70" r:id="rId51"/>
    <hyperlink ref="L66" r:id="rId52"/>
    <hyperlink ref="L69" r:id="rId53"/>
    <hyperlink ref="L65" r:id="rId54"/>
    <hyperlink ref="L60" r:id="rId55"/>
    <hyperlink ref="L63" r:id="rId56"/>
    <hyperlink ref="K54" r:id="rId57"/>
    <hyperlink ref="K53" r:id="rId58"/>
    <hyperlink ref="K55" r:id="rId59"/>
    <hyperlink ref="K58" r:id="rId60"/>
    <hyperlink ref="K59" r:id="rId61"/>
    <hyperlink ref="K61" r:id="rId62"/>
    <hyperlink ref="K64" r:id="rId63"/>
    <hyperlink ref="K62" r:id="rId64"/>
    <hyperlink ref="K71" r:id="rId65"/>
    <hyperlink ref="K68" r:id="rId66"/>
    <hyperlink ref="K70" r:id="rId67"/>
    <hyperlink ref="K63" r:id="rId68"/>
    <hyperlink ref="K60" r:id="rId69"/>
    <hyperlink ref="K69" r:id="rId70"/>
    <hyperlink ref="K67" r:id="rId71"/>
    <hyperlink ref="K65" r:id="rId72"/>
    <hyperlink ref="K66" r:id="rId73"/>
    <hyperlink ref="K56" r:id="rId74"/>
    <hyperlink ref="K57" r:id="rId75"/>
    <hyperlink ref="L76" r:id="rId76"/>
    <hyperlink ref="L80" r:id="rId77"/>
    <hyperlink ref="L87" r:id="rId78"/>
    <hyperlink ref="L72" r:id="rId79"/>
    <hyperlink ref="L74" r:id="rId80"/>
    <hyperlink ref="L73" r:id="rId81"/>
    <hyperlink ref="L75" r:id="rId82"/>
    <hyperlink ref="L77" r:id="rId83"/>
    <hyperlink ref="L84" r:id="rId84"/>
    <hyperlink ref="L81" r:id="rId85"/>
    <hyperlink ref="L82" r:id="rId86"/>
    <hyperlink ref="L79" r:id="rId87"/>
    <hyperlink ref="L83" r:id="rId88"/>
    <hyperlink ref="K73" r:id="rId89"/>
    <hyperlink ref="K76" r:id="rId90"/>
    <hyperlink ref="K75" r:id="rId91"/>
    <hyperlink ref="K77" r:id="rId92"/>
    <hyperlink ref="K74" r:id="rId93"/>
    <hyperlink ref="K72" r:id="rId94"/>
    <hyperlink ref="K84" r:id="rId95"/>
    <hyperlink ref="K80" r:id="rId96"/>
    <hyperlink ref="K87" r:id="rId97"/>
    <hyperlink ref="K82" r:id="rId98"/>
    <hyperlink ref="K81" r:id="rId99"/>
    <hyperlink ref="K79" r:id="rId100"/>
    <hyperlink ref="K83" r:id="rId101"/>
    <hyperlink ref="L89" r:id="rId102"/>
    <hyperlink ref="L90" r:id="rId103"/>
    <hyperlink ref="L94" r:id="rId104"/>
    <hyperlink ref="L96" r:id="rId105"/>
    <hyperlink ref="L97" r:id="rId106"/>
    <hyperlink ref="L99" r:id="rId107"/>
    <hyperlink ref="L101" r:id="rId108"/>
    <hyperlink ref="L103" r:id="rId109"/>
    <hyperlink ref="L105" r:id="rId110"/>
    <hyperlink ref="L78" r:id="rId111"/>
    <hyperlink ref="L88" r:id="rId112"/>
    <hyperlink ref="L92" r:id="rId113"/>
    <hyperlink ref="L91" r:id="rId114"/>
    <hyperlink ref="L93" r:id="rId115"/>
    <hyperlink ref="L95" r:id="rId116"/>
    <hyperlink ref="L98" r:id="rId117"/>
    <hyperlink ref="L100" r:id="rId118"/>
    <hyperlink ref="L102" r:id="rId119"/>
    <hyperlink ref="L104" r:id="rId120"/>
    <hyperlink ref="L106" r:id="rId121"/>
    <hyperlink ref="L108" r:id="rId122"/>
    <hyperlink ref="L107" r:id="rId123"/>
    <hyperlink ref="K78" r:id="rId124"/>
    <hyperlink ref="K89" r:id="rId125"/>
    <hyperlink ref="K88" r:id="rId126"/>
    <hyperlink ref="K90" r:id="rId127"/>
    <hyperlink ref="K92" r:id="rId128"/>
    <hyperlink ref="K91" r:id="rId129"/>
    <hyperlink ref="K93" r:id="rId130"/>
    <hyperlink ref="K94" r:id="rId131"/>
    <hyperlink ref="K95" r:id="rId132"/>
    <hyperlink ref="K96" r:id="rId133"/>
    <hyperlink ref="K97" r:id="rId134"/>
    <hyperlink ref="K99" r:id="rId135"/>
    <hyperlink ref="K98" r:id="rId136"/>
    <hyperlink ref="K100" r:id="rId137"/>
    <hyperlink ref="K101" r:id="rId138"/>
    <hyperlink ref="K103" r:id="rId139"/>
    <hyperlink ref="K102" r:id="rId140"/>
    <hyperlink ref="K105" r:id="rId141"/>
    <hyperlink ref="K107" r:id="rId142"/>
    <hyperlink ref="K104" r:id="rId143"/>
    <hyperlink ref="K106" r:id="rId144"/>
    <hyperlink ref="K108" r:id="rId145"/>
    <hyperlink ref="L109" r:id="rId146"/>
    <hyperlink ref="L115" r:id="rId147"/>
    <hyperlink ref="L111" r:id="rId148"/>
    <hyperlink ref="L110" r:id="rId149"/>
    <hyperlink ref="L113" r:id="rId150"/>
    <hyperlink ref="L112" r:id="rId151"/>
    <hyperlink ref="L114" r:id="rId152"/>
    <hyperlink ref="L116" r:id="rId153"/>
    <hyperlink ref="L120" r:id="rId154"/>
    <hyperlink ref="L117" r:id="rId155"/>
    <hyperlink ref="L119" r:id="rId156"/>
    <hyperlink ref="L118" r:id="rId157"/>
    <hyperlink ref="K113" r:id="rId158"/>
    <hyperlink ref="K112" r:id="rId159"/>
    <hyperlink ref="K114" r:id="rId160"/>
    <hyperlink ref="K110" r:id="rId161"/>
    <hyperlink ref="K111" r:id="rId162"/>
    <hyperlink ref="K115" r:id="rId163"/>
    <hyperlink ref="K116" r:id="rId164"/>
    <hyperlink ref="K120" r:id="rId165"/>
    <hyperlink ref="K117" r:id="rId166"/>
    <hyperlink ref="K119" r:id="rId167"/>
    <hyperlink ref="K118" r:id="rId168"/>
    <hyperlink ref="L122" r:id="rId169"/>
    <hyperlink ref="L127" r:id="rId170"/>
    <hyperlink ref="L129" r:id="rId171"/>
    <hyperlink ref="L132" r:id="rId172"/>
    <hyperlink ref="L126" r:id="rId173"/>
    <hyperlink ref="L125" r:id="rId174"/>
    <hyperlink ref="L123" r:id="rId175"/>
    <hyperlink ref="L124" r:id="rId176"/>
    <hyperlink ref="L128" r:id="rId177"/>
    <hyperlink ref="L133" r:id="rId178"/>
    <hyperlink ref="L134" r:id="rId179"/>
    <hyperlink ref="L135" r:id="rId180"/>
    <hyperlink ref="L131" r:id="rId181"/>
    <hyperlink ref="K123" r:id="rId182"/>
    <hyperlink ref="K124" r:id="rId183"/>
    <hyperlink ref="K127" r:id="rId184"/>
    <hyperlink ref="K126" r:id="rId185"/>
    <hyperlink ref="K125" r:id="rId186"/>
    <hyperlink ref="K129" r:id="rId187"/>
    <hyperlink ref="K128" r:id="rId188"/>
    <hyperlink ref="K132" r:id="rId189"/>
    <hyperlink ref="K133" r:id="rId190"/>
    <hyperlink ref="K134" r:id="rId191"/>
    <hyperlink ref="K135" r:id="rId192"/>
    <hyperlink ref="L136" r:id="rId193"/>
    <hyperlink ref="L137" r:id="rId194"/>
    <hyperlink ref="L138" r:id="rId195"/>
    <hyperlink ref="K137" r:id="rId196"/>
    <hyperlink ref="K138" r:id="rId197"/>
    <hyperlink ref="L130" r:id="rId198"/>
    <hyperlink ref="L140" r:id="rId199"/>
    <hyperlink ref="L139" r:id="rId200"/>
    <hyperlink ref="L141" r:id="rId201"/>
    <hyperlink ref="L142" r:id="rId202"/>
    <hyperlink ref="L143" r:id="rId203"/>
    <hyperlink ref="L144" r:id="rId204"/>
    <hyperlink ref="K140" r:id="rId205"/>
    <hyperlink ref="K141" r:id="rId206"/>
    <hyperlink ref="K142" r:id="rId207"/>
    <hyperlink ref="K143" r:id="rId208"/>
    <hyperlink ref="K139" r:id="rId209"/>
    <hyperlink ref="K144" r:id="rId210"/>
    <hyperlink ref="L85" r:id="rId211"/>
    <hyperlink ref="L86" r:id="rId212"/>
    <hyperlink ref="K86" r:id="rId213"/>
    <hyperlink ref="K85" r:id="rId214"/>
  </hyperlinks>
  <pageMargins left="0.39370078740157483" right="0.39370078740157483" top="0.39370078740157483" bottom="0.39370078740157483" header="0.19685039370078741" footer="0.19685039370078741"/>
  <pageSetup paperSize="9" scale="48" fitToHeight="10" orientation="portrait" r:id="rId215"/>
  <headerFooter>
    <oddFooter>&amp;L&amp;"+,обычный"&amp;10&amp;K01+047Лист &amp;P з &amp;N листів&amp;R&amp;"+,обычный"&amp;10&amp;K01+049http://foxtrotgroup.com.ua/uk/tender.html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2" t="s">
        <v>86</v>
      </c>
      <c r="B1" s="41"/>
      <c r="C1" s="22" t="str">
        <f>CONCATENATE("Вхідний № ",RIGHT(LEFT($C$19,10),3),"/_______")</f>
        <v>Вхідний № 329/_______</v>
      </c>
    </row>
    <row r="2" spans="1:3" s="11" customFormat="1" x14ac:dyDescent="0.25">
      <c r="A2" s="43">
        <f>WORKDAY(Документація!$B$45,-1)</f>
        <v>43066</v>
      </c>
      <c r="B2" s="40"/>
      <c r="C2" s="14"/>
    </row>
    <row r="3" spans="1:3" s="11" customFormat="1" x14ac:dyDescent="0.25">
      <c r="A3" s="5"/>
      <c r="B3" s="4"/>
      <c r="C3" s="14" t="s">
        <v>51</v>
      </c>
    </row>
    <row r="4" spans="1:3" ht="67.5" customHeight="1" x14ac:dyDescent="0.25">
      <c r="A4" s="20" t="s">
        <v>0</v>
      </c>
      <c r="B4" s="121">
        <f>'Додаток 1'!$N$3</f>
        <v>0</v>
      </c>
      <c r="C4" s="121"/>
    </row>
    <row r="5" spans="1:3" ht="18" customHeight="1" x14ac:dyDescent="0.25">
      <c r="A5" s="6"/>
      <c r="B5" s="122">
        <f>'Додаток 1'!$N$8</f>
        <v>0</v>
      </c>
      <c r="C5" s="122"/>
    </row>
    <row r="6" spans="1:3" x14ac:dyDescent="0.25">
      <c r="A6" s="14" t="s">
        <v>50</v>
      </c>
      <c r="B6" s="122">
        <f>'Додаток 1'!$N$10</f>
        <v>0</v>
      </c>
      <c r="C6" s="122"/>
    </row>
    <row r="7" spans="1:3" s="2" customFormat="1" ht="18" customHeight="1" x14ac:dyDescent="0.25">
      <c r="A7" s="36"/>
      <c r="B7" s="123">
        <f>'Додаток 1'!$N$11</f>
        <v>0</v>
      </c>
      <c r="C7" s="123"/>
    </row>
    <row r="8" spans="1:3" s="11" customFormat="1" ht="18" customHeight="1" x14ac:dyDescent="0.25">
      <c r="A8" s="36"/>
      <c r="B8" s="122">
        <f>'Додаток 1'!$N$12</f>
        <v>0</v>
      </c>
      <c r="C8" s="122"/>
    </row>
    <row r="9" spans="1:3" s="11" customFormat="1" ht="18" customHeight="1" x14ac:dyDescent="0.25">
      <c r="A9" s="15"/>
      <c r="B9" s="38"/>
      <c r="C9" s="39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19" t="s">
        <v>37</v>
      </c>
      <c r="C11" s="119"/>
    </row>
    <row r="12" spans="1:3" ht="131.25" customHeight="1" x14ac:dyDescent="0.25">
      <c r="A12" s="7"/>
      <c r="B12" s="120" t="str">
        <f>Документація!$B$3</f>
        <v>Реклама на фасадних площинах</v>
      </c>
      <c r="C12" s="120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1" t="s">
        <v>1</v>
      </c>
      <c r="C14" s="11" t="s">
        <v>36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89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Документація!$B$9</f>
        <v>tender-329@foxtrot.kiev.ua</v>
      </c>
    </row>
    <row r="20" spans="3:3" x14ac:dyDescent="0.25">
      <c r="C20" s="23" t="s">
        <v>72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Титульний лист конверта</vt:lpstr>
      <vt:lpstr>'Додаток 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2017-11-16T11:10:27Z</dcterms:modified>
</cp:coreProperties>
</file>