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Додаток 2" sheetId="4" r:id="rId3"/>
    <sheet name="Додаток 3" sheetId="5" r:id="rId4"/>
    <sheet name="Додаток 4" sheetId="6" r:id="rId5"/>
    <sheet name="Титульний лист конверта" sheetId="1" r:id="rId6"/>
  </sheets>
  <externalReferences>
    <externalReference r:id="rId7"/>
  </externalReferences>
  <definedNames>
    <definedName name="_xlnm._FilterDatabase" localSheetId="1" hidden="1">'Додаток 1'!$A$44:$B$44</definedName>
    <definedName name="_xlnm._FilterDatabase" localSheetId="2" hidden="1">'Додаток 2'!$A$4:$U$164</definedName>
    <definedName name="_xlnm._FilterDatabase" localSheetId="3" hidden="1">'Додаток 3'!$A$3:$K$163</definedName>
    <definedName name="_xlnm._FilterDatabase" localSheetId="4" hidden="1">'Додаток 4'!$A$3:$K$3</definedName>
    <definedName name="_xlnm.Print_Titles" localSheetId="3">'Додаток 3'!$3:$3</definedName>
    <definedName name="_xlnm.Print_Titles" localSheetId="4">'Додаток 4'!$3:$3</definedName>
    <definedName name="Отчетный_день">[1]ОТЧЕТ!$A$4</definedName>
  </definedNames>
  <calcPr calcId="145621"/>
</workbook>
</file>

<file path=xl/calcChain.xml><?xml version="1.0" encoding="utf-8"?>
<calcChain xmlns="http://schemas.openxmlformats.org/spreadsheetml/2006/main">
  <c r="U165" i="4" l="1"/>
  <c r="U167" i="4" s="1"/>
  <c r="B41" i="3" s="1"/>
  <c r="F164" i="6"/>
  <c r="F166" i="6" s="1"/>
  <c r="B43" i="3" s="1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F164" i="5"/>
  <c r="F166" i="5" s="1"/>
  <c r="B42" i="3" s="1"/>
  <c r="B44" i="3" s="1"/>
  <c r="A2" i="3" l="1"/>
  <c r="B2" i="3" l="1"/>
  <c r="B1" i="3"/>
  <c r="A2" i="1" l="1"/>
  <c r="B5" i="1" l="1"/>
  <c r="B55" i="2" l="1"/>
  <c r="B7" i="1" l="1"/>
  <c r="B6" i="1"/>
  <c r="B8" i="1"/>
  <c r="B4" i="1"/>
  <c r="B12" i="1" l="1"/>
  <c r="C19" i="1" l="1"/>
  <c r="C1" i="1" s="1"/>
</calcChain>
</file>

<file path=xl/sharedStrings.xml><?xml version="1.0" encoding="utf-8"?>
<sst xmlns="http://schemas.openxmlformats.org/spreadsheetml/2006/main" count="1657" uniqueCount="600">
  <si>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</si>
  <si>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</si>
  <si>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</si>
  <si>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</si>
  <si>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</si>
  <si>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</si>
  <si>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</si>
  <si>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</si>
  <si>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</si>
  <si>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</si>
  <si>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</si>
  <si>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</si>
  <si>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</si>
  <si>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</si>
  <si>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</si>
  <si>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</si>
  <si>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</si>
  <si>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</si>
  <si>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</si>
  <si>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</si>
  <si>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</si>
  <si>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</si>
  <si>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</si>
  <si>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</si>
  <si>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</si>
  <si>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</si>
  <si>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</si>
  <si>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</si>
  <si>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</si>
  <si>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</si>
  <si>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</si>
  <si>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</si>
  <si>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</si>
  <si>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</si>
  <si>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</si>
  <si>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</si>
  <si>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</si>
  <si>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</si>
  <si>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</si>
  <si>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</si>
  <si>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</si>
  <si>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</si>
  <si>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</si>
  <si>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</si>
  <si>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</si>
  <si>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</si>
  <si>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</si>
  <si>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</si>
  <si>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</si>
  <si>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</si>
  <si>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</si>
  <si>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</si>
  <si>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</si>
  <si>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</si>
  <si>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</si>
  <si>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</si>
  <si>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</si>
  <si>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</si>
  <si>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</si>
  <si>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</si>
  <si>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</si>
  <si>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</si>
  <si>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</si>
  <si>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</si>
  <si>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</si>
  <si>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</si>
  <si>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</si>
  <si>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</si>
  <si>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</si>
  <si>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</si>
  <si>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</si>
  <si>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</si>
  <si>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</si>
  <si>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</si>
  <si>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</si>
  <si>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</si>
  <si>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</si>
  <si>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</si>
  <si>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</si>
  <si>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</si>
  <si>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</si>
  <si>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</si>
  <si>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</si>
  <si>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</si>
  <si>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</si>
  <si>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</si>
  <si>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</si>
  <si>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</si>
  <si>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</si>
  <si>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</si>
  <si>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Умови оплати: безготівкова оплата після підписання акту виконаних робіт і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</si>
  <si>
    <t>Вказати основних клієнтів за напрямком даної закупівлі.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</si>
  <si>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</si>
  <si>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</si>
  <si>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</si>
  <si>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Додаток 1. Комерційна пропозиція на закупівлю</t>
  </si>
  <si>
    <t>Офіційний сайт компанії Учасника (за наявності)</t>
  </si>
  <si>
    <t>Детальна інформація про закупівлю надана в Додатку 1.</t>
  </si>
  <si>
    <t>Доставка рекламних матеріалів по території України</t>
  </si>
  <si>
    <t>Договір має відповідати всім умовам, які були зазначені в акцептованій пропозиції Учасника.
Проект Договору додається.</t>
  </si>
  <si>
    <t>tender-356@foxtrot.kiev.ua</t>
  </si>
  <si>
    <t>пр-т Незалежності, 25</t>
  </si>
  <si>
    <t>НИК МАГ Южноукраинск, Независимости пр., 25</t>
  </si>
  <si>
    <t>Южноукраїнськ</t>
  </si>
  <si>
    <t>вул. Григорівського десанту, 34/2</t>
  </si>
  <si>
    <t>ОД МАГ Южный, Григорьевского десанта,34/2</t>
  </si>
  <si>
    <t>Южне</t>
  </si>
  <si>
    <t>вул. Свободи, 30</t>
  </si>
  <si>
    <t>КРЕМ МАГ Шостка, Свободы ул., 30</t>
  </si>
  <si>
    <t>Шостка</t>
  </si>
  <si>
    <t>вул. Героїв Небесної сотні, 48</t>
  </si>
  <si>
    <t>ХМ МАГ Шепетовка, Героев Небесной Сотни, 48</t>
  </si>
  <si>
    <t>Шепетівка</t>
  </si>
  <si>
    <t>вул. 1 Травня, 5/181-Н</t>
  </si>
  <si>
    <t>ОД МАГ Черноморск, 1 Мая ул., 5/181-Н</t>
  </si>
  <si>
    <t>Чорноморськ</t>
  </si>
  <si>
    <t>вул. Рокосовського, 18а</t>
  </si>
  <si>
    <t>ЧН МАГ Черниговский, Рокоссовского,18а</t>
  </si>
  <si>
    <t>Чернігів</t>
  </si>
  <si>
    <t>пр-т Мира, 35</t>
  </si>
  <si>
    <t>ЧН МАГ Сюрприз Мира,35</t>
  </si>
  <si>
    <t>вул. 77 - ої Гвардії Дівізії, 1-В</t>
  </si>
  <si>
    <t>ЧН МАГ Голливуд, 77-ой Гвард.Дивизии, 1-В</t>
  </si>
  <si>
    <t>вул. Університетська, 2</t>
  </si>
  <si>
    <t>ЧВЦ МАГ Университетсткая,2</t>
  </si>
  <si>
    <t>Чернівці</t>
  </si>
  <si>
    <t>пр-т Незалежності, 80</t>
  </si>
  <si>
    <t>ЧВЦ МАГ Незалежности,80</t>
  </si>
  <si>
    <t>вул. Калинівська, 13а</t>
  </si>
  <si>
    <t>ЧВЦ МАГ Калиновская,13а</t>
  </si>
  <si>
    <t>вул. Головна, 265</t>
  </si>
  <si>
    <t>ЧВЦ МАГ Головна,265</t>
  </si>
  <si>
    <t>вул. Шевченко, 207</t>
  </si>
  <si>
    <t>ЧК МАГ Шевченко ул.,207</t>
  </si>
  <si>
    <t>Черкаси</t>
  </si>
  <si>
    <t>бул. Шевченко, 385 (ДЕПОТ)</t>
  </si>
  <si>
    <t>ЧК МАГ Шевченко бул.,385 (ДЕПОТ)</t>
  </si>
  <si>
    <t>вул. 30-ти річчя Перемоги, 67а</t>
  </si>
  <si>
    <t>ЧК МАГ 30-летия Победы ул., 29</t>
  </si>
  <si>
    <t>вул. Шевченка, 25</t>
  </si>
  <si>
    <t>ЛВ МАГ Червоноград, Шевченко ул.,25</t>
  </si>
  <si>
    <t>Червоноград</t>
  </si>
  <si>
    <t>вул. Духновича, 17A/2</t>
  </si>
  <si>
    <t>ЗАК МАГ Хуст Духновича,17А/2</t>
  </si>
  <si>
    <t>Хуст</t>
  </si>
  <si>
    <t>вул. Свободи, 73</t>
  </si>
  <si>
    <t>ХМ МАГ Свободы ул., 73</t>
  </si>
  <si>
    <t>Хмельницький</t>
  </si>
  <si>
    <t>вул. Кам'янець, 122</t>
  </si>
  <si>
    <t>ХМ МАГ Каменецкая ул., 122</t>
  </si>
  <si>
    <t>вул. Ушакова, 26 (Мегатекс)</t>
  </si>
  <si>
    <t>ХС МАГ Ушакова ул., 26 (Мегатекс)</t>
  </si>
  <si>
    <t>Херсон</t>
  </si>
  <si>
    <t>вул. Залаегерсег, 18</t>
  </si>
  <si>
    <t>ХС МАГ Залаэгерсег ул.,18</t>
  </si>
  <si>
    <t>вул. Полтавський шлях, 56</t>
  </si>
  <si>
    <t>ХК МАГ Ф7 Полтавский шлях 56</t>
  </si>
  <si>
    <t>Харків</t>
  </si>
  <si>
    <t>площа Повстання, 7/8</t>
  </si>
  <si>
    <t>ХК МАГ Ф5 пл.Восстания,7/8</t>
  </si>
  <si>
    <t>вул. Тракторобудівників, 59/56 (Україна)</t>
  </si>
  <si>
    <t>ХК МАГ Ф3 Тракторостроителей,59/56 (Украина)</t>
  </si>
  <si>
    <t>пр-т Перемоги, 62 (Алексіївка)</t>
  </si>
  <si>
    <t>ХК МАГ Ф2 Победы,62 (Алексеевка)</t>
  </si>
  <si>
    <t>пр-т Московський, 256б</t>
  </si>
  <si>
    <t>ХК МАГ Ф15 пр.Московский,256б</t>
  </si>
  <si>
    <t>вул. академіка Павлова, 44б</t>
  </si>
  <si>
    <t>ХК МАГ Ф14 Академика Павлова,44б</t>
  </si>
  <si>
    <t>пр-т Г. Сталінграду, 136/8 (ТЦ Клас)</t>
  </si>
  <si>
    <t>ХК МАГ Ф10 пр.Г.Сталинграда,136/8 (ТЦ Класс)</t>
  </si>
  <si>
    <t>вул. Вернадського, 2</t>
  </si>
  <si>
    <t>ХК МАГ Ф1 Вернадского, 2</t>
  </si>
  <si>
    <t>вул. 1 Травня, 5</t>
  </si>
  <si>
    <t>КИЕВ МАГ ФАСТОВ, ул. 1 Мая, 5</t>
  </si>
  <si>
    <t>Фастів</t>
  </si>
  <si>
    <t>вул. Паризької Комуни, 31</t>
  </si>
  <si>
    <t>ЧК МАГ Умань, Парижской Коммуны ул.,31</t>
  </si>
  <si>
    <t>Умань</t>
  </si>
  <si>
    <t>вул. Перемоги, 28</t>
  </si>
  <si>
    <t>ЗАК МАГ Ужгород, Перемоги ул., 28</t>
  </si>
  <si>
    <t>Ужгород</t>
  </si>
  <si>
    <t>вул. Капушанська, 4</t>
  </si>
  <si>
    <t>ЗАК МАГ Ужгород, Капушанская ул.,4</t>
  </si>
  <si>
    <t>вул. Шевченка, 54</t>
  </si>
  <si>
    <t>БЕРД МАГ Токмак Шевченко ул., 54</t>
  </si>
  <si>
    <t>Токмак</t>
  </si>
  <si>
    <t>вул. Текстильна, 28</t>
  </si>
  <si>
    <t>ТЕР МАГ Текстильная ул.,28</t>
  </si>
  <si>
    <t>Тернопіль</t>
  </si>
  <si>
    <t>вул. Живова, 15а</t>
  </si>
  <si>
    <t>ТЕР МАГ Живова ул.,15а</t>
  </si>
  <si>
    <t>вул. Харьківська, 9</t>
  </si>
  <si>
    <t>СУМ МАГ Харьковская, 9</t>
  </si>
  <si>
    <t>Суми</t>
  </si>
  <si>
    <t>вул. Харьківська, 2/2</t>
  </si>
  <si>
    <t>СУМ МАГ Харьковская, 2/2</t>
  </si>
  <si>
    <t>вул. Шевченка, 72</t>
  </si>
  <si>
    <t>ЛВ МАГ СТРИЙ, Шевченко ул.,72</t>
  </si>
  <si>
    <t>Стрий</t>
  </si>
  <si>
    <t>вул. Комунарова, 89а</t>
  </si>
  <si>
    <t>СТАХ МАГ Старобельск, Коммунаров,89а</t>
  </si>
  <si>
    <t>Старобільськ</t>
  </si>
  <si>
    <t>вул. Стрийська, 30</t>
  </si>
  <si>
    <t>ЛВ МАГ Сокольники, Стрийская, 30</t>
  </si>
  <si>
    <t>Сокільники</t>
  </si>
  <si>
    <t>вул. Незалежності, 67а</t>
  </si>
  <si>
    <t>ЧК МАГ Смела, Независимости ул., 67а</t>
  </si>
  <si>
    <t>Сміла</t>
  </si>
  <si>
    <t>пл. Соборна, 3</t>
  </si>
  <si>
    <t>ДЦ МАГ Славянск, Соборная пл., 3</t>
  </si>
  <si>
    <t>Славянськ</t>
  </si>
  <si>
    <t>площа Шевченка, 4</t>
  </si>
  <si>
    <t>ХМ МАГ Славута, пл. Шевченко,4</t>
  </si>
  <si>
    <t>Славута</t>
  </si>
  <si>
    <t>пр-т Гвардійський, 38/1</t>
  </si>
  <si>
    <t>СТАХ МАГ Северодонецк, пр.Гвардейский,38/1</t>
  </si>
  <si>
    <t>Сєвєродонецьк</t>
  </si>
  <si>
    <t>вул. Валова, 24/1</t>
  </si>
  <si>
    <t>ЛВ МАГ САМБОР, ул.Валовая, 24/1</t>
  </si>
  <si>
    <t>Самбір</t>
  </si>
  <si>
    <t>вул. Менделєєва, 31</t>
  </si>
  <si>
    <t>ЛУГ МАГ Рубежное, Менделеева,31</t>
  </si>
  <si>
    <t>Рубіжне</t>
  </si>
  <si>
    <t>пер. Бульвара Свободи, 10</t>
  </si>
  <si>
    <t>СУМ МАГ Ромны, пер.бульвара Свободы,10</t>
  </si>
  <si>
    <t>Ромни</t>
  </si>
  <si>
    <t>пр. Миру, 10</t>
  </si>
  <si>
    <t>РОВ МАГ Мира пр., 10</t>
  </si>
  <si>
    <t>Рівне</t>
  </si>
  <si>
    <t>вул. Макарова, 23</t>
  </si>
  <si>
    <t>РОВ МАГ Макарова ул., 23</t>
  </si>
  <si>
    <t>вул. Київська, 67а</t>
  </si>
  <si>
    <t>РОВ МАГ Киевская ул., 67а</t>
  </si>
  <si>
    <t>вул. Незалежності, 63</t>
  </si>
  <si>
    <t>ПРИЛ МАГ Независимости,63</t>
  </si>
  <si>
    <t>Прилуки</t>
  </si>
  <si>
    <t>вул. Зінковецька, 6/1А ТОЦ "Київ"</t>
  </si>
  <si>
    <t>ХК МАГ Ф9 Полтава, ул.Зиньковская,6/1 А ТОЦ «Киев»</t>
  </si>
  <si>
    <t>Полтава</t>
  </si>
  <si>
    <t>вул. Шевченка, 44</t>
  </si>
  <si>
    <t>КРЕМ МАГ Полтава, Шевченко ул., 44</t>
  </si>
  <si>
    <t>вул. Горького, 90 TК Явір</t>
  </si>
  <si>
    <t>ДЦ МАГ Покровск, ул.Горького, 90 ТК Явир</t>
  </si>
  <si>
    <t>Покровськ</t>
  </si>
  <si>
    <t>мр-н Південний, 41а</t>
  </si>
  <si>
    <t>ДЦ МАГ 996 Красноармейск, мр-н Южный,41а</t>
  </si>
  <si>
    <t>вул. Центральна, 37</t>
  </si>
  <si>
    <t>КРР МАГ Покров, Центральная ул., 37</t>
  </si>
  <si>
    <t>Покров</t>
  </si>
  <si>
    <t>вул. Соборна, 121</t>
  </si>
  <si>
    <t>ОД МАГ Подольск, Соборная ул., 121</t>
  </si>
  <si>
    <t>Подольськ</t>
  </si>
  <si>
    <t>вул. Шевченка, 1</t>
  </si>
  <si>
    <t>НИК МАГ Первомайск, ул.Шевченко,1</t>
  </si>
  <si>
    <t>Первомайськ</t>
  </si>
  <si>
    <t>вул. Шевченко, 118</t>
  </si>
  <si>
    <t>ПАВЛ МАГ Шевченко,118</t>
  </si>
  <si>
    <t>Павлоград</t>
  </si>
  <si>
    <t>пр-т Соборний, 11</t>
  </si>
  <si>
    <t>КРЕМ МАГ Александрия, Соборный пр., 11</t>
  </si>
  <si>
    <t>Олександрія</t>
  </si>
  <si>
    <t>вул. Пантелеймонівська, 88/1</t>
  </si>
  <si>
    <t>ОД МАГ Пантелеймоновская ул.,88/1</t>
  </si>
  <si>
    <t>Одеса</t>
  </si>
  <si>
    <t>вул. Новощепний ряд, 2</t>
  </si>
  <si>
    <t>ОД МАГ Новощепной ряд, 2</t>
  </si>
  <si>
    <t>вул. Маршала Жукова, 2</t>
  </si>
  <si>
    <t>ОД МАГ Маршала Жукова,2</t>
  </si>
  <si>
    <t>вул. Дніпровська дорога, 125-Б</t>
  </si>
  <si>
    <t>ОД МАГ Днепропетровская дорога,125-Б</t>
  </si>
  <si>
    <t>площа Бориса Дерев'янко, 2</t>
  </si>
  <si>
    <t>ОД МАГ Бориса Деревянко пл.,2</t>
  </si>
  <si>
    <t>пр-т Глушко, 19</t>
  </si>
  <si>
    <t>ОД МАГ Академика Глушко пр-кт ,19</t>
  </si>
  <si>
    <t>вул. Каштанова, 6/1</t>
  </si>
  <si>
    <t>КИЕВ МАГ ОБУХОВ, ул.Каштановая,6/1</t>
  </si>
  <si>
    <t>Обухів</t>
  </si>
  <si>
    <t>вул. Гетьманська, 40А</t>
  </si>
  <si>
    <t>ДН МАГ Новомосковск, Гетьманская ул, 40А</t>
  </si>
  <si>
    <t>Новомосковськ</t>
  </si>
  <si>
    <t>вул. Паризької Комуни, 2б</t>
  </si>
  <si>
    <t>ХС МАГ Новая Каховка, ул. Пар. Коммуны, 2б</t>
  </si>
  <si>
    <t>Нова Каховка</t>
  </si>
  <si>
    <t>пр-т. Електрометалургів, 42-г</t>
  </si>
  <si>
    <t>НКП МАГ Электрометаллугров пр.,42-г</t>
  </si>
  <si>
    <t>Нікополь</t>
  </si>
  <si>
    <t>вул. Московська, 12</t>
  </si>
  <si>
    <t>ПРИЛ МАГ Нежин, Московская ул.,12</t>
  </si>
  <si>
    <t>Ніжин</t>
  </si>
  <si>
    <t>пр-т Незалежності, 11</t>
  </si>
  <si>
    <t>РОВ МАГ Нетишин, Независимости пр-кт, 11</t>
  </si>
  <si>
    <t>Нетішин</t>
  </si>
  <si>
    <t>вул. Чорновола, 4</t>
  </si>
  <si>
    <t>ИФ МАГ Надвирна, Черновола ул., 4</t>
  </si>
  <si>
    <t>Надвірна</t>
  </si>
  <si>
    <t>вул. Миру, 151г</t>
  </si>
  <si>
    <t>ЗАК МАГ Мукачево, Мира ул., 151г</t>
  </si>
  <si>
    <t>Мукачево</t>
  </si>
  <si>
    <t>вул. Гоголя, 98/6</t>
  </si>
  <si>
    <t>КРЕМ МАГ Миргород, Гоголя ул., 98/6</t>
  </si>
  <si>
    <t>Миргород</t>
  </si>
  <si>
    <t>пр-т Центральний, 27Б/1</t>
  </si>
  <si>
    <t>НИК МАГ Центральный пр., 27Б/1</t>
  </si>
  <si>
    <t>Миколаїв</t>
  </si>
  <si>
    <t>пр-т Центральний, 259/1</t>
  </si>
  <si>
    <t>НИК МАГ Центральный пр., 259/1</t>
  </si>
  <si>
    <t>пр-т Корабелів, 14 (Біла Акація)</t>
  </si>
  <si>
    <t>НИК МАГ Корабелов пр.,14 (Белая Акация)</t>
  </si>
  <si>
    <t>пр-т Богдана Хмельницького, 10</t>
  </si>
  <si>
    <t>МЕЛ МАГ Богдана Хмельницкого пр.,10</t>
  </si>
  <si>
    <t>Мелітополь</t>
  </si>
  <si>
    <t>пр-т Металургів, 100</t>
  </si>
  <si>
    <t>МАР МАГ Русь, пр. Металлургов.100</t>
  </si>
  <si>
    <t>Маріуполь</t>
  </si>
  <si>
    <t>пр-т. Миру, 149 Амстор</t>
  </si>
  <si>
    <t>МАР МАГ Мира пр., 149 Амстор</t>
  </si>
  <si>
    <t>вул. Чорновола, 57 (ВЕЕМ)</t>
  </si>
  <si>
    <t>ЛВ МАГ Чорновола,57 (ВЕЕМ)</t>
  </si>
  <si>
    <t>Львів</t>
  </si>
  <si>
    <t>вул. Кульпарківська, 226А</t>
  </si>
  <si>
    <t>ЛВ МАГ Кульпарковская, 226А</t>
  </si>
  <si>
    <t>вул. Червоної Калини, 62</t>
  </si>
  <si>
    <t>ЛВ МАГ Красной Калины,62</t>
  </si>
  <si>
    <t>вул. Княгині Ольги, 106</t>
  </si>
  <si>
    <t>ЛВ МАГ Княгини Ольги,106</t>
  </si>
  <si>
    <t>вул. Зелена, 147</t>
  </si>
  <si>
    <t>ЛВ МАГ Зелена, 147</t>
  </si>
  <si>
    <t>вул. Городоцька, 16</t>
  </si>
  <si>
    <t>ЛВ МАГ Городоцкая,16</t>
  </si>
  <si>
    <t>вул. Сухомлинського, 1</t>
  </si>
  <si>
    <t>ЛУЦ МАГ Сухомлинского ул., 1</t>
  </si>
  <si>
    <t>Луцьк</t>
  </si>
  <si>
    <t>пр-т Воли, 27</t>
  </si>
  <si>
    <t>ЛУЦ МАГ Воли,27</t>
  </si>
  <si>
    <t>пр-т Володимирський, 98</t>
  </si>
  <si>
    <t>КРЕМ МАГ Лубны, Владимирский пр., 98</t>
  </si>
  <si>
    <t>Лубни</t>
  </si>
  <si>
    <t>вул. Гарібальди, 50</t>
  </si>
  <si>
    <t>ЛУГ МАГ Лисичанск, Гарибальди,50</t>
  </si>
  <si>
    <t>Лисичанськ</t>
  </si>
  <si>
    <t>вул. Привокзальна, 18В</t>
  </si>
  <si>
    <t>КРМ МАГ Лиман, Привокзальная ул., 19в</t>
  </si>
  <si>
    <t>Лиман</t>
  </si>
  <si>
    <t>ВИН МАГ Ладыжин, Строителей ул.,15</t>
  </si>
  <si>
    <t>Ладижин</t>
  </si>
  <si>
    <t>вул. Юрія Коваленко, 6а</t>
  </si>
  <si>
    <t>КРР МАГ Кропивницкий, Юрия Коваленко,6а</t>
  </si>
  <si>
    <t>Кропивницький</t>
  </si>
  <si>
    <t>вул. Велика Перспективна, 48</t>
  </si>
  <si>
    <t>КРР МАГ Кропивницкий, Больш.Перспективная,48</t>
  </si>
  <si>
    <t>пр-т Металургів, 36 (ТЦ)</t>
  </si>
  <si>
    <t>КРР МАГ Металлургов пр., 36 (ТЦ)</t>
  </si>
  <si>
    <t>Кривий Ріг</t>
  </si>
  <si>
    <t>вул. Лермонтова, 26а</t>
  </si>
  <si>
    <t>КРР МАГ Лермонтова ул., 26а</t>
  </si>
  <si>
    <t>бул. Вечірній, 31а</t>
  </si>
  <si>
    <t>КРР МАГ Вечерний бул., 31а</t>
  </si>
  <si>
    <t>вул. Ватутіна, 39</t>
  </si>
  <si>
    <t>КРР МАГ Ватутина ул., 39</t>
  </si>
  <si>
    <t>вул. 200 років Кривого Рогу, 7д</t>
  </si>
  <si>
    <t>КРР МАГ 200 лет Кривого Рога ул., 7д</t>
  </si>
  <si>
    <t>вул. Першотравнева, 44</t>
  </si>
  <si>
    <t>КРЕМ МАГ Кременчуг, Первомайская, 44</t>
  </si>
  <si>
    <t>Кременчуг</t>
  </si>
  <si>
    <t>вул. Київська, 5а</t>
  </si>
  <si>
    <t>КРЕМ МАГ Кременчуг, Киевская ул., 5а</t>
  </si>
  <si>
    <t>вул. Василя Стуса, 49</t>
  </si>
  <si>
    <t>КРМ МАГ Василия Стуса ул., 49</t>
  </si>
  <si>
    <t>Краматорськ</t>
  </si>
  <si>
    <t>вул. Красіна, 5</t>
  </si>
  <si>
    <t>ЖТ МАГ Коростень, Красина ул.,5</t>
  </si>
  <si>
    <t>Коростень</t>
  </si>
  <si>
    <t>пр-т Миру, 61</t>
  </si>
  <si>
    <t>СУМ МАГ Конотоп, Мира, 61</t>
  </si>
  <si>
    <t>Конотоп</t>
  </si>
  <si>
    <t>вул. Грушевського, 12</t>
  </si>
  <si>
    <t>ЧВЦ МАГ Коломыя, Грушевского,12</t>
  </si>
  <si>
    <t>Коломия</t>
  </si>
  <si>
    <t>площа Незалежності, 83</t>
  </si>
  <si>
    <t>ЛУЦ МАГ Ковель, Незалежности,83</t>
  </si>
  <si>
    <t>Ковель</t>
  </si>
  <si>
    <t>бул. Чоколівський, 19а</t>
  </si>
  <si>
    <t>КИЕВ МАГ ЧОКОЛОВКА, бул. Чоколовский, 19а</t>
  </si>
  <si>
    <t>Київ</t>
  </si>
  <si>
    <t>вул. Хотевіча Гната, 1 - В</t>
  </si>
  <si>
    <t>КИЕВ МАГ ХОТКЕВИЧА ГНАТА, ул. 1-В</t>
  </si>
  <si>
    <t>пр-т Ватутіна, 2</t>
  </si>
  <si>
    <t>КИЕВ МАГ СКАЙМОЛЛ, ВАТУТИНА пр., 2</t>
  </si>
  <si>
    <t>пр-т Перемоги, 87</t>
  </si>
  <si>
    <t>КИЕВ МАГ СВЯТОШИНО, пр. Победы, 87</t>
  </si>
  <si>
    <t>вул. Мішуги, 4</t>
  </si>
  <si>
    <t>КИЕВ МАГ ПИРАМИДА, Мишуги ул., 4</t>
  </si>
  <si>
    <t>КИЕВ МАГ ПЕТРОВКА, Степана Бандеры пр., 21</t>
  </si>
  <si>
    <t>вул. Визволителів. 17</t>
  </si>
  <si>
    <t>КИЕВ МАГ ОСВОБОДИТЕЛЕЙ, ул. 17</t>
  </si>
  <si>
    <t>вул. Велика Васильківська, 45</t>
  </si>
  <si>
    <t>КИЕВ МАГ КРАСНОАРМ. Большая Васильковская ул., 45</t>
  </si>
  <si>
    <t>вул. Гната Юри, 20</t>
  </si>
  <si>
    <t>КИЕВ МАГ КВАДРАТ, Гната Юры ул., 20</t>
  </si>
  <si>
    <t>Калнишевського, 2 ТЦ "Полярний"</t>
  </si>
  <si>
    <t>Дрім Тайн, пр-т Оболонський, 21Б</t>
  </si>
  <si>
    <t>КИЕВ МАГ ДРИМ ТАУН, пр.Оболонский,21Б</t>
  </si>
  <si>
    <t>пр-т Степан Бандера, 23</t>
  </si>
  <si>
    <t>КИЕВ МАГ ГОРОДОК, Степана Бандеры пр., 23</t>
  </si>
  <si>
    <t>пр-т Голосіївський, 68а</t>
  </si>
  <si>
    <t>КИЕВ МАГ ГОЛОСЕЕВСКИЙ пр., 68а</t>
  </si>
  <si>
    <t>вул. Вербицького. 18</t>
  </si>
  <si>
    <t>КИЕВ МАГ ВЕРБИЦКОГО, ул. 18</t>
  </si>
  <si>
    <t>вул. Гетьмана, 6</t>
  </si>
  <si>
    <t>КИЕВ МАГ БОЛЬШЕВИК, ул.Гетьмана, 6</t>
  </si>
  <si>
    <t>вул. Чорнобмльска, 16/80</t>
  </si>
  <si>
    <t>КИЕВ МАГ БЕЛИЧИ, ул.Чернобыльская, 16/80</t>
  </si>
  <si>
    <t>Велика Кільцева, 4-Ф</t>
  </si>
  <si>
    <t>КИЕВ МАГ Б.КОЛЬЦЕВАЯ, 4-Ф</t>
  </si>
  <si>
    <t>Велика Кільцева, 110</t>
  </si>
  <si>
    <t>КИЕВ МАГ Б.КОЛЬЦЕВАЯ, 110</t>
  </si>
  <si>
    <t>вул. Антоновича, 50 (Мегамаркет)</t>
  </si>
  <si>
    <t>КИЕВ МАГ АНТОНОВИЧА, 50 (Мегамаркет)</t>
  </si>
  <si>
    <t>пр-т Шевченка, 9</t>
  </si>
  <si>
    <t>ДН МАГ Каменское, Шевченко пр., 9</t>
  </si>
  <si>
    <t>Кам'янське</t>
  </si>
  <si>
    <t>вул. Соборна, 25</t>
  </si>
  <si>
    <t>ЧВЦ МАГ Камянец, Соборная,25</t>
  </si>
  <si>
    <t>Кам'янець-Подільський</t>
  </si>
  <si>
    <t>ИФ МАГ Калуш, Хмельницкого пр., 50</t>
  </si>
  <si>
    <t>Калуш</t>
  </si>
  <si>
    <t>вул. Шевченка, 4-г</t>
  </si>
  <si>
    <t>КИЕВ МАГ ИРПЕНЬ, Шевченко ул., 4-г</t>
  </si>
  <si>
    <t>Ірпінь</t>
  </si>
  <si>
    <t>КРР МАГ Ингулец, Неделина ул., 43</t>
  </si>
  <si>
    <t>Інгулець</t>
  </si>
  <si>
    <t>пр-т Миру, 12</t>
  </si>
  <si>
    <t>ОД МАГ Измаил, Мира пр., 12</t>
  </si>
  <si>
    <t>Ізмаїл</t>
  </si>
  <si>
    <t>вул. Миколайчука, 2</t>
  </si>
  <si>
    <t>ИФ МАГ Мыколайчука ул., 2</t>
  </si>
  <si>
    <t>Івано-Франківськ</t>
  </si>
  <si>
    <t>вул. Мазепи, 168-Б</t>
  </si>
  <si>
    <t>ИФ МАГ Мазепи ул., 168-Б</t>
  </si>
  <si>
    <t>вул. Дністровська, 26</t>
  </si>
  <si>
    <t>ИФ МАГ Днестровская ул., 26</t>
  </si>
  <si>
    <t>пр-т Ювілейний, 16а</t>
  </si>
  <si>
    <t>ЗАП МАГ Юбилейный пр., 16а</t>
  </si>
  <si>
    <t>Запоріжжя</t>
  </si>
  <si>
    <t>пр-т. Соборний, 175</t>
  </si>
  <si>
    <t>ЗАП МАГ Соборный пр., 175</t>
  </si>
  <si>
    <t>пр-т. Соборний, 53</t>
  </si>
  <si>
    <t>вул. Перемоги, 64</t>
  </si>
  <si>
    <t>ЗАП МАГ Победы ул., 64</t>
  </si>
  <si>
    <t>вул. Київська, 77 (ТЦ Глобал)</t>
  </si>
  <si>
    <t>ЖТ МАГ Киевская ул., 77 (ТЦ Глобал)</t>
  </si>
  <si>
    <t>Житомир</t>
  </si>
  <si>
    <t>ЖТ МАГ Житний рынок пл.,1</t>
  </si>
  <si>
    <t>пр-т Будівельників, 27-а</t>
  </si>
  <si>
    <t>БЕРД МАГ Энергодар Строителей пр-кт, 27-а</t>
  </si>
  <si>
    <t>Енергодар</t>
  </si>
  <si>
    <t>майдан Незалежності, 3</t>
  </si>
  <si>
    <t>РОВ МАГ Дубно, Независимости,3</t>
  </si>
  <si>
    <t>Дубно</t>
  </si>
  <si>
    <t>вул. П. Орлика, 18б</t>
  </si>
  <si>
    <t>ЛВ МАГ Дрогобыч, П.Орлика, 18б</t>
  </si>
  <si>
    <t>Дрогобич</t>
  </si>
  <si>
    <t>Площа Петровського, 5</t>
  </si>
  <si>
    <t>ДН МАГ Петровского пл., 5</t>
  </si>
  <si>
    <t>Дніпро</t>
  </si>
  <si>
    <t>вул. Набережна Перемоги, 86а</t>
  </si>
  <si>
    <t>ДН МАГ Набережная Победы ул., 86а</t>
  </si>
  <si>
    <t>вул. Пастера, 6А</t>
  </si>
  <si>
    <t>ДН МАГ Пастера ул., 6А</t>
  </si>
  <si>
    <t>вул. Київська, 16</t>
  </si>
  <si>
    <t>НИК МАГ Вознесенск, Киевская ул., 16</t>
  </si>
  <si>
    <t>Вознесенськ</t>
  </si>
  <si>
    <t>вул. Евгенія Пікуса, 1 а</t>
  </si>
  <si>
    <t>ВИН МАГ Пикуса Евгения ул., 1а</t>
  </si>
  <si>
    <t>Вінниця</t>
  </si>
  <si>
    <t>вул. Келецька, 80 (будинок одягу)</t>
  </si>
  <si>
    <t>ВИН МАГ Келецкая ул., 80 (Дом одежды)</t>
  </si>
  <si>
    <t>вул. Соборна, 60</t>
  </si>
  <si>
    <t>КИЕВ МАГ ВАСИЛЬКОВ, ул. Соборная, 60</t>
  </si>
  <si>
    <t>Васильків</t>
  </si>
  <si>
    <t>вул. Київська, 316 ТРЦ Термінал</t>
  </si>
  <si>
    <t>КИЕВ МАГ БРОВАРЫ, ул.Киевская, 316, ТРЦ Терминал</t>
  </si>
  <si>
    <t>Бровари</t>
  </si>
  <si>
    <t>вул. Київський Шлях, 67</t>
  </si>
  <si>
    <t>КИЕВ МАГ БОРИСПОЛЬ, ул. Киевский шлях, 67</t>
  </si>
  <si>
    <t>Бориспіль</t>
  </si>
  <si>
    <t>вул. Тимчишина, 8</t>
  </si>
  <si>
    <t>ОД МАГ Белгород-Днестровский, Тимчишина ул.,8</t>
  </si>
  <si>
    <t>Білгород-Дністровський</t>
  </si>
  <si>
    <t>вул. Ярослава Мудрого, 40</t>
  </si>
  <si>
    <t>БЕЛАЯ ЦЕРКОВЬ Ярослава Мудрого ул., 40</t>
  </si>
  <si>
    <t>Біла Церква</t>
  </si>
  <si>
    <t>бульвар Олександрійський, 115</t>
  </si>
  <si>
    <t>БЕЛАЯ ЦЕРКОВЬ Александрийский пр., 115</t>
  </si>
  <si>
    <t>пр-т Праці, 37</t>
  </si>
  <si>
    <t>БЕРД МАГ Труда пр., 37</t>
  </si>
  <si>
    <t>Бердянськ</t>
  </si>
  <si>
    <t>вул. Вінницька, 18</t>
  </si>
  <si>
    <t>ЖТ МАГ Бердичев, Винницкая ул.,18</t>
  </si>
  <si>
    <t>Бердичів</t>
  </si>
  <si>
    <t>вул. Незалежності, 81</t>
  </si>
  <si>
    <t>ДЦ МАГ Бахмут, Независимости ул.,81</t>
  </si>
  <si>
    <t>Бахмут</t>
  </si>
  <si>
    <t xml:space="preserve">Наліпка А4 Oracal, шт </t>
  </si>
  <si>
    <t xml:space="preserve">ВСТАВКА_ папір 200х200 мм, шт </t>
  </si>
  <si>
    <t xml:space="preserve">ВСТАВКА_ папір 140х140 мм, шт </t>
  </si>
  <si>
    <t xml:space="preserve">ВСТАВКА_ папір 110х70 мм, шт </t>
  </si>
  <si>
    <t xml:space="preserve">ВСТАВКА_ папір 80х35 мм, шт </t>
  </si>
  <si>
    <t xml:space="preserve">Плакат А4 папір_ макет №5, шт </t>
  </si>
  <si>
    <t xml:space="preserve">Плакат А4 папір_ макет №4, шт </t>
  </si>
  <si>
    <t xml:space="preserve">Плакат А4 папір_ макет №3, шт </t>
  </si>
  <si>
    <t xml:space="preserve">Плакат А4 папір_ макет №2, шт </t>
  </si>
  <si>
    <t xml:space="preserve">Плакат А4 папір_ макет №1, шт </t>
  </si>
  <si>
    <t xml:space="preserve">Плакат А4 папір, шт </t>
  </si>
  <si>
    <t xml:space="preserve">Плакат А3 папір, шт </t>
  </si>
  <si>
    <t xml:space="preserve">Плакат А0 папір, шт </t>
  </si>
  <si>
    <t xml:space="preserve">Плакат А1 папір, шт </t>
  </si>
  <si>
    <t xml:space="preserve">Плакат А2 папір, шт </t>
  </si>
  <si>
    <t>пл. Житній ринок, 1</t>
  </si>
  <si>
    <t>ЗАП МАГ Соборный пр., 53</t>
  </si>
  <si>
    <t>вул. Неделіна, 43</t>
  </si>
  <si>
    <t>пр-т. Хмельницького, 50</t>
  </si>
  <si>
    <t>КИЕВ МАГ КАЛНЫШЕВСКОГО, 2 ТЦ "Полярный"</t>
  </si>
  <si>
    <t>пр-т Степан Бандера, 21</t>
  </si>
  <si>
    <t>вул. Будівельників, 15</t>
  </si>
  <si>
    <t xml:space="preserve">800х1800 мм банер, шт </t>
  </si>
  <si>
    <t>Орієнтовна вага однієї посилки, кг</t>
  </si>
  <si>
    <t>У випадку пошкодження Матеріалів, перевізник повністю компенсує вартість пошкоджених Матеріалів та повторно доставляє Матеріали за свій рахунок.
Підтвердити або вказати свої умови.</t>
  </si>
  <si>
    <t>Тендерна пропозиція переможця процедури закупівлі має бути зафіксована в гривнях до повного виконання зобов'язань по Договору. У разі зміни тарифів Замовник залишає за собою право на розірвання договору. Підтвердити або вказати свої умови.</t>
  </si>
  <si>
    <t>Сума доставки на рік, грн. з ПДВ:</t>
  </si>
  <si>
    <t>Сума доставки за один промоцикл, грн. з ПДВ:</t>
  </si>
  <si>
    <t>Орієнтовна вага посилки
кг</t>
  </si>
  <si>
    <t>Назва торгівельної точки</t>
  </si>
  <si>
    <t>Місто</t>
  </si>
  <si>
    <t>Підтвердити наявність у Перевізника розподільного центру у межах Київської області.</t>
  </si>
  <si>
    <t>• Комерційну пропозицію у форматі Додатку 1, завірену підписом керівника та печаткою.</t>
  </si>
  <si>
    <t>• Комерційну пропозицію у форматі Додатку 1 в Excel;</t>
  </si>
  <si>
    <t>• Витяг з реєстру платників ПДВ;</t>
  </si>
  <si>
    <t>• Витяг з Єдиного державного реєстру;</t>
  </si>
  <si>
    <t>• Документ, що засвідчує повноваження керівника (виписка з статуту тощо);</t>
  </si>
  <si>
    <t>•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</si>
  <si>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</si>
  <si>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У РЦ Перевізника відбувається розфасовка і упаковка Матеріалів силами Перевізника по видах Матеріалів за кількістю згідно з розподілами по магазинах.</t>
  </si>
  <si>
    <t>Розподіли по магазинах надаються Замовником в день відправлення на електронну адресу Перевізника у форматі Excel.</t>
  </si>
  <si>
    <t>Далі відбувається доставка Матеріалів в магазини "ФОКСТРОТ".</t>
  </si>
  <si>
    <t>Рекламні матеріали: POS-матеріали, газета формату А3 та єврофлаєри (далі Матеріали) доставляються від підрядників в розподільний центр Перевізника (далі РЦ) упаковані тільки по видах.</t>
  </si>
  <si>
    <t>• Матеріали не сортуються підрядниками Замовника по магазинах "ФОКСТРОТ", а лише за видами;</t>
  </si>
  <si>
    <t>Планова кількість доставок враховує як національні так і локальні доставки. Фактична кількість доставок для кожного магазину може бути збільшена або зменшена на протязі дії договору.</t>
  </si>
  <si>
    <t>• 6 доставок газети формату А3, А4;</t>
  </si>
  <si>
    <t>• Лист в довільній формі про методику формування тарифів Перевізника в залежності від ваги посилки, відстані доставки чи зональності тощо, враховуючи всі можливі знижки.</t>
  </si>
  <si>
    <t>Орієнтовний розподіл перевезень між двома переможцями може становити 70% та 30% від загального обсягу перевезень.</t>
  </si>
  <si>
    <t>В результаті проведення процедури закупівлі буде визначено два переможця.</t>
  </si>
  <si>
    <t>Замовник залишає за собою право змінювати розподіл перевезень між двома переможцями відповідно до своїх потреб.</t>
  </si>
  <si>
    <t>Замовник укладає договори про закупівлю з Учасниками, пропозиції яких було акцептовано, не пізніше ніж через 10 робочих днів з дня акцепту пропозицій.</t>
  </si>
  <si>
    <t>• Лист у довільній формі про прийняття умов Договору в редакції Замовника або Протокол розбіжностей до Договору;</t>
  </si>
  <si>
    <t>Критеріями вибору переможців є:
1. Найменша ціна;
2. Наявність розподільного центру у межах Київської області.</t>
  </si>
  <si>
    <t>Переможцями процедури закупівлі будуть обрані ті Учасники, пропозиція яких відповідає вимогам Замовника, що викладені у даній документації, з мінімальною ціною за умови наявності розподільного центру в Київській області.</t>
  </si>
  <si>
    <t>Підтвердити можливість виконання доставки по всій території України відповідно до адресної програми, яка надана в даній закупівлі, та в будь-які населені пункти України, в яких можуть бути відкриті магазини торгової марки "ФОКСТРОТ". Підтвердити або вказати свої умови.</t>
  </si>
  <si>
    <t>• POS-матеріали надаються Перевізнику упаковані по видах та підписані таким чином: найменування/вид продукції, кількість в упаковці;</t>
  </si>
  <si>
    <t>ТТН заповнюється представником Перевізника відповідно до даних, що передані Замовником. Підтвердити або вказати свої умови.</t>
  </si>
  <si>
    <t>Упаковка та фасовка Матеріалів по видах та за кількістю відповідно до розподілів, які надаються Замовником, виконується силами Перевізника. Підтвердити або вказати свої умови.</t>
  </si>
  <si>
    <t>Упаковка Матеріалів повинна забезпечувати їх збереження під час транспортування по території України. Підтвердити або вказати свої умови.</t>
  </si>
  <si>
    <t>Строки упаковки та фасовки мають становити не більше 24 годин з дати отримання Матеріалів. Якщо Матеріали отримані до 12:00, то упаковка та фасовка розпочинається в день отримання Матеріалів. Підтвердити або вказати свої умови.</t>
  </si>
  <si>
    <t>Строки доставки мають становити:
не більше 24 годин по Києву;
не більше 48 годин по обласних центрах і крупних містах; 
не більше 72 годин по всіх інших містах.
Підтвердити або вказати свої умови.</t>
  </si>
  <si>
    <t>При кожній доставці, кожне місце отримання (магазин "ФОКСТРОТ") отримує окремий номер декларації. Підтвердити або вказати свої умови.</t>
  </si>
  <si>
    <t>Зазначити наявність сайту або он-лайн сервісу, на якому по номеру декларації можливо відстежити статус кожного відправлення.</t>
  </si>
  <si>
    <t>Підтвердити можливість виконання прийняття на РЦ, фасовки, упаковки та доставки Матеріалів у будь-який день, включаючи вихідні та святкоі дні.</t>
  </si>
  <si>
    <t>Підтвердити можливість надання персонального менеджера, який має обслуговувати всі відправдення Замовника.
Вимоги до менеджера:
- щоденне формування статусів по кожній відправці із зазначнням точної дати доставки в кожне місце отримання;
- оперативні відповіді на всі запити Замовника;
- доступність на мобільному телефоні 24 години на добу, та 7 днів на тиждень.</t>
  </si>
  <si>
    <t>Посилки з Матеріалами на місцях отримання передаються особисто в руки контактній особі, яку буде вказано в розподілі Замовника.
Підтвердити або вказати свої умови.</t>
  </si>
  <si>
    <t>У випадку прострочення доставки Матеріалів на один день (з урахуванням вихідних та святкових днів), вартість такої доставки для Замовника буде становити 1 грн. з ПДВ.
Підтвердити або вказати свої умови.</t>
  </si>
  <si>
    <t>У випадку прострочення доставки Матеріалів більше ніж на один день (з урахуванням вихідних та святкових днів), Перевізник виплачує Замовнику 1000 грн. з ПДВ за кожен день прострочки по кожному адресу доставки. Підтвердити або вказати свої умови.</t>
  </si>
  <si>
    <t>У випадку пересорту чи невідповідної розфасовки, Перевізник своїми силами та за свій рахунок проводить повторну розфасовку відповідно розподілів від Замовника у строк не більше двох днів. При цьому доставка не вважаєтсья виконаною до моменту надходження планової кількості матеріалів, з застосуванням штрафних санкцій за просрочення доставки.
Підтвердити або вказати свої умови.</t>
  </si>
  <si>
    <t>У випадку відкриття нового магазину "ФОКСТРОТ" або зміни адреси, діє тариф на доставку відповідно до міста доставки, який відображений в тендерній пропозиції.  Підтвердити або вказати свої умови.</t>
  </si>
  <si>
    <t>Тендерна пропозиція має включати вартість фасовки, упаковки та доставки на адреси Замовника. Підтвердити або вказати свої умови.</t>
  </si>
  <si>
    <t>Додаток 2.</t>
  </si>
  <si>
    <t>Адреса доставки</t>
  </si>
  <si>
    <t>Додаток 3.</t>
  </si>
  <si>
    <t>Тарифи доставки POS-матеріалів</t>
  </si>
  <si>
    <r>
      <t xml:space="preserve">Кількість газет формату А3 (4 сторінки) або А4 (8 сторінок), </t>
    </r>
    <r>
      <rPr>
        <sz val="10"/>
        <rFont val="Cambria"/>
        <family val="1"/>
        <charset val="204"/>
        <scheme val="major"/>
      </rPr>
      <t>фасовка по 500 шт. пачку</t>
    </r>
  </si>
  <si>
    <r>
      <t xml:space="preserve">Кількість єврофлаєрів 210*100 мм
</t>
    </r>
    <r>
      <rPr>
        <sz val="10"/>
        <rFont val="Cambria"/>
        <family val="1"/>
        <charset val="204"/>
        <scheme val="major"/>
      </rPr>
      <t>фасовка по 500 шт. пачку</t>
    </r>
  </si>
  <si>
    <t>Додаток 4.</t>
  </si>
  <si>
    <t>Тарифи доставки єврофлаєрів</t>
  </si>
  <si>
    <t>Тарифи доставки газети А3, А4</t>
  </si>
  <si>
    <t>Фасування по 5 штук в тубус</t>
  </si>
  <si>
    <t>Фасування по 25 штук в тубус</t>
  </si>
  <si>
    <t>Фасування по 50 штук в пачку 210х300 мм</t>
  </si>
  <si>
    <t>Фасування по 50 штук в пачку</t>
  </si>
  <si>
    <t>Фасування по 25 штук в пачку</t>
  </si>
  <si>
    <t>Тариф доставки однієї посилки в одну адресу, грн. з ПДВ</t>
  </si>
  <si>
    <t>• 18 доставок POS-матеріалів;</t>
  </si>
  <si>
    <t>• 8 доставок єврофлаєрів.</t>
  </si>
  <si>
    <t>Планова кількість доставок за рік:</t>
  </si>
  <si>
    <t>Сума доставки POS-матеріалів на рік, грн. з ПДВ:</t>
  </si>
  <si>
    <t>Сума доставки газети А3, А4 на рік, грн. з ПДВ:</t>
  </si>
  <si>
    <t>Сума доставки єврофлаєрів на рік, грн. з ПДВ:</t>
  </si>
  <si>
    <t>Всього сума закупівлі на рік, грн. з ПДВ:</t>
  </si>
  <si>
    <t>• Газета та єврофлаєри надаються в упаковках по 250-1000 штук.</t>
  </si>
  <si>
    <t>Планова кількість доставок на рік в кожний магазин "ФОКСТРОТ" становить:</t>
  </si>
  <si>
    <t>Підтвердити можливість отримання Замовником посилки на регіональних складах Перевізника (у разі необхідності). Підтвердити або вказати свої умови.</t>
  </si>
  <si>
    <t>Адресна програма, орієнтовний перелік та обсяг матеріалів надані в Додатку 2, Додатку 3 та Додатку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</si>
</sst>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_р_._-;\-* #,##0_р_._-;_-* &quot;-&quot;??_р_._-;_-@_-"/>
    <numFmt numFmtId="169" formatCode="#,##0.00_ ;[Red]\-#,##0.00\ "/>
  </numFmts>
  <fonts count="37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sz val="10"/>
      <name val="PragmaticaCTT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color theme="0" tint="-0.249977111117893"/>
      <name val="Cambria"/>
      <family val="1"/>
      <charset val="204"/>
      <scheme val="major"/>
    </font>
    <font>
      <sz val="10"/>
      <color theme="0" tint="-0.249977111117893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26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7" fillId="0" borderId="0"/>
    <xf numFmtId="0" fontId="13" fillId="0" borderId="0"/>
    <xf numFmtId="164" fontId="27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1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vertical="center"/>
    </xf>
    <xf numFmtId="165" fontId="22" fillId="0" borderId="0" xfId="0" applyNumberFormat="1" applyFont="1" applyAlignment="1">
      <alignment horizontal="left" vertical="center"/>
    </xf>
    <xf numFmtId="0" fontId="21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1" fillId="0" borderId="5" xfId="0" applyFont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15" fillId="0" borderId="6" xfId="0" applyFont="1" applyBorder="1" applyAlignment="1">
      <alignment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23" fillId="0" borderId="6" xfId="0" applyFont="1" applyBorder="1" applyAlignment="1">
      <alignment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23" fillId="0" borderId="0" xfId="7" applyFont="1" applyFill="1" applyAlignment="1">
      <alignment vertical="center" wrapText="1"/>
    </xf>
    <xf numFmtId="0" fontId="23" fillId="0" borderId="0" xfId="12" applyFont="1" applyFill="1" applyBorder="1" applyAlignment="1">
      <alignment vertical="center" wrapText="1"/>
    </xf>
    <xf numFmtId="168" fontId="15" fillId="0" borderId="0" xfId="2" applyNumberFormat="1" applyFont="1" applyFill="1" applyBorder="1" applyAlignment="1">
      <alignment vertical="center"/>
    </xf>
    <xf numFmtId="168" fontId="16" fillId="0" borderId="0" xfId="2" applyNumberFormat="1" applyFont="1" applyFill="1" applyBorder="1" applyAlignment="1">
      <alignment vertical="center"/>
    </xf>
    <xf numFmtId="164" fontId="15" fillId="0" borderId="0" xfId="2" applyFont="1" applyFill="1" applyBorder="1" applyAlignment="1">
      <alignment vertical="center"/>
    </xf>
    <xf numFmtId="0" fontId="15" fillId="0" borderId="0" xfId="12" applyFont="1" applyFill="1" applyBorder="1" applyAlignment="1">
      <alignment vertical="center"/>
    </xf>
    <xf numFmtId="0" fontId="15" fillId="0" borderId="0" xfId="12" applyFont="1" applyFill="1" applyAlignment="1">
      <alignment vertical="center"/>
    </xf>
    <xf numFmtId="168" fontId="15" fillId="0" borderId="0" xfId="2" applyNumberFormat="1" applyFont="1" applyFill="1" applyBorder="1" applyAlignment="1">
      <alignment horizontal="center" vertical="center" wrapText="1"/>
    </xf>
    <xf numFmtId="168" fontId="16" fillId="0" borderId="0" xfId="2" applyNumberFormat="1" applyFont="1" applyFill="1" applyBorder="1" applyAlignment="1">
      <alignment horizontal="center" vertical="center" wrapText="1"/>
    </xf>
    <xf numFmtId="164" fontId="31" fillId="0" borderId="0" xfId="2" applyFont="1" applyFill="1" applyBorder="1" applyAlignment="1">
      <alignment horizontal="center" vertical="center" wrapText="1"/>
    </xf>
    <xf numFmtId="0" fontId="31" fillId="0" borderId="0" xfId="12" applyFont="1" applyFill="1" applyBorder="1" applyAlignment="1">
      <alignment vertical="center" wrapText="1"/>
    </xf>
    <xf numFmtId="0" fontId="32" fillId="0" borderId="6" xfId="6" applyFont="1" applyFill="1" applyBorder="1" applyAlignment="1">
      <alignment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49" fontId="17" fillId="0" borderId="4" xfId="2" applyNumberFormat="1" applyFont="1" applyFill="1" applyBorder="1" applyAlignment="1">
      <alignment horizontal="center" vertical="center" wrapText="1"/>
    </xf>
    <xf numFmtId="49" fontId="17" fillId="0" borderId="2" xfId="6" applyNumberFormat="1" applyFont="1" applyFill="1" applyBorder="1" applyAlignment="1">
      <alignment horizontal="center" vertical="center" wrapText="1"/>
    </xf>
    <xf numFmtId="0" fontId="23" fillId="0" borderId="0" xfId="12" applyFont="1" applyFill="1" applyAlignment="1">
      <alignment vertical="center"/>
    </xf>
    <xf numFmtId="168" fontId="15" fillId="0" borderId="10" xfId="2" applyNumberFormat="1" applyFont="1" applyFill="1" applyBorder="1" applyAlignment="1">
      <alignment vertical="center"/>
    </xf>
    <xf numFmtId="164" fontId="15" fillId="0" borderId="0" xfId="2" applyFont="1" applyFill="1" applyAlignment="1">
      <alignment vertical="center"/>
    </xf>
    <xf numFmtId="168" fontId="15" fillId="0" borderId="0" xfId="2" applyNumberFormat="1" applyFont="1" applyFill="1" applyAlignment="1">
      <alignment vertical="center"/>
    </xf>
    <xf numFmtId="168" fontId="23" fillId="0" borderId="0" xfId="2" applyNumberFormat="1" applyFont="1" applyFill="1" applyAlignment="1">
      <alignment vertical="center"/>
    </xf>
    <xf numFmtId="164" fontId="23" fillId="0" borderId="0" xfId="2" applyFont="1" applyFill="1" applyAlignment="1">
      <alignment vertical="center"/>
    </xf>
    <xf numFmtId="168" fontId="16" fillId="0" borderId="0" xfId="2" applyNumberFormat="1" applyFont="1" applyFill="1" applyAlignment="1">
      <alignment vertical="center"/>
    </xf>
    <xf numFmtId="0" fontId="5" fillId="0" borderId="0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4" fontId="33" fillId="0" borderId="2" xfId="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6" fillId="0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top"/>
    </xf>
    <xf numFmtId="0" fontId="11" fillId="0" borderId="0" xfId="12" applyFont="1" applyFill="1" applyBorder="1" applyAlignment="1">
      <alignment horizontal="left" vertical="center" wrapText="1"/>
    </xf>
    <xf numFmtId="0" fontId="11" fillId="0" borderId="0" xfId="12" applyFont="1" applyFill="1" applyBorder="1" applyAlignment="1">
      <alignment vertical="center"/>
    </xf>
    <xf numFmtId="0" fontId="34" fillId="0" borderId="0" xfId="12" applyFont="1" applyFill="1" applyBorder="1" applyAlignment="1">
      <alignment vertical="center" wrapText="1"/>
    </xf>
    <xf numFmtId="0" fontId="35" fillId="0" borderId="0" xfId="12" applyFont="1" applyFill="1" applyBorder="1" applyAlignment="1">
      <alignment vertical="center"/>
    </xf>
    <xf numFmtId="0" fontId="34" fillId="0" borderId="6" xfId="6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/>
    </xf>
    <xf numFmtId="0" fontId="35" fillId="2" borderId="2" xfId="0" applyFont="1" applyFill="1" applyBorder="1" applyAlignment="1">
      <alignment horizontal="left"/>
    </xf>
    <xf numFmtId="0" fontId="35" fillId="2" borderId="2" xfId="0" applyFont="1" applyFill="1" applyBorder="1"/>
    <xf numFmtId="0" fontId="35" fillId="2" borderId="2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/>
    </xf>
    <xf numFmtId="168" fontId="35" fillId="0" borderId="10" xfId="2" applyNumberFormat="1" applyFont="1" applyFill="1" applyBorder="1" applyAlignment="1">
      <alignment vertical="center"/>
    </xf>
    <xf numFmtId="168" fontId="35" fillId="0" borderId="0" xfId="2" applyNumberFormat="1" applyFont="1" applyFill="1" applyAlignment="1">
      <alignment vertical="center"/>
    </xf>
    <xf numFmtId="168" fontId="34" fillId="0" borderId="0" xfId="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0" fontId="34" fillId="0" borderId="0" xfId="7" applyFont="1" applyFill="1" applyAlignment="1">
      <alignment vertical="center" wrapText="1"/>
    </xf>
    <xf numFmtId="164" fontId="15" fillId="0" borderId="2" xfId="2" applyFont="1" applyBorder="1" applyAlignment="1">
      <alignment horizontal="center"/>
    </xf>
    <xf numFmtId="3" fontId="15" fillId="0" borderId="0" xfId="12" applyNumberFormat="1" applyFont="1" applyFill="1" applyAlignment="1">
      <alignment vertical="center"/>
    </xf>
    <xf numFmtId="164" fontId="16" fillId="0" borderId="2" xfId="2" applyFont="1" applyFill="1" applyBorder="1" applyAlignment="1">
      <alignment horizontal="center" vertical="center" wrapText="1"/>
    </xf>
    <xf numFmtId="168" fontId="15" fillId="0" borderId="2" xfId="2" applyNumberFormat="1" applyFont="1" applyFill="1" applyBorder="1" applyAlignment="1">
      <alignment horizontal="center"/>
    </xf>
    <xf numFmtId="168" fontId="15" fillId="2" borderId="2" xfId="2" applyNumberFormat="1" applyFont="1" applyFill="1" applyBorder="1" applyAlignment="1">
      <alignment horizontal="center"/>
    </xf>
    <xf numFmtId="168" fontId="15" fillId="0" borderId="2" xfId="2" applyNumberFormat="1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35" fillId="0" borderId="0" xfId="0" applyFont="1" applyFill="1" applyAlignment="1">
      <alignment wrapText="1"/>
    </xf>
    <xf numFmtId="0" fontId="11" fillId="0" borderId="0" xfId="12" applyFont="1" applyFill="1" applyBorder="1" applyAlignment="1">
      <alignment horizontal="left" wrapText="1"/>
    </xf>
    <xf numFmtId="0" fontId="11" fillId="0" borderId="0" xfId="12" applyFont="1" applyFill="1" applyBorder="1" applyAlignment="1">
      <alignment vertical="top"/>
    </xf>
    <xf numFmtId="0" fontId="15" fillId="0" borderId="2" xfId="0" applyFont="1" applyFill="1" applyBorder="1" applyAlignment="1">
      <alignment vertical="center"/>
    </xf>
    <xf numFmtId="167" fontId="15" fillId="0" borderId="0" xfId="2" applyNumberFormat="1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5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164" fontId="15" fillId="0" borderId="2" xfId="2" applyFont="1" applyFill="1" applyBorder="1" applyAlignment="1">
      <alignment vertical="center"/>
    </xf>
    <xf numFmtId="168" fontId="15" fillId="0" borderId="2" xfId="2" applyNumberFormat="1" applyFont="1" applyFill="1" applyBorder="1" applyAlignment="1">
      <alignment vertical="center" wrapText="1"/>
    </xf>
    <xf numFmtId="168" fontId="15" fillId="0" borderId="2" xfId="2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 wrapText="1"/>
    </xf>
    <xf numFmtId="168" fontId="16" fillId="0" borderId="10" xfId="2" applyNumberFormat="1" applyFont="1" applyFill="1" applyBorder="1" applyAlignment="1">
      <alignment horizontal="right" vertical="center"/>
    </xf>
    <xf numFmtId="168" fontId="16" fillId="0" borderId="0" xfId="2" applyNumberFormat="1" applyFont="1" applyFill="1" applyAlignment="1">
      <alignment horizontal="right" vertical="center"/>
    </xf>
    <xf numFmtId="168" fontId="33" fillId="0" borderId="0" xfId="2" applyNumberFormat="1" applyFont="1" applyFill="1" applyAlignment="1">
      <alignment horizontal="right" vertical="center"/>
    </xf>
    <xf numFmtId="164" fontId="11" fillId="0" borderId="0" xfId="2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4" fontId="16" fillId="0" borderId="2" xfId="3" applyNumberFormat="1" applyFont="1" applyFill="1" applyBorder="1" applyAlignment="1">
      <alignment horizontal="right" vertical="center" wrapText="1"/>
    </xf>
    <xf numFmtId="169" fontId="15" fillId="0" borderId="2" xfId="2" applyNumberFormat="1" applyFont="1" applyFill="1" applyBorder="1" applyAlignment="1">
      <alignment horizontal="right" vertical="center" wrapText="1"/>
    </xf>
    <xf numFmtId="169" fontId="11" fillId="0" borderId="2" xfId="2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7" fillId="0" borderId="4" xfId="6" applyFont="1" applyFill="1" applyBorder="1" applyAlignment="1">
      <alignment horizontal="center" vertical="center" wrapText="1"/>
    </xf>
    <xf numFmtId="0" fontId="17" fillId="0" borderId="3" xfId="6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2" fillId="0" borderId="4" xfId="6" applyFont="1" applyFill="1" applyBorder="1" applyAlignment="1">
      <alignment vertical="center" wrapText="1"/>
    </xf>
    <xf numFmtId="0" fontId="32" fillId="0" borderId="3" xfId="6" applyFont="1" applyFill="1" applyBorder="1" applyAlignment="1">
      <alignment vertical="center" wrapText="1"/>
    </xf>
    <xf numFmtId="49" fontId="16" fillId="0" borderId="4" xfId="2" applyNumberFormat="1" applyFont="1" applyFill="1" applyBorder="1" applyAlignment="1">
      <alignment horizontal="left" vertical="center" wrapText="1"/>
    </xf>
    <xf numFmtId="49" fontId="16" fillId="0" borderId="3" xfId="2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165" fontId="36" fillId="0" borderId="5" xfId="0" applyNumberFormat="1" applyFont="1" applyFill="1" applyBorder="1" applyAlignment="1">
      <alignment horizontal="left" vertical="center" wrapText="1"/>
    </xf>
  </cellXfs>
  <cellStyles count="15">
    <cellStyle name="Excel Built-in Normal" xfId="8"/>
    <cellStyle name="Excel Built-in Normal 2" xfId="9"/>
    <cellStyle name="Normal_Sheet1 2" xfId="10"/>
    <cellStyle name="Гиперссылка" xfId="1" builtinId="8"/>
    <cellStyle name="Обычный" xfId="0" builtinId="0"/>
    <cellStyle name="Обычный 2" xfId="4"/>
    <cellStyle name="Обычный 2 2" xfId="11"/>
    <cellStyle name="Обычный 3" xfId="12"/>
    <cellStyle name="Обычный 3 2" xfId="7"/>
    <cellStyle name="Обычный 4" xfId="13"/>
    <cellStyle name="Обычный_1.3. Шаблон спецификации" xfId="3"/>
    <cellStyle name="Обычный_Лист1" xfId="6"/>
    <cellStyle name="Стиль 1" xfId="5"/>
    <cellStyle name="Финансовый" xfId="2" builtinId="3"/>
    <cellStyle name="Финансовый 2" xfId="14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1</xdr:row>
      <xdr:rowOff>57151</xdr:rowOff>
    </xdr:from>
    <xdr:ext cx="447557" cy="628650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47651"/>
          <a:ext cx="447557" cy="6286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95250</xdr:colOff>
      <xdr:row>1</xdr:row>
      <xdr:rowOff>47625</xdr:rowOff>
    </xdr:from>
    <xdr:ext cx="447557" cy="628650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38125"/>
          <a:ext cx="447557" cy="6286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123825</xdr:colOff>
      <xdr:row>1</xdr:row>
      <xdr:rowOff>38100</xdr:rowOff>
    </xdr:from>
    <xdr:ext cx="447557" cy="628650"/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28600"/>
          <a:ext cx="447557" cy="6286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123825</xdr:colOff>
      <xdr:row>1</xdr:row>
      <xdr:rowOff>28575</xdr:rowOff>
    </xdr:from>
    <xdr:ext cx="447557" cy="628650"/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19075"/>
          <a:ext cx="447557" cy="6286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133350</xdr:colOff>
      <xdr:row>1</xdr:row>
      <xdr:rowOff>28575</xdr:rowOff>
    </xdr:from>
    <xdr:ext cx="447557" cy="628650"/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19075"/>
          <a:ext cx="447557" cy="6286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123825</xdr:colOff>
      <xdr:row>1</xdr:row>
      <xdr:rowOff>47625</xdr:rowOff>
    </xdr:from>
    <xdr:ext cx="447557" cy="628650"/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238125"/>
          <a:ext cx="447557" cy="6286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123825</xdr:colOff>
      <xdr:row>1</xdr:row>
      <xdr:rowOff>66676</xdr:rowOff>
    </xdr:from>
    <xdr:ext cx="438227" cy="619124"/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57176"/>
          <a:ext cx="438227" cy="619124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142875</xdr:colOff>
      <xdr:row>1</xdr:row>
      <xdr:rowOff>57150</xdr:rowOff>
    </xdr:from>
    <xdr:ext cx="459591" cy="638175"/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47650"/>
          <a:ext cx="459591" cy="63817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104775</xdr:colOff>
      <xdr:row>1</xdr:row>
      <xdr:rowOff>38100</xdr:rowOff>
    </xdr:from>
    <xdr:ext cx="457200" cy="648586"/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28600"/>
          <a:ext cx="457200" cy="64858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123825</xdr:colOff>
      <xdr:row>1</xdr:row>
      <xdr:rowOff>57150</xdr:rowOff>
    </xdr:from>
    <xdr:ext cx="476249" cy="666749"/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47650"/>
          <a:ext cx="476249" cy="666749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123826</xdr:colOff>
      <xdr:row>1</xdr:row>
      <xdr:rowOff>28575</xdr:rowOff>
    </xdr:from>
    <xdr:ext cx="445723" cy="628650"/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6" y="219075"/>
          <a:ext cx="445723" cy="6286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47625</xdr:colOff>
      <xdr:row>1</xdr:row>
      <xdr:rowOff>123826</xdr:rowOff>
    </xdr:from>
    <xdr:ext cx="581025" cy="375541"/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314326"/>
          <a:ext cx="581025" cy="37554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38100</xdr:colOff>
      <xdr:row>1</xdr:row>
      <xdr:rowOff>114301</xdr:rowOff>
    </xdr:from>
    <xdr:ext cx="581025" cy="375541"/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04801"/>
          <a:ext cx="581025" cy="37554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57150</xdr:colOff>
      <xdr:row>1</xdr:row>
      <xdr:rowOff>104776</xdr:rowOff>
    </xdr:from>
    <xdr:ext cx="581025" cy="375541"/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295276"/>
          <a:ext cx="581025" cy="37554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19050</xdr:colOff>
      <xdr:row>1</xdr:row>
      <xdr:rowOff>85726</xdr:rowOff>
    </xdr:from>
    <xdr:ext cx="581025" cy="375541"/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276226"/>
          <a:ext cx="581025" cy="37554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361950</xdr:rowOff>
    </xdr:from>
    <xdr:ext cx="0" cy="455500"/>
    <xdr:pic>
      <xdr:nvPicPr>
        <xdr:cNvPr id="2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81000"/>
          <a:ext cx="0" cy="4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161925</xdr:rowOff>
    </xdr:from>
    <xdr:ext cx="2381" cy="655525"/>
    <xdr:pic>
      <xdr:nvPicPr>
        <xdr:cNvPr id="3" name="Рисунок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5242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</xdr:row>
      <xdr:rowOff>152400</xdr:rowOff>
    </xdr:from>
    <xdr:ext cx="2381" cy="665050"/>
    <xdr:pic>
      <xdr:nvPicPr>
        <xdr:cNvPr id="4" name="Рисунок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4290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361950</xdr:rowOff>
    </xdr:from>
    <xdr:ext cx="0" cy="455500"/>
    <xdr:pic>
      <xdr:nvPicPr>
        <xdr:cNvPr id="2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400050"/>
          <a:ext cx="0" cy="4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161925</xdr:rowOff>
    </xdr:from>
    <xdr:ext cx="2381" cy="655525"/>
    <xdr:pic>
      <xdr:nvPicPr>
        <xdr:cNvPr id="3" name="Рисунок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361950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</xdr:row>
      <xdr:rowOff>152400</xdr:rowOff>
    </xdr:from>
    <xdr:ext cx="2381" cy="665050"/>
    <xdr:pic>
      <xdr:nvPicPr>
        <xdr:cNvPr id="4" name="Рисунок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352425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atrya-v\AppData\Local\Microsoft\Windows\Temporary%20Internet%20Files\Content.Outlook\8U1K7QKG\&#1054;&#1090;&#1095;&#1077;&#1090;_&#1087;&#1086;_&#1087;&#1088;&#1086;&#1076;&#1072;&#1078;&#1072;&#1084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(нед)"/>
      <sheetName val="ОТЧЕТ (день)"/>
      <sheetName val="ОТЧЕТ"/>
      <sheetName val="Категории План Факт"/>
      <sheetName val="Графики не линейного прогноз."/>
      <sheetName val="Графики кластеры"/>
      <sheetName val="Продажи и Средний чек"/>
      <sheetName val="Среднее кол-во тов в чеке"/>
      <sheetName val="Партия 180 плюс"/>
      <sheetName val="Маржа"/>
      <sheetName val="Промо Нац Активности"/>
      <sheetName val="Средняя ст-ть товара"/>
      <sheetName val="Конвертация"/>
      <sheetName val="ACC"/>
      <sheetName val="Удаленные пр-жи"/>
      <sheetName val="ПикАп"/>
      <sheetName val="Опт"/>
      <sheetName val="% отказов"/>
    </sheetNames>
    <sheetDataSet>
      <sheetData sheetId="0" refreshError="1"/>
      <sheetData sheetId="1" refreshError="1"/>
      <sheetData sheetId="2">
        <row r="4">
          <cell r="A4">
            <v>42408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56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99"/>
  <sheetViews>
    <sheetView showGridLines="0" showZeros="0" tabSelected="1" defaultGridColor="0" colorId="22" zoomScaleNormal="100" workbookViewId="0">
      <pane ySplit="1" topLeftCell="A2" activePane="bottomLeft" state="frozen"/>
      <selection pane="bottomLeft" sqref="A1:B1"/>
    </sheetView>
  </sheetViews>
  <sheetFormatPr defaultColWidth="0" defaultRowHeight="14.25" zeroHeight="1"/>
  <cols>
    <col min="1" max="1" width="21.7109375" style="9" customWidth="1"/>
    <col min="2" max="2" width="76.28515625" style="36" customWidth="1"/>
    <col min="3" max="3" width="10.85546875" style="9" hidden="1"/>
    <col min="4" max="16384" width="9.140625" style="9" hidden="1"/>
  </cols>
  <sheetData>
    <row r="1" spans="1:3" ht="18" customHeight="1">
      <c r="A1" s="147" t="s">
        <v>35</v>
      </c>
      <c r="B1" s="147"/>
      <c r="C1" s="8"/>
    </row>
    <row r="2" spans="1:3" ht="14.25" customHeight="1">
      <c r="A2" s="148" t="s">
        <v>77</v>
      </c>
      <c r="B2" s="149"/>
      <c r="C2" s="8"/>
    </row>
    <row r="3" spans="1:3" ht="15.75" customHeight="1">
      <c r="A3" s="142" t="s">
        <v>78</v>
      </c>
      <c r="B3" s="12" t="s">
        <v>98</v>
      </c>
      <c r="C3" s="8"/>
    </row>
    <row r="4" spans="1:3" ht="42.75" customHeight="1">
      <c r="A4" s="143"/>
      <c r="B4" s="16" t="s">
        <v>545</v>
      </c>
      <c r="C4" s="8"/>
    </row>
    <row r="5" spans="1:3" ht="28.5" customHeight="1">
      <c r="A5" s="143"/>
      <c r="B5" s="49" t="s">
        <v>546</v>
      </c>
      <c r="C5" s="8"/>
    </row>
    <row r="6" spans="1:3" ht="42.75" customHeight="1">
      <c r="A6" s="143"/>
      <c r="B6" s="49" t="s">
        <v>558</v>
      </c>
      <c r="C6" s="8"/>
    </row>
    <row r="7" spans="1:3" ht="14.25" customHeight="1">
      <c r="A7" s="143"/>
      <c r="B7" s="50" t="s">
        <v>596</v>
      </c>
      <c r="C7" s="82"/>
    </row>
    <row r="8" spans="1:3" ht="42.75" customHeight="1">
      <c r="A8" s="143"/>
      <c r="B8" s="16" t="s">
        <v>542</v>
      </c>
      <c r="C8" s="82"/>
    </row>
    <row r="9" spans="1:3" ht="28.5" customHeight="1">
      <c r="A9" s="143"/>
      <c r="B9" s="16" t="s">
        <v>543</v>
      </c>
      <c r="C9" s="82"/>
    </row>
    <row r="10" spans="1:3" ht="14.25" customHeight="1">
      <c r="A10" s="143"/>
      <c r="B10" s="16" t="s">
        <v>544</v>
      </c>
      <c r="C10" s="82"/>
    </row>
    <row r="11" spans="1:3" ht="14.25" customHeight="1">
      <c r="A11" s="143"/>
      <c r="B11" s="38" t="s">
        <v>597</v>
      </c>
    </row>
    <row r="12" spans="1:3" ht="14.25" customHeight="1">
      <c r="A12" s="143"/>
      <c r="B12" s="50" t="s">
        <v>589</v>
      </c>
    </row>
    <row r="13" spans="1:3" ht="14.25" customHeight="1">
      <c r="A13" s="143"/>
      <c r="B13" s="49" t="s">
        <v>548</v>
      </c>
    </row>
    <row r="14" spans="1:3" ht="14.25" customHeight="1">
      <c r="A14" s="143"/>
      <c r="B14" s="49" t="s">
        <v>590</v>
      </c>
    </row>
    <row r="15" spans="1:3" ht="42.75" customHeight="1">
      <c r="A15" s="143"/>
      <c r="B15" s="16" t="s">
        <v>547</v>
      </c>
    </row>
    <row r="16" spans="1:3" ht="14.25" customHeight="1">
      <c r="A16" s="143"/>
      <c r="B16" s="16" t="s">
        <v>97</v>
      </c>
    </row>
    <row r="17" spans="1:2" ht="28.5" customHeight="1">
      <c r="A17" s="144"/>
      <c r="B17" s="16" t="s">
        <v>599</v>
      </c>
    </row>
    <row r="18" spans="1:2" ht="14.25" customHeight="1">
      <c r="A18" s="142" t="s">
        <v>79</v>
      </c>
      <c r="B18" s="27" t="s">
        <v>5</v>
      </c>
    </row>
    <row r="19" spans="1:2" ht="14.25" customHeight="1">
      <c r="A19" s="143"/>
      <c r="B19" s="16" t="s">
        <v>84</v>
      </c>
    </row>
    <row r="20" spans="1:2" ht="14.25" customHeight="1">
      <c r="A20" s="143"/>
      <c r="B20" s="38" t="s">
        <v>87</v>
      </c>
    </row>
    <row r="21" spans="1:2" ht="14.25" customHeight="1">
      <c r="A21" s="143"/>
      <c r="B21" s="48" t="s">
        <v>100</v>
      </c>
    </row>
    <row r="22" spans="1:2" ht="14.25" customHeight="1">
      <c r="A22" s="143"/>
      <c r="B22" s="16" t="s">
        <v>6</v>
      </c>
    </row>
    <row r="23" spans="1:2" ht="28.5" customHeight="1">
      <c r="A23" s="144"/>
      <c r="B23" s="28" t="s">
        <v>7</v>
      </c>
    </row>
    <row r="24" spans="1:2" ht="14.25" customHeight="1">
      <c r="A24" s="145" t="s">
        <v>72</v>
      </c>
      <c r="B24" s="146"/>
    </row>
    <row r="25" spans="1:2" ht="42.75" customHeight="1">
      <c r="A25" s="142" t="s">
        <v>8</v>
      </c>
      <c r="B25" s="27" t="s">
        <v>9</v>
      </c>
    </row>
    <row r="26" spans="1:2" ht="14.25" customHeight="1">
      <c r="A26" s="143"/>
      <c r="B26" s="30" t="s">
        <v>34</v>
      </c>
    </row>
    <row r="27" spans="1:2" ht="42.75" customHeight="1">
      <c r="A27" s="144"/>
      <c r="B27" s="28" t="s">
        <v>86</v>
      </c>
    </row>
    <row r="28" spans="1:2" ht="14.25" customHeight="1">
      <c r="A28" s="145" t="s">
        <v>73</v>
      </c>
      <c r="B28" s="146"/>
    </row>
    <row r="29" spans="1:2" ht="14.25" customHeight="1">
      <c r="A29" s="142" t="s">
        <v>10</v>
      </c>
      <c r="B29" s="27" t="s">
        <v>11</v>
      </c>
    </row>
    <row r="30" spans="1:2" ht="42.75" customHeight="1">
      <c r="A30" s="143"/>
      <c r="B30" s="16" t="s">
        <v>94</v>
      </c>
    </row>
    <row r="31" spans="1:2" ht="14.25" customHeight="1">
      <c r="A31" s="143"/>
      <c r="B31" s="16" t="s">
        <v>12</v>
      </c>
    </row>
    <row r="32" spans="1:2" ht="14.25" customHeight="1">
      <c r="A32" s="143"/>
      <c r="B32" s="49" t="s">
        <v>57</v>
      </c>
    </row>
    <row r="33" spans="1:2" ht="28.5" customHeight="1">
      <c r="A33" s="143"/>
      <c r="B33" s="49" t="s">
        <v>58</v>
      </c>
    </row>
    <row r="34" spans="1:2" ht="28.5" customHeight="1">
      <c r="A34" s="143"/>
      <c r="B34" s="49" t="s">
        <v>59</v>
      </c>
    </row>
    <row r="35" spans="1:2" ht="42.75" customHeight="1">
      <c r="A35" s="144"/>
      <c r="B35" s="30" t="s">
        <v>65</v>
      </c>
    </row>
    <row r="36" spans="1:2" ht="14.25" customHeight="1">
      <c r="A36" s="142" t="s">
        <v>13</v>
      </c>
      <c r="B36" s="27" t="s">
        <v>31</v>
      </c>
    </row>
    <row r="37" spans="1:2" ht="29.25" customHeight="1">
      <c r="A37" s="143"/>
      <c r="B37" s="49" t="s">
        <v>535</v>
      </c>
    </row>
    <row r="38" spans="1:2" ht="14.25" customHeight="1">
      <c r="A38" s="143"/>
      <c r="B38" s="16" t="s">
        <v>32</v>
      </c>
    </row>
    <row r="39" spans="1:2" ht="14.25" customHeight="1">
      <c r="A39" s="143"/>
      <c r="B39" s="49" t="s">
        <v>536</v>
      </c>
    </row>
    <row r="40" spans="1:2" ht="14.25" customHeight="1">
      <c r="A40" s="143"/>
      <c r="B40" s="49" t="s">
        <v>537</v>
      </c>
    </row>
    <row r="41" spans="1:2" ht="14.25" customHeight="1">
      <c r="A41" s="143"/>
      <c r="B41" s="49" t="s">
        <v>538</v>
      </c>
    </row>
    <row r="42" spans="1:2" ht="28.5" customHeight="1">
      <c r="A42" s="143"/>
      <c r="B42" s="49" t="s">
        <v>539</v>
      </c>
    </row>
    <row r="43" spans="1:2" ht="42.75" customHeight="1">
      <c r="A43" s="143"/>
      <c r="B43" s="50" t="s">
        <v>540</v>
      </c>
    </row>
    <row r="44" spans="1:2" ht="28.5" customHeight="1">
      <c r="A44" s="143"/>
      <c r="B44" s="50" t="s">
        <v>554</v>
      </c>
    </row>
    <row r="45" spans="1:2" ht="42.75" customHeight="1">
      <c r="A45" s="144"/>
      <c r="B45" s="50" t="s">
        <v>549</v>
      </c>
    </row>
    <row r="46" spans="1:2" ht="71.25" customHeight="1">
      <c r="A46" s="24" t="s">
        <v>92</v>
      </c>
      <c r="B46" s="47" t="s">
        <v>93</v>
      </c>
    </row>
    <row r="47" spans="1:2" ht="28.5" customHeight="1">
      <c r="A47" s="142" t="s">
        <v>14</v>
      </c>
      <c r="B47" s="27" t="s">
        <v>33</v>
      </c>
    </row>
    <row r="48" spans="1:2" ht="14.25" customHeight="1">
      <c r="A48" s="143"/>
      <c r="B48" s="49" t="s">
        <v>60</v>
      </c>
    </row>
    <row r="49" spans="1:2" ht="14.25" customHeight="1">
      <c r="A49" s="143"/>
      <c r="B49" s="49" t="s">
        <v>67</v>
      </c>
    </row>
    <row r="50" spans="1:2" ht="28.5" customHeight="1">
      <c r="A50" s="144"/>
      <c r="B50" s="49" t="s">
        <v>68</v>
      </c>
    </row>
    <row r="51" spans="1:2" ht="14.25" customHeight="1">
      <c r="A51" s="145" t="s">
        <v>74</v>
      </c>
      <c r="B51" s="146"/>
    </row>
    <row r="52" spans="1:2" ht="14.25" customHeight="1">
      <c r="A52" s="142" t="s">
        <v>15</v>
      </c>
      <c r="B52" s="27" t="s">
        <v>16</v>
      </c>
    </row>
    <row r="53" spans="1:2" ht="42.75" customHeight="1">
      <c r="A53" s="143"/>
      <c r="B53" s="16" t="s">
        <v>89</v>
      </c>
    </row>
    <row r="54" spans="1:2" ht="28.5" customHeight="1">
      <c r="A54" s="143"/>
      <c r="B54" s="16" t="s">
        <v>55</v>
      </c>
    </row>
    <row r="55" spans="1:2" ht="14.25" customHeight="1">
      <c r="A55" s="144"/>
      <c r="B55" s="29" t="str">
        <f>$B$21</f>
        <v>tender-356@foxtrot.kiev.ua</v>
      </c>
    </row>
    <row r="56" spans="1:2" ht="14.25" customHeight="1">
      <c r="A56" s="142" t="s">
        <v>17</v>
      </c>
      <c r="B56" s="45" t="s">
        <v>88</v>
      </c>
    </row>
    <row r="57" spans="1:2" ht="14.25" customHeight="1">
      <c r="A57" s="143"/>
      <c r="B57" s="38" t="s">
        <v>80</v>
      </c>
    </row>
    <row r="58" spans="1:2" ht="14.25" customHeight="1">
      <c r="A58" s="143"/>
      <c r="B58" s="162">
        <v>43119</v>
      </c>
    </row>
    <row r="59" spans="1:2" ht="42.75" customHeight="1">
      <c r="A59" s="144"/>
      <c r="B59" s="83" t="s">
        <v>81</v>
      </c>
    </row>
    <row r="60" spans="1:2" ht="71.25" customHeight="1">
      <c r="A60" s="142" t="s">
        <v>18</v>
      </c>
      <c r="B60" s="27" t="s">
        <v>541</v>
      </c>
    </row>
    <row r="61" spans="1:2" ht="28.5" customHeight="1">
      <c r="A61" s="143"/>
      <c r="B61" s="16" t="s">
        <v>19</v>
      </c>
    </row>
    <row r="62" spans="1:2" ht="14.25" customHeight="1">
      <c r="A62" s="144"/>
      <c r="B62" s="16" t="s">
        <v>20</v>
      </c>
    </row>
    <row r="63" spans="1:2" ht="14.25" customHeight="1">
      <c r="A63" s="145" t="s">
        <v>75</v>
      </c>
      <c r="B63" s="146"/>
    </row>
    <row r="64" spans="1:2" ht="28.5" customHeight="1">
      <c r="A64" s="142" t="s">
        <v>21</v>
      </c>
      <c r="B64" s="32" t="s">
        <v>551</v>
      </c>
    </row>
    <row r="65" spans="1:2" ht="42.75" customHeight="1">
      <c r="A65" s="143"/>
      <c r="B65" s="31" t="s">
        <v>555</v>
      </c>
    </row>
    <row r="66" spans="1:2" ht="28.5" customHeight="1">
      <c r="A66" s="143"/>
      <c r="B66" s="31" t="s">
        <v>550</v>
      </c>
    </row>
    <row r="67" spans="1:2" ht="28.5" customHeight="1">
      <c r="A67" s="143"/>
      <c r="B67" s="31" t="s">
        <v>552</v>
      </c>
    </row>
    <row r="68" spans="1:2" ht="57" customHeight="1">
      <c r="A68" s="143"/>
      <c r="B68" s="31" t="s">
        <v>556</v>
      </c>
    </row>
    <row r="69" spans="1:2" ht="28.5" customHeight="1">
      <c r="A69" s="143"/>
      <c r="B69" s="31" t="s">
        <v>54</v>
      </c>
    </row>
    <row r="70" spans="1:2" ht="14.25" customHeight="1">
      <c r="A70" s="144"/>
      <c r="B70" s="33" t="s">
        <v>66</v>
      </c>
    </row>
    <row r="71" spans="1:2" ht="57" customHeight="1">
      <c r="A71" s="17" t="s">
        <v>22</v>
      </c>
      <c r="B71" s="16" t="s">
        <v>23</v>
      </c>
    </row>
    <row r="72" spans="1:2" ht="14.25" customHeight="1">
      <c r="A72" s="142" t="s">
        <v>24</v>
      </c>
      <c r="B72" s="27" t="s">
        <v>25</v>
      </c>
    </row>
    <row r="73" spans="1:2" ht="28.5" customHeight="1">
      <c r="A73" s="143"/>
      <c r="B73" s="49" t="s">
        <v>61</v>
      </c>
    </row>
    <row r="74" spans="1:2" ht="14.25" customHeight="1">
      <c r="A74" s="143"/>
      <c r="B74" s="49" t="s">
        <v>62</v>
      </c>
    </row>
    <row r="75" spans="1:2" ht="42.75" customHeight="1">
      <c r="A75" s="144"/>
      <c r="B75" s="28" t="s">
        <v>53</v>
      </c>
    </row>
    <row r="76" spans="1:2" ht="14.25" customHeight="1">
      <c r="A76" s="142" t="s">
        <v>26</v>
      </c>
      <c r="B76" s="27" t="s">
        <v>27</v>
      </c>
    </row>
    <row r="77" spans="1:2" ht="14.25" customHeight="1">
      <c r="A77" s="143"/>
      <c r="B77" s="49" t="s">
        <v>63</v>
      </c>
    </row>
    <row r="78" spans="1:2" ht="28.5" customHeight="1">
      <c r="A78" s="143"/>
      <c r="B78" s="49" t="s">
        <v>64</v>
      </c>
    </row>
    <row r="79" spans="1:2" ht="42.75" customHeight="1">
      <c r="A79" s="144"/>
      <c r="B79" s="28" t="s">
        <v>28</v>
      </c>
    </row>
    <row r="80" spans="1:2" ht="14.25" customHeight="1">
      <c r="A80" s="145" t="s">
        <v>76</v>
      </c>
      <c r="B80" s="146"/>
    </row>
    <row r="81" spans="1:2" ht="42.75" customHeight="1">
      <c r="A81" s="24" t="s">
        <v>29</v>
      </c>
      <c r="B81" s="26" t="s">
        <v>553</v>
      </c>
    </row>
    <row r="82" spans="1:2" ht="71.25" customHeight="1">
      <c r="A82" s="24" t="s">
        <v>30</v>
      </c>
      <c r="B82" s="47" t="s">
        <v>99</v>
      </c>
    </row>
    <row r="83" spans="1:2" ht="14.25" customHeight="1"/>
    <row r="84" spans="1:2" ht="28.5" customHeight="1">
      <c r="B84" s="46" t="s">
        <v>83</v>
      </c>
    </row>
    <row r="85" spans="1:2" ht="14.25" customHeight="1">
      <c r="B85" s="35" t="s">
        <v>70</v>
      </c>
    </row>
    <row r="86" spans="1:2" hidden="1">
      <c r="B86" s="34"/>
    </row>
    <row r="87" spans="1:2" hidden="1"/>
    <row r="88" spans="1:2" hidden="1"/>
    <row r="89" spans="1:2" hidden="1"/>
    <row r="90" spans="1:2" hidden="1"/>
    <row r="91" spans="1:2" hidden="1"/>
    <row r="92" spans="1:2" hidden="1"/>
    <row r="93" spans="1:2" hidden="1"/>
    <row r="94" spans="1:2" hidden="1"/>
    <row r="95" spans="1:2" hidden="1"/>
    <row r="96" spans="1:2" hidden="1"/>
    <row r="97" hidden="1"/>
    <row r="98" hidden="1"/>
    <row r="99" hidden="1"/>
  </sheetData>
  <mergeCells count="19">
    <mergeCell ref="A1:B1"/>
    <mergeCell ref="A29:A35"/>
    <mergeCell ref="A63:B63"/>
    <mergeCell ref="A51:B51"/>
    <mergeCell ref="A52:A55"/>
    <mergeCell ref="A24:B24"/>
    <mergeCell ref="A25:A27"/>
    <mergeCell ref="A28:B28"/>
    <mergeCell ref="A36:A45"/>
    <mergeCell ref="A47:A50"/>
    <mergeCell ref="A2:B2"/>
    <mergeCell ref="A18:A23"/>
    <mergeCell ref="A56:A59"/>
    <mergeCell ref="A3:A17"/>
    <mergeCell ref="A72:A75"/>
    <mergeCell ref="A76:A79"/>
    <mergeCell ref="A80:B80"/>
    <mergeCell ref="A64:A70"/>
    <mergeCell ref="A60:A62"/>
  </mergeCells>
  <conditionalFormatting sqref="B58">
    <cfRule type="containsBlanks" dxfId="10" priority="2">
      <formula>LEN(TRIM(B58))=0</formula>
    </cfRule>
  </conditionalFormatting>
  <dataValidations count="2">
    <dataValidation allowBlank="1" showInputMessage="1" showErrorMessage="1" promptTitle="Наступний день" prompt="після подачі пропозицій." sqref="B58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26" r:id="rId1"/>
    <hyperlink ref="B3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21" r:id="rId2"/>
    <hyperlink ref="B70" r:id="rId3"/>
    <hyperlink ref="B55" r:id="rId4" display="tender-______@foxtrot.kiev.ua"/>
    <hyperlink ref="B85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4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outlineLevelRow="1"/>
  <cols>
    <col min="1" max="1" width="89.42578125" style="18" customWidth="1"/>
    <col min="2" max="2" width="58.5703125" style="25" customWidth="1"/>
    <col min="3" max="16384" width="9.140625" style="18"/>
  </cols>
  <sheetData>
    <row r="1" spans="1:3" ht="28.5" customHeight="1">
      <c r="A1" s="56" t="s">
        <v>95</v>
      </c>
      <c r="B1" s="55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52"/>
    </row>
    <row r="2" spans="1:3" s="19" customFormat="1" ht="28.5" customHeight="1">
      <c r="A2" s="57" t="str">
        <f>Документація!$B$3</f>
        <v>Доставка рекламних матеріалів по території України</v>
      </c>
      <c r="B2" s="54" t="str">
        <f>IF($B$3=0,"Обов'язково мають бути заповнені всі промарковані поля.","")</f>
        <v>Обов'язково мають бути заповнені всі промарковані поля.</v>
      </c>
      <c r="C2" s="51"/>
    </row>
    <row r="3" spans="1:3" s="19" customFormat="1" ht="25.5" customHeight="1">
      <c r="A3" s="58" t="s">
        <v>38</v>
      </c>
      <c r="B3" s="84"/>
      <c r="C3" s="51"/>
    </row>
    <row r="4" spans="1:3" s="19" customFormat="1" ht="12.75" customHeight="1" outlineLevel="1">
      <c r="A4" s="53" t="s">
        <v>39</v>
      </c>
      <c r="B4" s="85"/>
    </row>
    <row r="5" spans="1:3" s="19" customFormat="1" ht="12.75" customHeight="1" outlineLevel="1">
      <c r="A5" s="53" t="s">
        <v>40</v>
      </c>
      <c r="B5" s="85"/>
    </row>
    <row r="6" spans="1:3" s="19" customFormat="1" ht="12.75" customHeight="1" outlineLevel="1">
      <c r="A6" s="53" t="s">
        <v>41</v>
      </c>
      <c r="B6" s="86"/>
    </row>
    <row r="7" spans="1:3" s="19" customFormat="1" ht="12.75" customHeight="1" outlineLevel="1">
      <c r="A7" s="53" t="s">
        <v>42</v>
      </c>
      <c r="B7" s="85"/>
    </row>
    <row r="8" spans="1:3" s="19" customFormat="1" ht="12.75" customHeight="1" outlineLevel="1">
      <c r="A8" s="53" t="s">
        <v>43</v>
      </c>
      <c r="B8" s="85"/>
    </row>
    <row r="9" spans="1:3" s="19" customFormat="1" ht="12.75" customHeight="1" outlineLevel="1">
      <c r="A9" s="53" t="s">
        <v>56</v>
      </c>
      <c r="B9" s="86"/>
    </row>
    <row r="10" spans="1:3" s="19" customFormat="1" ht="12.75" customHeight="1" outlineLevel="1">
      <c r="A10" s="53" t="s">
        <v>44</v>
      </c>
      <c r="B10" s="85"/>
    </row>
    <row r="11" spans="1:3" s="19" customFormat="1" ht="12.75" customHeight="1" outlineLevel="1">
      <c r="A11" s="53" t="s">
        <v>48</v>
      </c>
      <c r="B11" s="86"/>
    </row>
    <row r="12" spans="1:3" s="19" customFormat="1" ht="12.75" customHeight="1" outlineLevel="1">
      <c r="A12" s="53" t="s">
        <v>49</v>
      </c>
      <c r="B12" s="87"/>
    </row>
    <row r="13" spans="1:3" s="19" customFormat="1" ht="12.75" customHeight="1" outlineLevel="1">
      <c r="A13" s="53" t="s">
        <v>96</v>
      </c>
      <c r="B13" s="87"/>
    </row>
    <row r="14" spans="1:3" s="19" customFormat="1" ht="12.75" customHeight="1" outlineLevel="1">
      <c r="A14" s="53" t="s">
        <v>71</v>
      </c>
      <c r="B14" s="88"/>
    </row>
    <row r="15" spans="1:3" s="19" customFormat="1" ht="12.75" customHeight="1" outlineLevel="1">
      <c r="A15" s="53" t="s">
        <v>45</v>
      </c>
      <c r="B15" s="88"/>
    </row>
    <row r="16" spans="1:3" s="19" customFormat="1" ht="12.75" customHeight="1" outlineLevel="1">
      <c r="A16" s="53" t="s">
        <v>52</v>
      </c>
      <c r="B16" s="88"/>
    </row>
    <row r="17" spans="1:2" s="19" customFormat="1" ht="12.75" customHeight="1" outlineLevel="1">
      <c r="A17" s="53" t="s">
        <v>46</v>
      </c>
      <c r="B17" s="88"/>
    </row>
    <row r="18" spans="1:2" s="19" customFormat="1" ht="12.75" customHeight="1" outlineLevel="1">
      <c r="A18" s="53" t="s">
        <v>47</v>
      </c>
      <c r="B18" s="88"/>
    </row>
    <row r="19" spans="1:2" s="19" customFormat="1" ht="12.75" customHeight="1">
      <c r="A19" s="53" t="s">
        <v>91</v>
      </c>
      <c r="B19" s="88"/>
    </row>
    <row r="20" spans="1:2" ht="12.75" customHeight="1">
      <c r="A20" s="59" t="s">
        <v>534</v>
      </c>
      <c r="B20" s="85"/>
    </row>
    <row r="21" spans="1:2" ht="38.25" customHeight="1">
      <c r="A21" s="59" t="s">
        <v>557</v>
      </c>
      <c r="B21" s="85"/>
    </row>
    <row r="22" spans="1:2" ht="38.25" customHeight="1">
      <c r="A22" s="59" t="s">
        <v>572</v>
      </c>
      <c r="B22" s="85"/>
    </row>
    <row r="23" spans="1:2" ht="89.25" customHeight="1">
      <c r="A23" s="59" t="s">
        <v>567</v>
      </c>
      <c r="B23" s="85"/>
    </row>
    <row r="24" spans="1:2" ht="25.5" customHeight="1">
      <c r="A24" s="59" t="s">
        <v>566</v>
      </c>
      <c r="B24" s="85"/>
    </row>
    <row r="25" spans="1:2" ht="25.5" customHeight="1">
      <c r="A25" s="59" t="s">
        <v>565</v>
      </c>
      <c r="B25" s="85"/>
    </row>
    <row r="26" spans="1:2" ht="25.5" customHeight="1">
      <c r="A26" s="59" t="s">
        <v>560</v>
      </c>
      <c r="B26" s="85"/>
    </row>
    <row r="27" spans="1:2" ht="25.5" customHeight="1">
      <c r="A27" s="59" t="s">
        <v>561</v>
      </c>
      <c r="B27" s="85"/>
    </row>
    <row r="28" spans="1:2" ht="38.25" customHeight="1">
      <c r="A28" s="59" t="s">
        <v>562</v>
      </c>
      <c r="B28" s="85"/>
    </row>
    <row r="29" spans="1:2" ht="63.75" customHeight="1">
      <c r="A29" s="59" t="s">
        <v>563</v>
      </c>
      <c r="B29" s="85"/>
    </row>
    <row r="30" spans="1:2" ht="25.5" customHeight="1">
      <c r="A30" s="59" t="s">
        <v>559</v>
      </c>
      <c r="B30" s="85"/>
    </row>
    <row r="31" spans="1:2" ht="25.5" customHeight="1">
      <c r="A31" s="59" t="s">
        <v>564</v>
      </c>
      <c r="B31" s="85"/>
    </row>
    <row r="32" spans="1:2" ht="38.25" customHeight="1">
      <c r="A32" s="59" t="s">
        <v>568</v>
      </c>
      <c r="B32" s="85"/>
    </row>
    <row r="33" spans="1:2" ht="25.5" customHeight="1">
      <c r="A33" s="59" t="s">
        <v>598</v>
      </c>
      <c r="B33" s="85"/>
    </row>
    <row r="34" spans="1:2" ht="38.25" customHeight="1">
      <c r="A34" s="59" t="s">
        <v>569</v>
      </c>
      <c r="B34" s="85"/>
    </row>
    <row r="35" spans="1:2" ht="38.25" customHeight="1">
      <c r="A35" s="59" t="s">
        <v>570</v>
      </c>
      <c r="B35" s="85"/>
    </row>
    <row r="36" spans="1:2" ht="38.25" customHeight="1">
      <c r="A36" s="59" t="s">
        <v>527</v>
      </c>
      <c r="B36" s="85"/>
    </row>
    <row r="37" spans="1:2" ht="63.75" customHeight="1">
      <c r="A37" s="59" t="s">
        <v>571</v>
      </c>
      <c r="B37" s="85"/>
    </row>
    <row r="38" spans="1:2" ht="38.25" customHeight="1">
      <c r="A38" s="59" t="s">
        <v>90</v>
      </c>
      <c r="B38" s="85"/>
    </row>
    <row r="39" spans="1:2" ht="38.25" customHeight="1">
      <c r="A39" s="59" t="s">
        <v>528</v>
      </c>
      <c r="B39" s="85"/>
    </row>
    <row r="40" spans="1:2" ht="25.5" customHeight="1">
      <c r="A40" s="59" t="s">
        <v>573</v>
      </c>
      <c r="B40" s="85"/>
    </row>
    <row r="41" spans="1:2" s="90" customFormat="1" ht="15.75">
      <c r="A41" s="139" t="s">
        <v>592</v>
      </c>
      <c r="B41" s="140">
        <f>'Додаток 2'!U167</f>
        <v>0</v>
      </c>
    </row>
    <row r="42" spans="1:2" s="90" customFormat="1" ht="15.75">
      <c r="A42" s="139" t="s">
        <v>593</v>
      </c>
      <c r="B42" s="140">
        <f>'Додаток 3'!F166</f>
        <v>0</v>
      </c>
    </row>
    <row r="43" spans="1:2" s="90" customFormat="1" ht="15.75">
      <c r="A43" s="139" t="s">
        <v>594</v>
      </c>
      <c r="B43" s="140">
        <f>'Додаток 4'!F166</f>
        <v>0</v>
      </c>
    </row>
    <row r="44" spans="1:2" s="90" customFormat="1" ht="15.75">
      <c r="A44" s="89" t="s">
        <v>595</v>
      </c>
      <c r="B44" s="141">
        <f>SUM(B41:B43)</f>
        <v>0</v>
      </c>
    </row>
  </sheetData>
  <sheetProtection password="C79F" sheet="1" objects="1" scenarios="1" formatCells="0" formatColumns="0" formatRows="0"/>
  <protectedRanges>
    <protectedRange sqref="B3:B40" name="Диапазон1"/>
  </protectedRanges>
  <conditionalFormatting sqref="B3:B12 B14:B18 B20:B21 B28:B38 B23:B26">
    <cfRule type="containsBlanks" dxfId="9" priority="17">
      <formula>LEN(TRIM(B3))=0</formula>
    </cfRule>
  </conditionalFormatting>
  <conditionalFormatting sqref="B19">
    <cfRule type="containsBlanks" dxfId="8" priority="13">
      <formula>LEN(TRIM(B19))=0</formula>
    </cfRule>
  </conditionalFormatting>
  <conditionalFormatting sqref="B40">
    <cfRule type="containsBlanks" dxfId="7" priority="8">
      <formula>LEN(TRIM(B40))=0</formula>
    </cfRule>
  </conditionalFormatting>
  <conditionalFormatting sqref="B13">
    <cfRule type="containsBlanks" dxfId="6" priority="7">
      <formula>LEN(TRIM(B13))=0</formula>
    </cfRule>
  </conditionalFormatting>
  <conditionalFormatting sqref="B22">
    <cfRule type="containsBlanks" dxfId="5" priority="4">
      <formula>LEN(TRIM(B22))=0</formula>
    </cfRule>
  </conditionalFormatting>
  <conditionalFormatting sqref="B27">
    <cfRule type="containsBlanks" dxfId="4" priority="2">
      <formula>LEN(TRIM(B27))=0</formula>
    </cfRule>
  </conditionalFormatting>
  <conditionalFormatting sqref="B39">
    <cfRule type="containsBlanks" dxfId="3" priority="1">
      <formula>LEN(TRIM(B39))=0</formula>
    </cfRule>
  </conditionalFormatting>
  <pageMargins left="0.39370078740157483" right="0.39370078740157483" top="0.39370078740157483" bottom="0.39370078740157483" header="0.19685039370078741" footer="0.19685039370078741"/>
  <pageSetup paperSize="9" scale="64" fitToHeight="10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70"/>
  <sheetViews>
    <sheetView showGridLines="0" showZeros="0" defaultGridColor="0" colorId="22" zoomScale="99" zoomScaleNormal="99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U5" sqref="U5"/>
    </sheetView>
  </sheetViews>
  <sheetFormatPr defaultRowHeight="12.75" outlineLevelCol="1"/>
  <cols>
    <col min="1" max="1" width="21.42578125" style="114" customWidth="1"/>
    <col min="2" max="2" width="66.5703125" style="117" hidden="1" customWidth="1" outlineLevel="1"/>
    <col min="3" max="3" width="37.28515625" style="25" bestFit="1" customWidth="1" collapsed="1"/>
    <col min="4" max="4" width="11.5703125" style="25" customWidth="1"/>
    <col min="5" max="19" width="11" style="25" customWidth="1"/>
    <col min="20" max="20" width="11" style="114" customWidth="1"/>
    <col min="21" max="21" width="21.28515625" style="114" bestFit="1" customWidth="1"/>
    <col min="22" max="22" width="25.28515625" style="114" customWidth="1"/>
    <col min="23" max="16384" width="9.140625" style="114"/>
  </cols>
  <sheetData>
    <row r="1" spans="1:21" ht="48" customHeight="1">
      <c r="A1" s="118" t="s">
        <v>574</v>
      </c>
      <c r="B1" s="107"/>
      <c r="C1" s="60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1" ht="58.5" customHeight="1">
      <c r="A2" s="119" t="s">
        <v>577</v>
      </c>
      <c r="B2" s="107"/>
      <c r="C2" s="60"/>
    </row>
    <row r="3" spans="1:21" s="116" customFormat="1" ht="51" customHeight="1">
      <c r="A3" s="153" t="s">
        <v>533</v>
      </c>
      <c r="B3" s="97" t="s">
        <v>532</v>
      </c>
      <c r="C3" s="153" t="s">
        <v>575</v>
      </c>
      <c r="D3" s="128" t="s">
        <v>525</v>
      </c>
      <c r="E3" s="128" t="s">
        <v>515</v>
      </c>
      <c r="F3" s="128" t="s">
        <v>516</v>
      </c>
      <c r="G3" s="128" t="s">
        <v>517</v>
      </c>
      <c r="H3" s="128" t="s">
        <v>514</v>
      </c>
      <c r="I3" s="128" t="s">
        <v>513</v>
      </c>
      <c r="J3" s="128" t="s">
        <v>512</v>
      </c>
      <c r="K3" s="128" t="s">
        <v>511</v>
      </c>
      <c r="L3" s="128" t="s">
        <v>510</v>
      </c>
      <c r="M3" s="128" t="s">
        <v>509</v>
      </c>
      <c r="N3" s="128" t="s">
        <v>508</v>
      </c>
      <c r="O3" s="128" t="s">
        <v>507</v>
      </c>
      <c r="P3" s="128" t="s">
        <v>506</v>
      </c>
      <c r="Q3" s="128" t="s">
        <v>505</v>
      </c>
      <c r="R3" s="128" t="s">
        <v>504</v>
      </c>
      <c r="S3" s="128" t="s">
        <v>503</v>
      </c>
      <c r="T3" s="155" t="s">
        <v>526</v>
      </c>
      <c r="U3" s="150" t="s">
        <v>588</v>
      </c>
    </row>
    <row r="4" spans="1:21" s="116" customFormat="1" ht="48" customHeight="1">
      <c r="A4" s="154"/>
      <c r="B4" s="97"/>
      <c r="C4" s="154"/>
      <c r="D4" s="129" t="s">
        <v>583</v>
      </c>
      <c r="E4" s="129" t="s">
        <v>584</v>
      </c>
      <c r="F4" s="129" t="s">
        <v>584</v>
      </c>
      <c r="G4" s="129" t="s">
        <v>584</v>
      </c>
      <c r="H4" s="129" t="s">
        <v>584</v>
      </c>
      <c r="I4" s="129" t="s">
        <v>585</v>
      </c>
      <c r="J4" s="129" t="s">
        <v>585</v>
      </c>
      <c r="K4" s="129" t="s">
        <v>585</v>
      </c>
      <c r="L4" s="129" t="s">
        <v>585</v>
      </c>
      <c r="M4" s="129" t="s">
        <v>585</v>
      </c>
      <c r="N4" s="129" t="s">
        <v>585</v>
      </c>
      <c r="O4" s="129" t="s">
        <v>586</v>
      </c>
      <c r="P4" s="129" t="s">
        <v>586</v>
      </c>
      <c r="Q4" s="129" t="s">
        <v>586</v>
      </c>
      <c r="R4" s="129" t="s">
        <v>586</v>
      </c>
      <c r="S4" s="129" t="s">
        <v>587</v>
      </c>
      <c r="T4" s="156"/>
      <c r="U4" s="151"/>
    </row>
    <row r="5" spans="1:21" s="115" customFormat="1">
      <c r="A5" s="120" t="s">
        <v>502</v>
      </c>
      <c r="B5" s="123" t="s">
        <v>501</v>
      </c>
      <c r="C5" s="120" t="s">
        <v>500</v>
      </c>
      <c r="D5" s="126">
        <v>1</v>
      </c>
      <c r="E5" s="126">
        <v>2</v>
      </c>
      <c r="F5" s="126">
        <v>0</v>
      </c>
      <c r="G5" s="126">
        <v>0</v>
      </c>
      <c r="H5" s="126">
        <v>0</v>
      </c>
      <c r="I5" s="126">
        <v>30</v>
      </c>
      <c r="J5" s="126">
        <v>2</v>
      </c>
      <c r="K5" s="126">
        <v>2</v>
      </c>
      <c r="L5" s="126">
        <v>2</v>
      </c>
      <c r="M5" s="126">
        <v>2</v>
      </c>
      <c r="N5" s="126">
        <v>2</v>
      </c>
      <c r="O5" s="126">
        <v>50</v>
      </c>
      <c r="P5" s="126">
        <v>100</v>
      </c>
      <c r="Q5" s="126">
        <v>100</v>
      </c>
      <c r="R5" s="126">
        <v>50</v>
      </c>
      <c r="S5" s="126">
        <v>1</v>
      </c>
      <c r="T5" s="127">
        <v>5</v>
      </c>
      <c r="U5" s="125"/>
    </row>
    <row r="6" spans="1:21">
      <c r="A6" s="120" t="s">
        <v>499</v>
      </c>
      <c r="B6" s="123" t="s">
        <v>498</v>
      </c>
      <c r="C6" s="120" t="s">
        <v>497</v>
      </c>
      <c r="D6" s="126">
        <v>1</v>
      </c>
      <c r="E6" s="126">
        <v>2</v>
      </c>
      <c r="F6" s="126">
        <v>0</v>
      </c>
      <c r="G6" s="126">
        <v>0</v>
      </c>
      <c r="H6" s="126">
        <v>0</v>
      </c>
      <c r="I6" s="126">
        <v>10</v>
      </c>
      <c r="J6" s="126">
        <v>2</v>
      </c>
      <c r="K6" s="126">
        <v>2</v>
      </c>
      <c r="L6" s="126">
        <v>2</v>
      </c>
      <c r="M6" s="126">
        <v>2</v>
      </c>
      <c r="N6" s="126">
        <v>2</v>
      </c>
      <c r="O6" s="126">
        <v>50</v>
      </c>
      <c r="P6" s="126">
        <v>100</v>
      </c>
      <c r="Q6" s="126">
        <v>100</v>
      </c>
      <c r="R6" s="126">
        <v>50</v>
      </c>
      <c r="S6" s="126">
        <v>1</v>
      </c>
      <c r="T6" s="127">
        <v>5</v>
      </c>
      <c r="U6" s="125"/>
    </row>
    <row r="7" spans="1:21">
      <c r="A7" s="120" t="s">
        <v>496</v>
      </c>
      <c r="B7" s="123" t="s">
        <v>495</v>
      </c>
      <c r="C7" s="120" t="s">
        <v>494</v>
      </c>
      <c r="D7" s="126">
        <v>1</v>
      </c>
      <c r="E7" s="126">
        <v>2</v>
      </c>
      <c r="F7" s="126">
        <v>0</v>
      </c>
      <c r="G7" s="126">
        <v>0</v>
      </c>
      <c r="H7" s="126">
        <v>0</v>
      </c>
      <c r="I7" s="126">
        <v>30</v>
      </c>
      <c r="J7" s="126">
        <v>2</v>
      </c>
      <c r="K7" s="126">
        <v>2</v>
      </c>
      <c r="L7" s="126">
        <v>2</v>
      </c>
      <c r="M7" s="126">
        <v>2</v>
      </c>
      <c r="N7" s="126">
        <v>2</v>
      </c>
      <c r="O7" s="126">
        <v>50</v>
      </c>
      <c r="P7" s="126">
        <v>100</v>
      </c>
      <c r="Q7" s="126">
        <v>100</v>
      </c>
      <c r="R7" s="126">
        <v>50</v>
      </c>
      <c r="S7" s="126">
        <v>1</v>
      </c>
      <c r="T7" s="127">
        <v>5</v>
      </c>
      <c r="U7" s="125"/>
    </row>
    <row r="8" spans="1:21">
      <c r="A8" s="120" t="s">
        <v>491</v>
      </c>
      <c r="B8" s="123" t="s">
        <v>493</v>
      </c>
      <c r="C8" s="120" t="s">
        <v>492</v>
      </c>
      <c r="D8" s="126">
        <v>1</v>
      </c>
      <c r="E8" s="126">
        <v>2</v>
      </c>
      <c r="F8" s="126">
        <v>0</v>
      </c>
      <c r="G8" s="126">
        <v>0</v>
      </c>
      <c r="H8" s="126">
        <v>0</v>
      </c>
      <c r="I8" s="126">
        <v>30</v>
      </c>
      <c r="J8" s="126">
        <v>2</v>
      </c>
      <c r="K8" s="126">
        <v>2</v>
      </c>
      <c r="L8" s="126">
        <v>2</v>
      </c>
      <c r="M8" s="126">
        <v>2</v>
      </c>
      <c r="N8" s="126">
        <v>2</v>
      </c>
      <c r="O8" s="126">
        <v>50</v>
      </c>
      <c r="P8" s="126">
        <v>100</v>
      </c>
      <c r="Q8" s="126">
        <v>100</v>
      </c>
      <c r="R8" s="126">
        <v>50</v>
      </c>
      <c r="S8" s="126">
        <v>1</v>
      </c>
      <c r="T8" s="127">
        <v>5</v>
      </c>
      <c r="U8" s="125"/>
    </row>
    <row r="9" spans="1:21">
      <c r="A9" s="120" t="s">
        <v>491</v>
      </c>
      <c r="B9" s="123" t="s">
        <v>490</v>
      </c>
      <c r="C9" s="120" t="s">
        <v>489</v>
      </c>
      <c r="D9" s="126">
        <v>1</v>
      </c>
      <c r="E9" s="126">
        <v>2</v>
      </c>
      <c r="F9" s="126">
        <v>0</v>
      </c>
      <c r="G9" s="126">
        <v>0</v>
      </c>
      <c r="H9" s="126">
        <v>0</v>
      </c>
      <c r="I9" s="126">
        <v>30</v>
      </c>
      <c r="J9" s="126">
        <v>2</v>
      </c>
      <c r="K9" s="126">
        <v>2</v>
      </c>
      <c r="L9" s="126">
        <v>2</v>
      </c>
      <c r="M9" s="126">
        <v>2</v>
      </c>
      <c r="N9" s="126">
        <v>2</v>
      </c>
      <c r="O9" s="126">
        <v>50</v>
      </c>
      <c r="P9" s="126">
        <v>100</v>
      </c>
      <c r="Q9" s="126">
        <v>100</v>
      </c>
      <c r="R9" s="126">
        <v>50</v>
      </c>
      <c r="S9" s="126">
        <v>1</v>
      </c>
      <c r="T9" s="127">
        <v>5</v>
      </c>
      <c r="U9" s="125"/>
    </row>
    <row r="10" spans="1:21">
      <c r="A10" s="120" t="s">
        <v>488</v>
      </c>
      <c r="B10" s="123" t="s">
        <v>487</v>
      </c>
      <c r="C10" s="120" t="s">
        <v>486</v>
      </c>
      <c r="D10" s="126">
        <v>1</v>
      </c>
      <c r="E10" s="126">
        <v>2</v>
      </c>
      <c r="F10" s="126">
        <v>0</v>
      </c>
      <c r="G10" s="126">
        <v>0</v>
      </c>
      <c r="H10" s="126">
        <v>0</v>
      </c>
      <c r="I10" s="126">
        <v>20</v>
      </c>
      <c r="J10" s="126">
        <v>4</v>
      </c>
      <c r="K10" s="126">
        <v>4</v>
      </c>
      <c r="L10" s="126">
        <v>4</v>
      </c>
      <c r="M10" s="126">
        <v>4</v>
      </c>
      <c r="N10" s="126">
        <v>4</v>
      </c>
      <c r="O10" s="126">
        <v>50</v>
      </c>
      <c r="P10" s="126">
        <v>200</v>
      </c>
      <c r="Q10" s="126">
        <v>200</v>
      </c>
      <c r="R10" s="126">
        <v>50</v>
      </c>
      <c r="S10" s="126">
        <v>1</v>
      </c>
      <c r="T10" s="127">
        <v>7</v>
      </c>
      <c r="U10" s="125"/>
    </row>
    <row r="11" spans="1:21">
      <c r="A11" s="120" t="s">
        <v>485</v>
      </c>
      <c r="B11" s="123" t="s">
        <v>484</v>
      </c>
      <c r="C11" s="120" t="s">
        <v>483</v>
      </c>
      <c r="D11" s="126">
        <v>1</v>
      </c>
      <c r="E11" s="126">
        <v>2</v>
      </c>
      <c r="F11" s="126">
        <v>5</v>
      </c>
      <c r="G11" s="126">
        <v>0</v>
      </c>
      <c r="H11" s="126">
        <v>0</v>
      </c>
      <c r="I11" s="126">
        <v>20</v>
      </c>
      <c r="J11" s="126">
        <v>2</v>
      </c>
      <c r="K11" s="126">
        <v>2</v>
      </c>
      <c r="L11" s="126">
        <v>2</v>
      </c>
      <c r="M11" s="126">
        <v>2</v>
      </c>
      <c r="N11" s="126">
        <v>2</v>
      </c>
      <c r="O11" s="126">
        <v>50</v>
      </c>
      <c r="P11" s="126">
        <v>100</v>
      </c>
      <c r="Q11" s="126">
        <v>100</v>
      </c>
      <c r="R11" s="126">
        <v>50</v>
      </c>
      <c r="S11" s="126">
        <v>1</v>
      </c>
      <c r="T11" s="127">
        <v>6</v>
      </c>
      <c r="U11" s="125"/>
    </row>
    <row r="12" spans="1:21">
      <c r="A12" s="120" t="s">
        <v>482</v>
      </c>
      <c r="B12" s="123" t="s">
        <v>481</v>
      </c>
      <c r="C12" s="120" t="s">
        <v>480</v>
      </c>
      <c r="D12" s="126">
        <v>1</v>
      </c>
      <c r="E12" s="126">
        <v>2</v>
      </c>
      <c r="F12" s="126">
        <v>0</v>
      </c>
      <c r="G12" s="126">
        <v>28</v>
      </c>
      <c r="H12" s="126">
        <v>0</v>
      </c>
      <c r="I12" s="126">
        <v>30</v>
      </c>
      <c r="J12" s="126">
        <v>4</v>
      </c>
      <c r="K12" s="126">
        <v>4</v>
      </c>
      <c r="L12" s="126">
        <v>4</v>
      </c>
      <c r="M12" s="126">
        <v>4</v>
      </c>
      <c r="N12" s="126">
        <v>4</v>
      </c>
      <c r="O12" s="126">
        <v>100</v>
      </c>
      <c r="P12" s="126">
        <v>200</v>
      </c>
      <c r="Q12" s="126">
        <v>200</v>
      </c>
      <c r="R12" s="126">
        <v>50</v>
      </c>
      <c r="S12" s="126">
        <v>1</v>
      </c>
      <c r="T12" s="127">
        <v>10</v>
      </c>
      <c r="U12" s="125"/>
    </row>
    <row r="13" spans="1:21">
      <c r="A13" s="120" t="s">
        <v>479</v>
      </c>
      <c r="B13" s="123" t="s">
        <v>478</v>
      </c>
      <c r="C13" s="120" t="s">
        <v>477</v>
      </c>
      <c r="D13" s="126">
        <v>1</v>
      </c>
      <c r="E13" s="126">
        <v>2</v>
      </c>
      <c r="F13" s="126">
        <v>0</v>
      </c>
      <c r="G13" s="126">
        <v>0</v>
      </c>
      <c r="H13" s="126">
        <v>0</v>
      </c>
      <c r="I13" s="126">
        <v>20</v>
      </c>
      <c r="J13" s="126">
        <v>2</v>
      </c>
      <c r="K13" s="126">
        <v>2</v>
      </c>
      <c r="L13" s="126">
        <v>2</v>
      </c>
      <c r="M13" s="126">
        <v>2</v>
      </c>
      <c r="N13" s="126">
        <v>2</v>
      </c>
      <c r="O13" s="126">
        <v>50</v>
      </c>
      <c r="P13" s="126">
        <v>100</v>
      </c>
      <c r="Q13" s="126">
        <v>100</v>
      </c>
      <c r="R13" s="126">
        <v>50</v>
      </c>
      <c r="S13" s="126">
        <v>1</v>
      </c>
      <c r="T13" s="127">
        <v>5</v>
      </c>
      <c r="U13" s="125"/>
    </row>
    <row r="14" spans="1:21">
      <c r="A14" s="120" t="s">
        <v>474</v>
      </c>
      <c r="B14" s="123" t="s">
        <v>476</v>
      </c>
      <c r="C14" s="120" t="s">
        <v>475</v>
      </c>
      <c r="D14" s="126">
        <v>2</v>
      </c>
      <c r="E14" s="126">
        <v>2</v>
      </c>
      <c r="F14" s="126">
        <v>0</v>
      </c>
      <c r="G14" s="126">
        <v>0</v>
      </c>
      <c r="H14" s="126">
        <v>0</v>
      </c>
      <c r="I14" s="126">
        <v>30</v>
      </c>
      <c r="J14" s="126">
        <v>4</v>
      </c>
      <c r="K14" s="126">
        <v>4</v>
      </c>
      <c r="L14" s="126">
        <v>4</v>
      </c>
      <c r="M14" s="126">
        <v>4</v>
      </c>
      <c r="N14" s="126">
        <v>4</v>
      </c>
      <c r="O14" s="126">
        <v>100</v>
      </c>
      <c r="P14" s="126">
        <v>200</v>
      </c>
      <c r="Q14" s="126">
        <v>200</v>
      </c>
      <c r="R14" s="126">
        <v>50</v>
      </c>
      <c r="S14" s="126">
        <v>1</v>
      </c>
      <c r="T14" s="127">
        <v>9</v>
      </c>
      <c r="U14" s="125"/>
    </row>
    <row r="15" spans="1:21">
      <c r="A15" s="120" t="s">
        <v>474</v>
      </c>
      <c r="B15" s="123" t="s">
        <v>473</v>
      </c>
      <c r="C15" s="120" t="s">
        <v>472</v>
      </c>
      <c r="D15" s="126">
        <v>1</v>
      </c>
      <c r="E15" s="126">
        <v>2</v>
      </c>
      <c r="F15" s="126">
        <v>0</v>
      </c>
      <c r="G15" s="126">
        <v>0</v>
      </c>
      <c r="H15" s="126">
        <v>0</v>
      </c>
      <c r="I15" s="126">
        <v>30</v>
      </c>
      <c r="J15" s="126">
        <v>2</v>
      </c>
      <c r="K15" s="126">
        <v>2</v>
      </c>
      <c r="L15" s="126">
        <v>2</v>
      </c>
      <c r="M15" s="126">
        <v>2</v>
      </c>
      <c r="N15" s="126">
        <v>2</v>
      </c>
      <c r="O15" s="126">
        <v>50</v>
      </c>
      <c r="P15" s="126">
        <v>100</v>
      </c>
      <c r="Q15" s="126">
        <v>100</v>
      </c>
      <c r="R15" s="126">
        <v>50</v>
      </c>
      <c r="S15" s="126">
        <v>1</v>
      </c>
      <c r="T15" s="127">
        <v>5</v>
      </c>
      <c r="U15" s="125"/>
    </row>
    <row r="16" spans="1:21">
      <c r="A16" s="120" t="s">
        <v>471</v>
      </c>
      <c r="B16" s="123" t="s">
        <v>470</v>
      </c>
      <c r="C16" s="120" t="s">
        <v>469</v>
      </c>
      <c r="D16" s="126">
        <v>1</v>
      </c>
      <c r="E16" s="126">
        <v>2</v>
      </c>
      <c r="F16" s="126">
        <v>0</v>
      </c>
      <c r="G16" s="126">
        <v>10</v>
      </c>
      <c r="H16" s="126">
        <v>0</v>
      </c>
      <c r="I16" s="126">
        <v>20</v>
      </c>
      <c r="J16" s="126">
        <v>2</v>
      </c>
      <c r="K16" s="126">
        <v>2</v>
      </c>
      <c r="L16" s="126">
        <v>2</v>
      </c>
      <c r="M16" s="126">
        <v>2</v>
      </c>
      <c r="N16" s="126">
        <v>2</v>
      </c>
      <c r="O16" s="126">
        <v>50</v>
      </c>
      <c r="P16" s="126">
        <v>100</v>
      </c>
      <c r="Q16" s="126">
        <v>100</v>
      </c>
      <c r="R16" s="126">
        <v>50</v>
      </c>
      <c r="S16" s="126">
        <v>1</v>
      </c>
      <c r="T16" s="127">
        <v>6</v>
      </c>
      <c r="U16" s="125"/>
    </row>
    <row r="17" spans="1:21">
      <c r="A17" s="120" t="s">
        <v>464</v>
      </c>
      <c r="B17" s="123" t="s">
        <v>468</v>
      </c>
      <c r="C17" s="120" t="s">
        <v>467</v>
      </c>
      <c r="D17" s="126">
        <v>2</v>
      </c>
      <c r="E17" s="126">
        <v>2</v>
      </c>
      <c r="F17" s="126">
        <v>0</v>
      </c>
      <c r="G17" s="126">
        <v>0</v>
      </c>
      <c r="H17" s="126">
        <v>0</v>
      </c>
      <c r="I17" s="126">
        <v>30</v>
      </c>
      <c r="J17" s="126">
        <v>4</v>
      </c>
      <c r="K17" s="126">
        <v>4</v>
      </c>
      <c r="L17" s="126">
        <v>4</v>
      </c>
      <c r="M17" s="126">
        <v>4</v>
      </c>
      <c r="N17" s="126">
        <v>4</v>
      </c>
      <c r="O17" s="126">
        <v>100</v>
      </c>
      <c r="P17" s="126">
        <v>200</v>
      </c>
      <c r="Q17" s="126">
        <v>200</v>
      </c>
      <c r="R17" s="126">
        <v>50</v>
      </c>
      <c r="S17" s="126">
        <v>1</v>
      </c>
      <c r="T17" s="127">
        <v>9</v>
      </c>
      <c r="U17" s="125"/>
    </row>
    <row r="18" spans="1:21">
      <c r="A18" s="120" t="s">
        <v>464</v>
      </c>
      <c r="B18" s="123" t="s">
        <v>466</v>
      </c>
      <c r="C18" s="120" t="s">
        <v>465</v>
      </c>
      <c r="D18" s="126">
        <v>1</v>
      </c>
      <c r="E18" s="126">
        <v>0</v>
      </c>
      <c r="F18" s="126">
        <v>0</v>
      </c>
      <c r="G18" s="126">
        <v>0</v>
      </c>
      <c r="H18" s="126">
        <v>0</v>
      </c>
      <c r="I18" s="126">
        <v>20</v>
      </c>
      <c r="J18" s="126">
        <v>2</v>
      </c>
      <c r="K18" s="126">
        <v>2</v>
      </c>
      <c r="L18" s="126">
        <v>2</v>
      </c>
      <c r="M18" s="126">
        <v>2</v>
      </c>
      <c r="N18" s="126">
        <v>2</v>
      </c>
      <c r="O18" s="126">
        <v>50</v>
      </c>
      <c r="P18" s="126">
        <v>100</v>
      </c>
      <c r="Q18" s="126">
        <v>100</v>
      </c>
      <c r="R18" s="126">
        <v>50</v>
      </c>
      <c r="S18" s="126">
        <v>1</v>
      </c>
      <c r="T18" s="127">
        <v>5</v>
      </c>
      <c r="U18" s="125"/>
    </row>
    <row r="19" spans="1:21">
      <c r="A19" s="120" t="s">
        <v>464</v>
      </c>
      <c r="B19" s="123" t="s">
        <v>463</v>
      </c>
      <c r="C19" s="120" t="s">
        <v>462</v>
      </c>
      <c r="D19" s="126">
        <v>2</v>
      </c>
      <c r="E19" s="126">
        <v>2</v>
      </c>
      <c r="F19" s="126">
        <v>5</v>
      </c>
      <c r="G19" s="126">
        <v>10</v>
      </c>
      <c r="H19" s="126">
        <v>0</v>
      </c>
      <c r="I19" s="126">
        <v>20</v>
      </c>
      <c r="J19" s="126">
        <v>4</v>
      </c>
      <c r="K19" s="126">
        <v>4</v>
      </c>
      <c r="L19" s="126">
        <v>4</v>
      </c>
      <c r="M19" s="126">
        <v>4</v>
      </c>
      <c r="N19" s="126">
        <v>4</v>
      </c>
      <c r="O19" s="126">
        <v>100</v>
      </c>
      <c r="P19" s="126">
        <v>200</v>
      </c>
      <c r="Q19" s="126">
        <v>200</v>
      </c>
      <c r="R19" s="126">
        <v>50</v>
      </c>
      <c r="S19" s="126">
        <v>1</v>
      </c>
      <c r="T19" s="127">
        <v>10</v>
      </c>
      <c r="U19" s="125"/>
    </row>
    <row r="20" spans="1:21">
      <c r="A20" s="120" t="s">
        <v>461</v>
      </c>
      <c r="B20" s="123" t="s">
        <v>460</v>
      </c>
      <c r="C20" s="120" t="s">
        <v>459</v>
      </c>
      <c r="D20" s="126">
        <v>1</v>
      </c>
      <c r="E20" s="126">
        <v>2</v>
      </c>
      <c r="F20" s="126">
        <v>5</v>
      </c>
      <c r="G20" s="126">
        <v>26</v>
      </c>
      <c r="H20" s="126">
        <v>0</v>
      </c>
      <c r="I20" s="126">
        <v>30</v>
      </c>
      <c r="J20" s="126">
        <v>2</v>
      </c>
      <c r="K20" s="126">
        <v>2</v>
      </c>
      <c r="L20" s="126">
        <v>2</v>
      </c>
      <c r="M20" s="126">
        <v>2</v>
      </c>
      <c r="N20" s="126">
        <v>2</v>
      </c>
      <c r="O20" s="126">
        <v>50</v>
      </c>
      <c r="P20" s="126">
        <v>100</v>
      </c>
      <c r="Q20" s="126">
        <v>100</v>
      </c>
      <c r="R20" s="126">
        <v>50</v>
      </c>
      <c r="S20" s="126">
        <v>1</v>
      </c>
      <c r="T20" s="127">
        <v>8</v>
      </c>
      <c r="U20" s="125"/>
    </row>
    <row r="21" spans="1:21">
      <c r="A21" s="120" t="s">
        <v>458</v>
      </c>
      <c r="B21" s="123" t="s">
        <v>457</v>
      </c>
      <c r="C21" s="120" t="s">
        <v>456</v>
      </c>
      <c r="D21" s="126">
        <v>1</v>
      </c>
      <c r="E21" s="126">
        <v>2</v>
      </c>
      <c r="F21" s="126">
        <v>0</v>
      </c>
      <c r="G21" s="126">
        <v>2</v>
      </c>
      <c r="H21" s="126">
        <v>0</v>
      </c>
      <c r="I21" s="126">
        <v>10</v>
      </c>
      <c r="J21" s="126">
        <v>2</v>
      </c>
      <c r="K21" s="126">
        <v>2</v>
      </c>
      <c r="L21" s="126">
        <v>2</v>
      </c>
      <c r="M21" s="126">
        <v>2</v>
      </c>
      <c r="N21" s="126">
        <v>2</v>
      </c>
      <c r="O21" s="126">
        <v>50</v>
      </c>
      <c r="P21" s="126">
        <v>100</v>
      </c>
      <c r="Q21" s="126">
        <v>100</v>
      </c>
      <c r="R21" s="126">
        <v>50</v>
      </c>
      <c r="S21" s="126">
        <v>1</v>
      </c>
      <c r="T21" s="127">
        <v>5</v>
      </c>
      <c r="U21" s="125"/>
    </row>
    <row r="22" spans="1:21">
      <c r="A22" s="120" t="s">
        <v>455</v>
      </c>
      <c r="B22" s="123" t="s">
        <v>454</v>
      </c>
      <c r="C22" s="120" t="s">
        <v>453</v>
      </c>
      <c r="D22" s="126">
        <v>1</v>
      </c>
      <c r="E22" s="126">
        <v>2</v>
      </c>
      <c r="F22" s="126">
        <v>0</v>
      </c>
      <c r="G22" s="126">
        <v>0</v>
      </c>
      <c r="H22" s="126">
        <v>0</v>
      </c>
      <c r="I22" s="126">
        <v>10</v>
      </c>
      <c r="J22" s="126">
        <v>2</v>
      </c>
      <c r="K22" s="126">
        <v>2</v>
      </c>
      <c r="L22" s="126">
        <v>2</v>
      </c>
      <c r="M22" s="126">
        <v>2</v>
      </c>
      <c r="N22" s="126">
        <v>2</v>
      </c>
      <c r="O22" s="126">
        <v>50</v>
      </c>
      <c r="P22" s="126">
        <v>100</v>
      </c>
      <c r="Q22" s="126">
        <v>100</v>
      </c>
      <c r="R22" s="126">
        <v>50</v>
      </c>
      <c r="S22" s="126">
        <v>1</v>
      </c>
      <c r="T22" s="127">
        <v>5</v>
      </c>
      <c r="U22" s="125"/>
    </row>
    <row r="23" spans="1:21">
      <c r="A23" s="120" t="s">
        <v>451</v>
      </c>
      <c r="B23" s="123" t="s">
        <v>452</v>
      </c>
      <c r="C23" s="120" t="s">
        <v>518</v>
      </c>
      <c r="D23" s="126">
        <v>1</v>
      </c>
      <c r="E23" s="126">
        <v>2</v>
      </c>
      <c r="F23" s="126">
        <v>5</v>
      </c>
      <c r="G23" s="126">
        <v>20</v>
      </c>
      <c r="H23" s="126">
        <v>0</v>
      </c>
      <c r="I23" s="126">
        <v>30</v>
      </c>
      <c r="J23" s="126">
        <v>2</v>
      </c>
      <c r="K23" s="126">
        <v>2</v>
      </c>
      <c r="L23" s="126">
        <v>2</v>
      </c>
      <c r="M23" s="126">
        <v>2</v>
      </c>
      <c r="N23" s="126">
        <v>2</v>
      </c>
      <c r="O23" s="126">
        <v>50</v>
      </c>
      <c r="P23" s="126">
        <v>100</v>
      </c>
      <c r="Q23" s="126">
        <v>100</v>
      </c>
      <c r="R23" s="126">
        <v>50</v>
      </c>
      <c r="S23" s="126">
        <v>1</v>
      </c>
      <c r="T23" s="127">
        <v>7</v>
      </c>
      <c r="U23" s="125"/>
    </row>
    <row r="24" spans="1:21">
      <c r="A24" s="120" t="s">
        <v>451</v>
      </c>
      <c r="B24" s="123" t="s">
        <v>450</v>
      </c>
      <c r="C24" s="120" t="s">
        <v>449</v>
      </c>
      <c r="D24" s="126">
        <v>1</v>
      </c>
      <c r="E24" s="126">
        <v>2</v>
      </c>
      <c r="F24" s="126">
        <v>5</v>
      </c>
      <c r="G24" s="126">
        <v>0</v>
      </c>
      <c r="H24" s="126">
        <v>0</v>
      </c>
      <c r="I24" s="126">
        <v>30</v>
      </c>
      <c r="J24" s="126">
        <v>4</v>
      </c>
      <c r="K24" s="126">
        <v>4</v>
      </c>
      <c r="L24" s="126">
        <v>4</v>
      </c>
      <c r="M24" s="126">
        <v>4</v>
      </c>
      <c r="N24" s="126">
        <v>4</v>
      </c>
      <c r="O24" s="126">
        <v>100</v>
      </c>
      <c r="P24" s="126">
        <v>200</v>
      </c>
      <c r="Q24" s="126">
        <v>200</v>
      </c>
      <c r="R24" s="126">
        <v>50</v>
      </c>
      <c r="S24" s="126">
        <v>1</v>
      </c>
      <c r="T24" s="127">
        <v>8</v>
      </c>
      <c r="U24" s="125"/>
    </row>
    <row r="25" spans="1:21">
      <c r="A25" s="120" t="s">
        <v>443</v>
      </c>
      <c r="B25" s="123" t="s">
        <v>448</v>
      </c>
      <c r="C25" s="120" t="s">
        <v>447</v>
      </c>
      <c r="D25" s="126">
        <v>2</v>
      </c>
      <c r="E25" s="126">
        <v>2</v>
      </c>
      <c r="F25" s="126">
        <v>0</v>
      </c>
      <c r="G25" s="126">
        <v>0</v>
      </c>
      <c r="H25" s="126">
        <v>0</v>
      </c>
      <c r="I25" s="126">
        <v>20</v>
      </c>
      <c r="J25" s="126">
        <v>4</v>
      </c>
      <c r="K25" s="126">
        <v>4</v>
      </c>
      <c r="L25" s="126">
        <v>4</v>
      </c>
      <c r="M25" s="126">
        <v>4</v>
      </c>
      <c r="N25" s="126">
        <v>4</v>
      </c>
      <c r="O25" s="126">
        <v>100</v>
      </c>
      <c r="P25" s="126">
        <v>200</v>
      </c>
      <c r="Q25" s="126">
        <v>200</v>
      </c>
      <c r="R25" s="126">
        <v>50</v>
      </c>
      <c r="S25" s="126">
        <v>1</v>
      </c>
      <c r="T25" s="127">
        <v>9</v>
      </c>
      <c r="U25" s="125"/>
    </row>
    <row r="26" spans="1:21">
      <c r="A26" s="120" t="s">
        <v>443</v>
      </c>
      <c r="B26" s="123" t="s">
        <v>519</v>
      </c>
      <c r="C26" s="120" t="s">
        <v>446</v>
      </c>
      <c r="D26" s="126">
        <v>2</v>
      </c>
      <c r="E26" s="126">
        <v>2</v>
      </c>
      <c r="F26" s="126">
        <v>0</v>
      </c>
      <c r="G26" s="126">
        <v>30</v>
      </c>
      <c r="H26" s="126">
        <v>0</v>
      </c>
      <c r="I26" s="126">
        <v>30</v>
      </c>
      <c r="J26" s="126">
        <v>4</v>
      </c>
      <c r="K26" s="126">
        <v>4</v>
      </c>
      <c r="L26" s="126">
        <v>4</v>
      </c>
      <c r="M26" s="126">
        <v>4</v>
      </c>
      <c r="N26" s="126">
        <v>4</v>
      </c>
      <c r="O26" s="126">
        <v>100</v>
      </c>
      <c r="P26" s="126">
        <v>200</v>
      </c>
      <c r="Q26" s="126">
        <v>200</v>
      </c>
      <c r="R26" s="126">
        <v>50</v>
      </c>
      <c r="S26" s="126">
        <v>1</v>
      </c>
      <c r="T26" s="127">
        <v>12</v>
      </c>
      <c r="U26" s="125"/>
    </row>
    <row r="27" spans="1:21">
      <c r="A27" s="120" t="s">
        <v>443</v>
      </c>
      <c r="B27" s="123" t="s">
        <v>445</v>
      </c>
      <c r="C27" s="120" t="s">
        <v>444</v>
      </c>
      <c r="D27" s="126">
        <v>1</v>
      </c>
      <c r="E27" s="126">
        <v>2</v>
      </c>
      <c r="F27" s="126">
        <v>0</v>
      </c>
      <c r="G27" s="126">
        <v>0</v>
      </c>
      <c r="H27" s="126">
        <v>0</v>
      </c>
      <c r="I27" s="126">
        <v>30</v>
      </c>
      <c r="J27" s="126">
        <v>4</v>
      </c>
      <c r="K27" s="126">
        <v>4</v>
      </c>
      <c r="L27" s="126">
        <v>4</v>
      </c>
      <c r="M27" s="126">
        <v>4</v>
      </c>
      <c r="N27" s="126">
        <v>4</v>
      </c>
      <c r="O27" s="126">
        <v>100</v>
      </c>
      <c r="P27" s="126">
        <v>200</v>
      </c>
      <c r="Q27" s="126">
        <v>200</v>
      </c>
      <c r="R27" s="126">
        <v>50</v>
      </c>
      <c r="S27" s="126">
        <v>1</v>
      </c>
      <c r="T27" s="127">
        <v>8</v>
      </c>
      <c r="U27" s="125"/>
    </row>
    <row r="28" spans="1:21">
      <c r="A28" s="120" t="s">
        <v>443</v>
      </c>
      <c r="B28" s="123" t="s">
        <v>442</v>
      </c>
      <c r="C28" s="120" t="s">
        <v>441</v>
      </c>
      <c r="D28" s="126">
        <v>1</v>
      </c>
      <c r="E28" s="126">
        <v>2</v>
      </c>
      <c r="F28" s="126">
        <v>0</v>
      </c>
      <c r="G28" s="126">
        <v>0</v>
      </c>
      <c r="H28" s="126">
        <v>0</v>
      </c>
      <c r="I28" s="126">
        <v>30</v>
      </c>
      <c r="J28" s="126">
        <v>2</v>
      </c>
      <c r="K28" s="126">
        <v>2</v>
      </c>
      <c r="L28" s="126">
        <v>2</v>
      </c>
      <c r="M28" s="126">
        <v>2</v>
      </c>
      <c r="N28" s="126">
        <v>2</v>
      </c>
      <c r="O28" s="126">
        <v>50</v>
      </c>
      <c r="P28" s="126">
        <v>100</v>
      </c>
      <c r="Q28" s="126">
        <v>100</v>
      </c>
      <c r="R28" s="126">
        <v>50</v>
      </c>
      <c r="S28" s="126">
        <v>1</v>
      </c>
      <c r="T28" s="127">
        <v>5</v>
      </c>
      <c r="U28" s="125"/>
    </row>
    <row r="29" spans="1:21">
      <c r="A29" s="120" t="s">
        <v>436</v>
      </c>
      <c r="B29" s="123" t="s">
        <v>440</v>
      </c>
      <c r="C29" s="120" t="s">
        <v>439</v>
      </c>
      <c r="D29" s="126">
        <v>1</v>
      </c>
      <c r="E29" s="126">
        <v>2</v>
      </c>
      <c r="F29" s="126">
        <v>5</v>
      </c>
      <c r="G29" s="126">
        <v>16</v>
      </c>
      <c r="H29" s="126">
        <v>0</v>
      </c>
      <c r="I29" s="126">
        <v>30</v>
      </c>
      <c r="J29" s="126">
        <v>4</v>
      </c>
      <c r="K29" s="126">
        <v>4</v>
      </c>
      <c r="L29" s="126">
        <v>4</v>
      </c>
      <c r="M29" s="126">
        <v>4</v>
      </c>
      <c r="N29" s="126">
        <v>4</v>
      </c>
      <c r="O29" s="126">
        <v>100</v>
      </c>
      <c r="P29" s="126">
        <v>200</v>
      </c>
      <c r="Q29" s="126">
        <v>200</v>
      </c>
      <c r="R29" s="126">
        <v>50</v>
      </c>
      <c r="S29" s="126">
        <v>1</v>
      </c>
      <c r="T29" s="127">
        <v>10</v>
      </c>
      <c r="U29" s="125"/>
    </row>
    <row r="30" spans="1:21">
      <c r="A30" s="120" t="s">
        <v>436</v>
      </c>
      <c r="B30" s="123" t="s">
        <v>438</v>
      </c>
      <c r="C30" s="120" t="s">
        <v>437</v>
      </c>
      <c r="D30" s="126">
        <v>1</v>
      </c>
      <c r="E30" s="126">
        <v>2</v>
      </c>
      <c r="F30" s="126">
        <v>0</v>
      </c>
      <c r="G30" s="126">
        <v>0</v>
      </c>
      <c r="H30" s="126">
        <v>0</v>
      </c>
      <c r="I30" s="126">
        <v>30</v>
      </c>
      <c r="J30" s="126">
        <v>4</v>
      </c>
      <c r="K30" s="126">
        <v>4</v>
      </c>
      <c r="L30" s="126">
        <v>4</v>
      </c>
      <c r="M30" s="126">
        <v>4</v>
      </c>
      <c r="N30" s="126">
        <v>4</v>
      </c>
      <c r="O30" s="126">
        <v>100</v>
      </c>
      <c r="P30" s="126">
        <v>200</v>
      </c>
      <c r="Q30" s="126">
        <v>200</v>
      </c>
      <c r="R30" s="126">
        <v>50</v>
      </c>
      <c r="S30" s="126">
        <v>1</v>
      </c>
      <c r="T30" s="127">
        <v>8</v>
      </c>
      <c r="U30" s="125"/>
    </row>
    <row r="31" spans="1:21">
      <c r="A31" s="120" t="s">
        <v>436</v>
      </c>
      <c r="B31" s="123" t="s">
        <v>435</v>
      </c>
      <c r="C31" s="120" t="s">
        <v>434</v>
      </c>
      <c r="D31" s="126">
        <v>1</v>
      </c>
      <c r="E31" s="126">
        <v>2</v>
      </c>
      <c r="F31" s="126">
        <v>5</v>
      </c>
      <c r="G31" s="126">
        <v>18</v>
      </c>
      <c r="H31" s="126">
        <v>0</v>
      </c>
      <c r="I31" s="126">
        <v>30</v>
      </c>
      <c r="J31" s="126">
        <v>4</v>
      </c>
      <c r="K31" s="126">
        <v>4</v>
      </c>
      <c r="L31" s="126">
        <v>4</v>
      </c>
      <c r="M31" s="126">
        <v>4</v>
      </c>
      <c r="N31" s="126">
        <v>4</v>
      </c>
      <c r="O31" s="126">
        <v>100</v>
      </c>
      <c r="P31" s="126">
        <v>200</v>
      </c>
      <c r="Q31" s="126">
        <v>200</v>
      </c>
      <c r="R31" s="126">
        <v>50</v>
      </c>
      <c r="S31" s="126">
        <v>1</v>
      </c>
      <c r="T31" s="127">
        <v>10</v>
      </c>
      <c r="U31" s="125"/>
    </row>
    <row r="32" spans="1:21">
      <c r="A32" s="120" t="s">
        <v>433</v>
      </c>
      <c r="B32" s="123" t="s">
        <v>432</v>
      </c>
      <c r="C32" s="120" t="s">
        <v>431</v>
      </c>
      <c r="D32" s="126">
        <v>1</v>
      </c>
      <c r="E32" s="126">
        <v>4</v>
      </c>
      <c r="F32" s="126">
        <v>0</v>
      </c>
      <c r="G32" s="126">
        <v>0</v>
      </c>
      <c r="H32" s="126">
        <v>0</v>
      </c>
      <c r="I32" s="126">
        <v>30</v>
      </c>
      <c r="J32" s="126">
        <v>2</v>
      </c>
      <c r="K32" s="126">
        <v>2</v>
      </c>
      <c r="L32" s="126">
        <v>2</v>
      </c>
      <c r="M32" s="126">
        <v>2</v>
      </c>
      <c r="N32" s="126">
        <v>2</v>
      </c>
      <c r="O32" s="126">
        <v>50</v>
      </c>
      <c r="P32" s="126">
        <v>100</v>
      </c>
      <c r="Q32" s="126">
        <v>100</v>
      </c>
      <c r="R32" s="126">
        <v>50</v>
      </c>
      <c r="S32" s="126">
        <v>1</v>
      </c>
      <c r="T32" s="127">
        <v>5</v>
      </c>
      <c r="U32" s="125"/>
    </row>
    <row r="33" spans="1:21">
      <c r="A33" s="120" t="s">
        <v>430</v>
      </c>
      <c r="B33" s="123" t="s">
        <v>429</v>
      </c>
      <c r="C33" s="120" t="s">
        <v>520</v>
      </c>
      <c r="D33" s="126">
        <v>1</v>
      </c>
      <c r="E33" s="126">
        <v>2</v>
      </c>
      <c r="F33" s="126">
        <v>0</v>
      </c>
      <c r="G33" s="126">
        <v>0</v>
      </c>
      <c r="H33" s="126">
        <v>0</v>
      </c>
      <c r="I33" s="126">
        <v>20</v>
      </c>
      <c r="J33" s="126">
        <v>2</v>
      </c>
      <c r="K33" s="126">
        <v>2</v>
      </c>
      <c r="L33" s="126">
        <v>2</v>
      </c>
      <c r="M33" s="126">
        <v>2</v>
      </c>
      <c r="N33" s="126">
        <v>2</v>
      </c>
      <c r="O33" s="126">
        <v>50</v>
      </c>
      <c r="P33" s="126">
        <v>100</v>
      </c>
      <c r="Q33" s="126">
        <v>100</v>
      </c>
      <c r="R33" s="126">
        <v>50</v>
      </c>
      <c r="S33" s="126">
        <v>1</v>
      </c>
      <c r="T33" s="127">
        <v>5</v>
      </c>
      <c r="U33" s="125"/>
    </row>
    <row r="34" spans="1:21">
      <c r="A34" s="120" t="s">
        <v>428</v>
      </c>
      <c r="B34" s="123" t="s">
        <v>427</v>
      </c>
      <c r="C34" s="120" t="s">
        <v>426</v>
      </c>
      <c r="D34" s="126">
        <v>1</v>
      </c>
      <c r="E34" s="126">
        <v>2</v>
      </c>
      <c r="F34" s="126">
        <v>0</v>
      </c>
      <c r="G34" s="126">
        <v>0</v>
      </c>
      <c r="H34" s="126">
        <v>0</v>
      </c>
      <c r="I34" s="126">
        <v>10</v>
      </c>
      <c r="J34" s="126">
        <v>2</v>
      </c>
      <c r="K34" s="126">
        <v>2</v>
      </c>
      <c r="L34" s="126">
        <v>2</v>
      </c>
      <c r="M34" s="126">
        <v>2</v>
      </c>
      <c r="N34" s="126">
        <v>2</v>
      </c>
      <c r="O34" s="126">
        <v>50</v>
      </c>
      <c r="P34" s="126">
        <v>100</v>
      </c>
      <c r="Q34" s="126">
        <v>100</v>
      </c>
      <c r="R34" s="126">
        <v>50</v>
      </c>
      <c r="S34" s="126">
        <v>1</v>
      </c>
      <c r="T34" s="127">
        <v>5</v>
      </c>
      <c r="U34" s="125"/>
    </row>
    <row r="35" spans="1:21">
      <c r="A35" s="120" t="s">
        <v>425</v>
      </c>
      <c r="B35" s="123" t="s">
        <v>424</v>
      </c>
      <c r="C35" s="120" t="s">
        <v>521</v>
      </c>
      <c r="D35" s="126">
        <v>1</v>
      </c>
      <c r="E35" s="126">
        <v>2</v>
      </c>
      <c r="F35" s="126">
        <v>0</v>
      </c>
      <c r="G35" s="126">
        <v>2</v>
      </c>
      <c r="H35" s="126">
        <v>0</v>
      </c>
      <c r="I35" s="126">
        <v>30</v>
      </c>
      <c r="J35" s="126">
        <v>2</v>
      </c>
      <c r="K35" s="126">
        <v>2</v>
      </c>
      <c r="L35" s="126">
        <v>2</v>
      </c>
      <c r="M35" s="126">
        <v>2</v>
      </c>
      <c r="N35" s="126">
        <v>2</v>
      </c>
      <c r="O35" s="126">
        <v>50</v>
      </c>
      <c r="P35" s="126">
        <v>100</v>
      </c>
      <c r="Q35" s="126">
        <v>100</v>
      </c>
      <c r="R35" s="126">
        <v>50</v>
      </c>
      <c r="S35" s="126">
        <v>1</v>
      </c>
      <c r="T35" s="127">
        <v>5</v>
      </c>
      <c r="U35" s="125"/>
    </row>
    <row r="36" spans="1:21">
      <c r="A36" s="120" t="s">
        <v>423</v>
      </c>
      <c r="B36" s="123" t="s">
        <v>422</v>
      </c>
      <c r="C36" s="120" t="s">
        <v>421</v>
      </c>
      <c r="D36" s="126">
        <v>1</v>
      </c>
      <c r="E36" s="126">
        <v>2</v>
      </c>
      <c r="F36" s="126">
        <v>0</v>
      </c>
      <c r="G36" s="126">
        <v>8</v>
      </c>
      <c r="H36" s="126">
        <v>0</v>
      </c>
      <c r="I36" s="126">
        <v>30</v>
      </c>
      <c r="J36" s="126">
        <v>2</v>
      </c>
      <c r="K36" s="126">
        <v>2</v>
      </c>
      <c r="L36" s="126">
        <v>2</v>
      </c>
      <c r="M36" s="126">
        <v>2</v>
      </c>
      <c r="N36" s="126">
        <v>2</v>
      </c>
      <c r="O36" s="126">
        <v>50</v>
      </c>
      <c r="P36" s="126">
        <v>100</v>
      </c>
      <c r="Q36" s="126">
        <v>100</v>
      </c>
      <c r="R36" s="126">
        <v>50</v>
      </c>
      <c r="S36" s="126">
        <v>1</v>
      </c>
      <c r="T36" s="127">
        <v>6</v>
      </c>
      <c r="U36" s="125"/>
    </row>
    <row r="37" spans="1:21">
      <c r="A37" s="120" t="s">
        <v>420</v>
      </c>
      <c r="B37" s="123" t="s">
        <v>419</v>
      </c>
      <c r="C37" s="120" t="s">
        <v>418</v>
      </c>
      <c r="D37" s="126">
        <v>1</v>
      </c>
      <c r="E37" s="126">
        <v>4</v>
      </c>
      <c r="F37" s="126">
        <v>0</v>
      </c>
      <c r="G37" s="126">
        <v>0</v>
      </c>
      <c r="H37" s="126">
        <v>0</v>
      </c>
      <c r="I37" s="126">
        <v>20</v>
      </c>
      <c r="J37" s="126">
        <v>2</v>
      </c>
      <c r="K37" s="126">
        <v>2</v>
      </c>
      <c r="L37" s="126">
        <v>2</v>
      </c>
      <c r="M37" s="126">
        <v>2</v>
      </c>
      <c r="N37" s="126">
        <v>2</v>
      </c>
      <c r="O37" s="126">
        <v>50</v>
      </c>
      <c r="P37" s="126">
        <v>100</v>
      </c>
      <c r="Q37" s="126">
        <v>100</v>
      </c>
      <c r="R37" s="126">
        <v>50</v>
      </c>
      <c r="S37" s="126">
        <v>1</v>
      </c>
      <c r="T37" s="127">
        <v>5</v>
      </c>
      <c r="U37" s="125"/>
    </row>
    <row r="38" spans="1:21">
      <c r="A38" s="120" t="s">
        <v>383</v>
      </c>
      <c r="B38" s="123" t="s">
        <v>417</v>
      </c>
      <c r="C38" s="120" t="s">
        <v>416</v>
      </c>
      <c r="D38" s="126">
        <v>2</v>
      </c>
      <c r="E38" s="126">
        <v>2</v>
      </c>
      <c r="F38" s="126">
        <v>0</v>
      </c>
      <c r="G38" s="126">
        <v>0</v>
      </c>
      <c r="H38" s="126">
        <v>0</v>
      </c>
      <c r="I38" s="126">
        <v>30</v>
      </c>
      <c r="J38" s="126">
        <v>4</v>
      </c>
      <c r="K38" s="126">
        <v>4</v>
      </c>
      <c r="L38" s="126">
        <v>4</v>
      </c>
      <c r="M38" s="126">
        <v>4</v>
      </c>
      <c r="N38" s="126">
        <v>4</v>
      </c>
      <c r="O38" s="126">
        <v>100</v>
      </c>
      <c r="P38" s="126">
        <v>200</v>
      </c>
      <c r="Q38" s="126">
        <v>200</v>
      </c>
      <c r="R38" s="126">
        <v>50</v>
      </c>
      <c r="S38" s="126">
        <v>1</v>
      </c>
      <c r="T38" s="127">
        <v>9</v>
      </c>
      <c r="U38" s="125"/>
    </row>
    <row r="39" spans="1:21">
      <c r="A39" s="120" t="s">
        <v>383</v>
      </c>
      <c r="B39" s="123" t="s">
        <v>415</v>
      </c>
      <c r="C39" s="120" t="s">
        <v>414</v>
      </c>
      <c r="D39" s="126">
        <v>2</v>
      </c>
      <c r="E39" s="126">
        <v>2</v>
      </c>
      <c r="F39" s="126">
        <v>5</v>
      </c>
      <c r="G39" s="126">
        <v>14</v>
      </c>
      <c r="H39" s="126">
        <v>0</v>
      </c>
      <c r="I39" s="126">
        <v>10</v>
      </c>
      <c r="J39" s="126">
        <v>4</v>
      </c>
      <c r="K39" s="126">
        <v>4</v>
      </c>
      <c r="L39" s="126">
        <v>4</v>
      </c>
      <c r="M39" s="126">
        <v>4</v>
      </c>
      <c r="N39" s="126">
        <v>4</v>
      </c>
      <c r="O39" s="126">
        <v>100</v>
      </c>
      <c r="P39" s="126">
        <v>200</v>
      </c>
      <c r="Q39" s="126">
        <v>200</v>
      </c>
      <c r="R39" s="126">
        <v>50</v>
      </c>
      <c r="S39" s="126">
        <v>1</v>
      </c>
      <c r="T39" s="127">
        <v>10</v>
      </c>
      <c r="U39" s="125"/>
    </row>
    <row r="40" spans="1:21">
      <c r="A40" s="120" t="s">
        <v>383</v>
      </c>
      <c r="B40" s="123" t="s">
        <v>413</v>
      </c>
      <c r="C40" s="120" t="s">
        <v>412</v>
      </c>
      <c r="D40" s="126">
        <v>1</v>
      </c>
      <c r="E40" s="126">
        <v>0</v>
      </c>
      <c r="F40" s="126">
        <v>0</v>
      </c>
      <c r="G40" s="126">
        <v>0</v>
      </c>
      <c r="H40" s="126">
        <v>2</v>
      </c>
      <c r="I40" s="126">
        <v>20</v>
      </c>
      <c r="J40" s="126">
        <v>2</v>
      </c>
      <c r="K40" s="126">
        <v>2</v>
      </c>
      <c r="L40" s="126">
        <v>2</v>
      </c>
      <c r="M40" s="126">
        <v>2</v>
      </c>
      <c r="N40" s="126">
        <v>2</v>
      </c>
      <c r="O40" s="126">
        <v>50</v>
      </c>
      <c r="P40" s="126">
        <v>100</v>
      </c>
      <c r="Q40" s="126">
        <v>100</v>
      </c>
      <c r="R40" s="126">
        <v>50</v>
      </c>
      <c r="S40" s="126">
        <v>1</v>
      </c>
      <c r="T40" s="127">
        <v>5</v>
      </c>
      <c r="U40" s="125"/>
    </row>
    <row r="41" spans="1:21">
      <c r="A41" s="120" t="s">
        <v>383</v>
      </c>
      <c r="B41" s="123" t="s">
        <v>411</v>
      </c>
      <c r="C41" s="120" t="s">
        <v>410</v>
      </c>
      <c r="D41" s="126">
        <v>2</v>
      </c>
      <c r="E41" s="126">
        <v>2</v>
      </c>
      <c r="F41" s="126">
        <v>5</v>
      </c>
      <c r="G41" s="126">
        <v>20</v>
      </c>
      <c r="H41" s="126">
        <v>0</v>
      </c>
      <c r="I41" s="126">
        <v>10</v>
      </c>
      <c r="J41" s="126">
        <v>2</v>
      </c>
      <c r="K41" s="126">
        <v>2</v>
      </c>
      <c r="L41" s="126">
        <v>2</v>
      </c>
      <c r="M41" s="126">
        <v>2</v>
      </c>
      <c r="N41" s="126">
        <v>2</v>
      </c>
      <c r="O41" s="126">
        <v>50</v>
      </c>
      <c r="P41" s="126">
        <v>100</v>
      </c>
      <c r="Q41" s="126">
        <v>100</v>
      </c>
      <c r="R41" s="126">
        <v>50</v>
      </c>
      <c r="S41" s="126">
        <v>1</v>
      </c>
      <c r="T41" s="127">
        <v>8</v>
      </c>
      <c r="U41" s="125"/>
    </row>
    <row r="42" spans="1:21">
      <c r="A42" s="120" t="s">
        <v>383</v>
      </c>
      <c r="B42" s="123" t="s">
        <v>409</v>
      </c>
      <c r="C42" s="120" t="s">
        <v>408</v>
      </c>
      <c r="D42" s="126">
        <v>1</v>
      </c>
      <c r="E42" s="126">
        <v>4</v>
      </c>
      <c r="F42" s="126">
        <v>0</v>
      </c>
      <c r="G42" s="126">
        <v>0</v>
      </c>
      <c r="H42" s="126">
        <v>0</v>
      </c>
      <c r="I42" s="126">
        <v>30</v>
      </c>
      <c r="J42" s="126">
        <v>4</v>
      </c>
      <c r="K42" s="126">
        <v>4</v>
      </c>
      <c r="L42" s="126">
        <v>4</v>
      </c>
      <c r="M42" s="126">
        <v>4</v>
      </c>
      <c r="N42" s="126">
        <v>4</v>
      </c>
      <c r="O42" s="126">
        <v>100</v>
      </c>
      <c r="P42" s="126">
        <v>200</v>
      </c>
      <c r="Q42" s="126">
        <v>200</v>
      </c>
      <c r="R42" s="126">
        <v>50</v>
      </c>
      <c r="S42" s="126">
        <v>1</v>
      </c>
      <c r="T42" s="127">
        <v>8</v>
      </c>
      <c r="U42" s="125"/>
    </row>
    <row r="43" spans="1:21">
      <c r="A43" s="120" t="s">
        <v>383</v>
      </c>
      <c r="B43" s="123" t="s">
        <v>407</v>
      </c>
      <c r="C43" s="120" t="s">
        <v>406</v>
      </c>
      <c r="D43" s="126">
        <v>1</v>
      </c>
      <c r="E43" s="126">
        <v>2</v>
      </c>
      <c r="F43" s="126">
        <v>5</v>
      </c>
      <c r="G43" s="126">
        <v>20</v>
      </c>
      <c r="H43" s="126">
        <v>0</v>
      </c>
      <c r="I43" s="126">
        <v>20</v>
      </c>
      <c r="J43" s="126">
        <v>2</v>
      </c>
      <c r="K43" s="126">
        <v>2</v>
      </c>
      <c r="L43" s="126">
        <v>2</v>
      </c>
      <c r="M43" s="126">
        <v>2</v>
      </c>
      <c r="N43" s="126">
        <v>2</v>
      </c>
      <c r="O43" s="126">
        <v>50</v>
      </c>
      <c r="P43" s="126">
        <v>100</v>
      </c>
      <c r="Q43" s="126">
        <v>100</v>
      </c>
      <c r="R43" s="126">
        <v>50</v>
      </c>
      <c r="S43" s="126">
        <v>1</v>
      </c>
      <c r="T43" s="127">
        <v>7</v>
      </c>
      <c r="U43" s="125"/>
    </row>
    <row r="44" spans="1:21">
      <c r="A44" s="120" t="s">
        <v>383</v>
      </c>
      <c r="B44" s="123" t="s">
        <v>405</v>
      </c>
      <c r="C44" s="120" t="s">
        <v>404</v>
      </c>
      <c r="D44" s="126">
        <v>1</v>
      </c>
      <c r="E44" s="126">
        <v>2</v>
      </c>
      <c r="F44" s="126">
        <v>0</v>
      </c>
      <c r="G44" s="126">
        <v>10</v>
      </c>
      <c r="H44" s="126">
        <v>0</v>
      </c>
      <c r="I44" s="126">
        <v>10</v>
      </c>
      <c r="J44" s="126">
        <v>2</v>
      </c>
      <c r="K44" s="126">
        <v>2</v>
      </c>
      <c r="L44" s="126">
        <v>2</v>
      </c>
      <c r="M44" s="126">
        <v>2</v>
      </c>
      <c r="N44" s="126">
        <v>2</v>
      </c>
      <c r="O44" s="126">
        <v>50</v>
      </c>
      <c r="P44" s="126">
        <v>100</v>
      </c>
      <c r="Q44" s="126">
        <v>100</v>
      </c>
      <c r="R44" s="126">
        <v>50</v>
      </c>
      <c r="S44" s="126">
        <v>1</v>
      </c>
      <c r="T44" s="127">
        <v>6</v>
      </c>
      <c r="U44" s="125"/>
    </row>
    <row r="45" spans="1:21">
      <c r="A45" s="120" t="s">
        <v>383</v>
      </c>
      <c r="B45" s="123" t="s">
        <v>403</v>
      </c>
      <c r="C45" s="120" t="s">
        <v>402</v>
      </c>
      <c r="D45" s="126">
        <v>1</v>
      </c>
      <c r="E45" s="126">
        <v>0</v>
      </c>
      <c r="F45" s="126">
        <v>10</v>
      </c>
      <c r="G45" s="126">
        <v>0</v>
      </c>
      <c r="H45" s="126">
        <v>0</v>
      </c>
      <c r="I45" s="126">
        <v>30</v>
      </c>
      <c r="J45" s="126">
        <v>4</v>
      </c>
      <c r="K45" s="126">
        <v>4</v>
      </c>
      <c r="L45" s="126">
        <v>4</v>
      </c>
      <c r="M45" s="126">
        <v>4</v>
      </c>
      <c r="N45" s="126">
        <v>4</v>
      </c>
      <c r="O45" s="126">
        <v>50</v>
      </c>
      <c r="P45" s="126">
        <v>200</v>
      </c>
      <c r="Q45" s="126">
        <v>200</v>
      </c>
      <c r="R45" s="126">
        <v>50</v>
      </c>
      <c r="S45" s="126">
        <v>1</v>
      </c>
      <c r="T45" s="127">
        <v>8</v>
      </c>
      <c r="U45" s="125"/>
    </row>
    <row r="46" spans="1:21">
      <c r="A46" s="120" t="s">
        <v>383</v>
      </c>
      <c r="B46" s="123" t="s">
        <v>401</v>
      </c>
      <c r="C46" s="120" t="s">
        <v>400</v>
      </c>
      <c r="D46" s="126">
        <v>2</v>
      </c>
      <c r="E46" s="126">
        <v>0</v>
      </c>
      <c r="F46" s="126">
        <v>5</v>
      </c>
      <c r="G46" s="126">
        <v>2</v>
      </c>
      <c r="H46" s="126">
        <v>0</v>
      </c>
      <c r="I46" s="126">
        <v>30</v>
      </c>
      <c r="J46" s="126">
        <v>4</v>
      </c>
      <c r="K46" s="126">
        <v>4</v>
      </c>
      <c r="L46" s="126">
        <v>4</v>
      </c>
      <c r="M46" s="126">
        <v>4</v>
      </c>
      <c r="N46" s="126">
        <v>4</v>
      </c>
      <c r="O46" s="126">
        <v>100</v>
      </c>
      <c r="P46" s="126">
        <v>200</v>
      </c>
      <c r="Q46" s="126">
        <v>200</v>
      </c>
      <c r="R46" s="126">
        <v>50</v>
      </c>
      <c r="S46" s="126">
        <v>1</v>
      </c>
      <c r="T46" s="127">
        <v>9</v>
      </c>
      <c r="U46" s="125"/>
    </row>
    <row r="47" spans="1:21">
      <c r="A47" s="120" t="s">
        <v>383</v>
      </c>
      <c r="B47" s="123" t="s">
        <v>522</v>
      </c>
      <c r="C47" s="120" t="s">
        <v>399</v>
      </c>
      <c r="D47" s="126">
        <v>1</v>
      </c>
      <c r="E47" s="126">
        <v>4</v>
      </c>
      <c r="F47" s="126">
        <v>0</v>
      </c>
      <c r="G47" s="126">
        <v>20</v>
      </c>
      <c r="H47" s="126">
        <v>0</v>
      </c>
      <c r="I47" s="126">
        <v>20</v>
      </c>
      <c r="J47" s="126">
        <v>4</v>
      </c>
      <c r="K47" s="126">
        <v>4</v>
      </c>
      <c r="L47" s="126">
        <v>4</v>
      </c>
      <c r="M47" s="126">
        <v>4</v>
      </c>
      <c r="N47" s="126">
        <v>4</v>
      </c>
      <c r="O47" s="126">
        <v>100</v>
      </c>
      <c r="P47" s="126">
        <v>200</v>
      </c>
      <c r="Q47" s="126">
        <v>200</v>
      </c>
      <c r="R47" s="126">
        <v>50</v>
      </c>
      <c r="S47" s="126">
        <v>1</v>
      </c>
      <c r="T47" s="127">
        <v>10</v>
      </c>
      <c r="U47" s="125"/>
    </row>
    <row r="48" spans="1:21">
      <c r="A48" s="120" t="s">
        <v>383</v>
      </c>
      <c r="B48" s="123" t="s">
        <v>398</v>
      </c>
      <c r="C48" s="120" t="s">
        <v>397</v>
      </c>
      <c r="D48" s="126">
        <v>1</v>
      </c>
      <c r="E48" s="126">
        <v>0</v>
      </c>
      <c r="F48" s="126">
        <v>5</v>
      </c>
      <c r="G48" s="126">
        <v>14</v>
      </c>
      <c r="H48" s="126">
        <v>0</v>
      </c>
      <c r="I48" s="126">
        <v>20</v>
      </c>
      <c r="J48" s="126">
        <v>4</v>
      </c>
      <c r="K48" s="126">
        <v>4</v>
      </c>
      <c r="L48" s="126">
        <v>4</v>
      </c>
      <c r="M48" s="126">
        <v>4</v>
      </c>
      <c r="N48" s="126">
        <v>4</v>
      </c>
      <c r="O48" s="126">
        <v>100</v>
      </c>
      <c r="P48" s="126">
        <v>200</v>
      </c>
      <c r="Q48" s="126">
        <v>200</v>
      </c>
      <c r="R48" s="126">
        <v>50</v>
      </c>
      <c r="S48" s="126">
        <v>1</v>
      </c>
      <c r="T48" s="127">
        <v>9</v>
      </c>
      <c r="U48" s="125"/>
    </row>
    <row r="49" spans="1:21">
      <c r="A49" s="120" t="s">
        <v>383</v>
      </c>
      <c r="B49" s="123" t="s">
        <v>396</v>
      </c>
      <c r="C49" s="120" t="s">
        <v>395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30</v>
      </c>
      <c r="J49" s="126">
        <v>2</v>
      </c>
      <c r="K49" s="126">
        <v>2</v>
      </c>
      <c r="L49" s="126">
        <v>2</v>
      </c>
      <c r="M49" s="126">
        <v>2</v>
      </c>
      <c r="N49" s="126">
        <v>2</v>
      </c>
      <c r="O49" s="126">
        <v>50</v>
      </c>
      <c r="P49" s="126">
        <v>100</v>
      </c>
      <c r="Q49" s="126">
        <v>100</v>
      </c>
      <c r="R49" s="126">
        <v>50</v>
      </c>
      <c r="S49" s="126">
        <v>1</v>
      </c>
      <c r="T49" s="127">
        <v>4</v>
      </c>
      <c r="U49" s="125"/>
    </row>
    <row r="50" spans="1:21">
      <c r="A50" s="120" t="s">
        <v>383</v>
      </c>
      <c r="B50" s="123" t="s">
        <v>394</v>
      </c>
      <c r="C50" s="120" t="s">
        <v>393</v>
      </c>
      <c r="D50" s="126">
        <v>2</v>
      </c>
      <c r="E50" s="126">
        <v>2</v>
      </c>
      <c r="F50" s="126">
        <v>5</v>
      </c>
      <c r="G50" s="126">
        <v>20</v>
      </c>
      <c r="H50" s="126">
        <v>0</v>
      </c>
      <c r="I50" s="126">
        <v>20</v>
      </c>
      <c r="J50" s="126">
        <v>4</v>
      </c>
      <c r="K50" s="126">
        <v>4</v>
      </c>
      <c r="L50" s="126">
        <v>4</v>
      </c>
      <c r="M50" s="126">
        <v>4</v>
      </c>
      <c r="N50" s="126">
        <v>4</v>
      </c>
      <c r="O50" s="126">
        <v>100</v>
      </c>
      <c r="P50" s="126">
        <v>200</v>
      </c>
      <c r="Q50" s="126">
        <v>200</v>
      </c>
      <c r="R50" s="126">
        <v>50</v>
      </c>
      <c r="S50" s="126">
        <v>1</v>
      </c>
      <c r="T50" s="127">
        <v>12</v>
      </c>
      <c r="U50" s="125"/>
    </row>
    <row r="51" spans="1:21">
      <c r="A51" s="120" t="s">
        <v>383</v>
      </c>
      <c r="B51" s="123" t="s">
        <v>392</v>
      </c>
      <c r="C51" s="120" t="s">
        <v>523</v>
      </c>
      <c r="D51" s="126">
        <v>1</v>
      </c>
      <c r="E51" s="126">
        <v>2</v>
      </c>
      <c r="F51" s="126">
        <v>0</v>
      </c>
      <c r="G51" s="126">
        <v>0</v>
      </c>
      <c r="H51" s="126">
        <v>0</v>
      </c>
      <c r="I51" s="126">
        <v>30</v>
      </c>
      <c r="J51" s="126">
        <v>4</v>
      </c>
      <c r="K51" s="126">
        <v>4</v>
      </c>
      <c r="L51" s="126">
        <v>4</v>
      </c>
      <c r="M51" s="126">
        <v>4</v>
      </c>
      <c r="N51" s="126">
        <v>4</v>
      </c>
      <c r="O51" s="126">
        <v>100</v>
      </c>
      <c r="P51" s="126">
        <v>200</v>
      </c>
      <c r="Q51" s="126">
        <v>200</v>
      </c>
      <c r="R51" s="126">
        <v>50</v>
      </c>
      <c r="S51" s="126">
        <v>1</v>
      </c>
      <c r="T51" s="127">
        <v>8</v>
      </c>
      <c r="U51" s="125"/>
    </row>
    <row r="52" spans="1:21">
      <c r="A52" s="120" t="s">
        <v>383</v>
      </c>
      <c r="B52" s="123" t="s">
        <v>391</v>
      </c>
      <c r="C52" s="120" t="s">
        <v>390</v>
      </c>
      <c r="D52" s="126">
        <v>2</v>
      </c>
      <c r="E52" s="126">
        <v>2</v>
      </c>
      <c r="F52" s="126">
        <v>5</v>
      </c>
      <c r="G52" s="126">
        <v>12</v>
      </c>
      <c r="H52" s="126">
        <v>0</v>
      </c>
      <c r="I52" s="126">
        <v>10</v>
      </c>
      <c r="J52" s="126">
        <v>4</v>
      </c>
      <c r="K52" s="126">
        <v>4</v>
      </c>
      <c r="L52" s="126">
        <v>4</v>
      </c>
      <c r="M52" s="126">
        <v>4</v>
      </c>
      <c r="N52" s="126">
        <v>4</v>
      </c>
      <c r="O52" s="126">
        <v>100</v>
      </c>
      <c r="P52" s="126">
        <v>200</v>
      </c>
      <c r="Q52" s="126">
        <v>200</v>
      </c>
      <c r="R52" s="126">
        <v>50</v>
      </c>
      <c r="S52" s="126">
        <v>1</v>
      </c>
      <c r="T52" s="127">
        <v>10</v>
      </c>
      <c r="U52" s="125"/>
    </row>
    <row r="53" spans="1:21">
      <c r="A53" s="120" t="s">
        <v>383</v>
      </c>
      <c r="B53" s="123" t="s">
        <v>389</v>
      </c>
      <c r="C53" s="120" t="s">
        <v>388</v>
      </c>
      <c r="D53" s="126">
        <v>0</v>
      </c>
      <c r="E53" s="126">
        <v>2</v>
      </c>
      <c r="F53" s="126">
        <v>5</v>
      </c>
      <c r="G53" s="126">
        <v>16</v>
      </c>
      <c r="H53" s="126">
        <v>0</v>
      </c>
      <c r="I53" s="126">
        <v>10</v>
      </c>
      <c r="J53" s="126">
        <v>2</v>
      </c>
      <c r="K53" s="126">
        <v>2</v>
      </c>
      <c r="L53" s="126">
        <v>2</v>
      </c>
      <c r="M53" s="126">
        <v>2</v>
      </c>
      <c r="N53" s="126">
        <v>2</v>
      </c>
      <c r="O53" s="126">
        <v>50</v>
      </c>
      <c r="P53" s="126">
        <v>100</v>
      </c>
      <c r="Q53" s="126">
        <v>100</v>
      </c>
      <c r="R53" s="126">
        <v>50</v>
      </c>
      <c r="S53" s="126">
        <v>1</v>
      </c>
      <c r="T53" s="127">
        <v>6</v>
      </c>
      <c r="U53" s="125"/>
    </row>
    <row r="54" spans="1:21">
      <c r="A54" s="120" t="s">
        <v>383</v>
      </c>
      <c r="B54" s="123" t="s">
        <v>387</v>
      </c>
      <c r="C54" s="120" t="s">
        <v>386</v>
      </c>
      <c r="D54" s="126">
        <v>1</v>
      </c>
      <c r="E54" s="126">
        <v>0</v>
      </c>
      <c r="F54" s="126">
        <v>2</v>
      </c>
      <c r="G54" s="126">
        <v>0</v>
      </c>
      <c r="H54" s="126">
        <v>2</v>
      </c>
      <c r="I54" s="126">
        <v>0</v>
      </c>
      <c r="J54" s="126">
        <v>2</v>
      </c>
      <c r="K54" s="126">
        <v>2</v>
      </c>
      <c r="L54" s="126">
        <v>2</v>
      </c>
      <c r="M54" s="126">
        <v>2</v>
      </c>
      <c r="N54" s="126">
        <v>2</v>
      </c>
      <c r="O54" s="126">
        <v>50</v>
      </c>
      <c r="P54" s="126">
        <v>100</v>
      </c>
      <c r="Q54" s="126">
        <v>100</v>
      </c>
      <c r="R54" s="126">
        <v>50</v>
      </c>
      <c r="S54" s="126">
        <v>1</v>
      </c>
      <c r="T54" s="127">
        <v>5</v>
      </c>
      <c r="U54" s="125"/>
    </row>
    <row r="55" spans="1:21">
      <c r="A55" s="120" t="s">
        <v>383</v>
      </c>
      <c r="B55" s="123" t="s">
        <v>385</v>
      </c>
      <c r="C55" s="120" t="s">
        <v>384</v>
      </c>
      <c r="D55" s="126">
        <v>1</v>
      </c>
      <c r="E55" s="126">
        <v>0</v>
      </c>
      <c r="F55" s="126">
        <v>0</v>
      </c>
      <c r="G55" s="126">
        <v>30</v>
      </c>
      <c r="H55" s="126">
        <v>0</v>
      </c>
      <c r="I55" s="126">
        <v>10</v>
      </c>
      <c r="J55" s="126">
        <v>4</v>
      </c>
      <c r="K55" s="126">
        <v>4</v>
      </c>
      <c r="L55" s="126">
        <v>4</v>
      </c>
      <c r="M55" s="126">
        <v>4</v>
      </c>
      <c r="N55" s="126">
        <v>4</v>
      </c>
      <c r="O55" s="126">
        <v>100</v>
      </c>
      <c r="P55" s="126">
        <v>200</v>
      </c>
      <c r="Q55" s="126">
        <v>200</v>
      </c>
      <c r="R55" s="126">
        <v>50</v>
      </c>
      <c r="S55" s="126">
        <v>1</v>
      </c>
      <c r="T55" s="127">
        <v>10</v>
      </c>
      <c r="U55" s="125"/>
    </row>
    <row r="56" spans="1:21">
      <c r="A56" s="120" t="s">
        <v>383</v>
      </c>
      <c r="B56" s="123" t="s">
        <v>382</v>
      </c>
      <c r="C56" s="120" t="s">
        <v>381</v>
      </c>
      <c r="D56" s="126">
        <v>1</v>
      </c>
      <c r="E56" s="126">
        <v>2</v>
      </c>
      <c r="F56" s="126">
        <v>5</v>
      </c>
      <c r="G56" s="126">
        <v>4</v>
      </c>
      <c r="H56" s="126">
        <v>0</v>
      </c>
      <c r="I56" s="126">
        <v>20</v>
      </c>
      <c r="J56" s="126">
        <v>4</v>
      </c>
      <c r="K56" s="126">
        <v>4</v>
      </c>
      <c r="L56" s="126">
        <v>4</v>
      </c>
      <c r="M56" s="126">
        <v>4</v>
      </c>
      <c r="N56" s="126">
        <v>4</v>
      </c>
      <c r="O56" s="126">
        <v>100</v>
      </c>
      <c r="P56" s="126">
        <v>200</v>
      </c>
      <c r="Q56" s="126">
        <v>200</v>
      </c>
      <c r="R56" s="126">
        <v>50</v>
      </c>
      <c r="S56" s="126">
        <v>1</v>
      </c>
      <c r="T56" s="127">
        <v>9</v>
      </c>
      <c r="U56" s="125"/>
    </row>
    <row r="57" spans="1:21">
      <c r="A57" s="120" t="s">
        <v>380</v>
      </c>
      <c r="B57" s="123" t="s">
        <v>379</v>
      </c>
      <c r="C57" s="120" t="s">
        <v>378</v>
      </c>
      <c r="D57" s="126">
        <v>1</v>
      </c>
      <c r="E57" s="126">
        <v>0</v>
      </c>
      <c r="F57" s="126">
        <v>0</v>
      </c>
      <c r="G57" s="126">
        <v>14</v>
      </c>
      <c r="H57" s="126">
        <v>0</v>
      </c>
      <c r="I57" s="126">
        <v>30</v>
      </c>
      <c r="J57" s="126">
        <v>4</v>
      </c>
      <c r="K57" s="126">
        <v>4</v>
      </c>
      <c r="L57" s="126">
        <v>4</v>
      </c>
      <c r="M57" s="126">
        <v>4</v>
      </c>
      <c r="N57" s="126">
        <v>4</v>
      </c>
      <c r="O57" s="126">
        <v>100</v>
      </c>
      <c r="P57" s="126">
        <v>200</v>
      </c>
      <c r="Q57" s="126">
        <v>200</v>
      </c>
      <c r="R57" s="126">
        <v>50</v>
      </c>
      <c r="S57" s="126">
        <v>1</v>
      </c>
      <c r="T57" s="127">
        <v>9</v>
      </c>
      <c r="U57" s="125"/>
    </row>
    <row r="58" spans="1:21">
      <c r="A58" s="120" t="s">
        <v>377</v>
      </c>
      <c r="B58" s="123" t="s">
        <v>376</v>
      </c>
      <c r="C58" s="120" t="s">
        <v>375</v>
      </c>
      <c r="D58" s="126">
        <v>0</v>
      </c>
      <c r="E58" s="126">
        <v>2</v>
      </c>
      <c r="F58" s="126">
        <v>0</v>
      </c>
      <c r="G58" s="126">
        <v>0</v>
      </c>
      <c r="H58" s="126">
        <v>0</v>
      </c>
      <c r="I58" s="126">
        <v>20</v>
      </c>
      <c r="J58" s="126">
        <v>2</v>
      </c>
      <c r="K58" s="126">
        <v>2</v>
      </c>
      <c r="L58" s="126">
        <v>2</v>
      </c>
      <c r="M58" s="126">
        <v>2</v>
      </c>
      <c r="N58" s="126">
        <v>2</v>
      </c>
      <c r="O58" s="126">
        <v>50</v>
      </c>
      <c r="P58" s="126">
        <v>100</v>
      </c>
      <c r="Q58" s="126">
        <v>100</v>
      </c>
      <c r="R58" s="126">
        <v>50</v>
      </c>
      <c r="S58" s="126">
        <v>1</v>
      </c>
      <c r="T58" s="127">
        <v>4</v>
      </c>
      <c r="U58" s="125"/>
    </row>
    <row r="59" spans="1:21">
      <c r="A59" s="120" t="s">
        <v>374</v>
      </c>
      <c r="B59" s="123" t="s">
        <v>373</v>
      </c>
      <c r="C59" s="120" t="s">
        <v>372</v>
      </c>
      <c r="D59" s="126">
        <v>1</v>
      </c>
      <c r="E59" s="126">
        <v>2</v>
      </c>
      <c r="F59" s="126">
        <v>0</v>
      </c>
      <c r="G59" s="126">
        <v>0</v>
      </c>
      <c r="H59" s="126">
        <v>0</v>
      </c>
      <c r="I59" s="126">
        <v>30</v>
      </c>
      <c r="J59" s="126">
        <v>2</v>
      </c>
      <c r="K59" s="126">
        <v>2</v>
      </c>
      <c r="L59" s="126">
        <v>2</v>
      </c>
      <c r="M59" s="126">
        <v>2</v>
      </c>
      <c r="N59" s="126">
        <v>2</v>
      </c>
      <c r="O59" s="126">
        <v>50</v>
      </c>
      <c r="P59" s="126">
        <v>100</v>
      </c>
      <c r="Q59" s="126">
        <v>100</v>
      </c>
      <c r="R59" s="126">
        <v>50</v>
      </c>
      <c r="S59" s="126">
        <v>1</v>
      </c>
      <c r="T59" s="127">
        <v>5</v>
      </c>
      <c r="U59" s="125"/>
    </row>
    <row r="60" spans="1:21">
      <c r="A60" s="120" t="s">
        <v>371</v>
      </c>
      <c r="B60" s="123" t="s">
        <v>370</v>
      </c>
      <c r="C60" s="120" t="s">
        <v>369</v>
      </c>
      <c r="D60" s="126">
        <v>1</v>
      </c>
      <c r="E60" s="126">
        <v>2</v>
      </c>
      <c r="F60" s="126">
        <v>0</v>
      </c>
      <c r="G60" s="126">
        <v>0</v>
      </c>
      <c r="H60" s="126">
        <v>0</v>
      </c>
      <c r="I60" s="126">
        <v>20</v>
      </c>
      <c r="J60" s="126">
        <v>2</v>
      </c>
      <c r="K60" s="126">
        <v>2</v>
      </c>
      <c r="L60" s="126">
        <v>2</v>
      </c>
      <c r="M60" s="126">
        <v>2</v>
      </c>
      <c r="N60" s="126">
        <v>2</v>
      </c>
      <c r="O60" s="126">
        <v>50</v>
      </c>
      <c r="P60" s="126">
        <v>100</v>
      </c>
      <c r="Q60" s="126">
        <v>100</v>
      </c>
      <c r="R60" s="126">
        <v>50</v>
      </c>
      <c r="S60" s="126">
        <v>1</v>
      </c>
      <c r="T60" s="127">
        <v>5</v>
      </c>
      <c r="U60" s="125"/>
    </row>
    <row r="61" spans="1:21">
      <c r="A61" s="120" t="s">
        <v>368</v>
      </c>
      <c r="B61" s="123" t="s">
        <v>367</v>
      </c>
      <c r="C61" s="120" t="s">
        <v>366</v>
      </c>
      <c r="D61" s="126">
        <v>1</v>
      </c>
      <c r="E61" s="126">
        <v>2</v>
      </c>
      <c r="F61" s="126">
        <v>0</v>
      </c>
      <c r="G61" s="126">
        <v>0</v>
      </c>
      <c r="H61" s="126">
        <v>0</v>
      </c>
      <c r="I61" s="126">
        <v>20</v>
      </c>
      <c r="J61" s="126">
        <v>2</v>
      </c>
      <c r="K61" s="126">
        <v>2</v>
      </c>
      <c r="L61" s="126">
        <v>2</v>
      </c>
      <c r="M61" s="126">
        <v>2</v>
      </c>
      <c r="N61" s="126">
        <v>2</v>
      </c>
      <c r="O61" s="126">
        <v>50</v>
      </c>
      <c r="P61" s="126">
        <v>100</v>
      </c>
      <c r="Q61" s="126">
        <v>100</v>
      </c>
      <c r="R61" s="126">
        <v>50</v>
      </c>
      <c r="S61" s="126">
        <v>1</v>
      </c>
      <c r="T61" s="127">
        <v>5</v>
      </c>
      <c r="U61" s="125"/>
    </row>
    <row r="62" spans="1:21">
      <c r="A62" s="120" t="s">
        <v>363</v>
      </c>
      <c r="B62" s="123" t="s">
        <v>365</v>
      </c>
      <c r="C62" s="120" t="s">
        <v>364</v>
      </c>
      <c r="D62" s="126">
        <v>1</v>
      </c>
      <c r="E62" s="126">
        <v>2</v>
      </c>
      <c r="F62" s="126">
        <v>0</v>
      </c>
      <c r="G62" s="126">
        <v>20</v>
      </c>
      <c r="H62" s="126">
        <v>0</v>
      </c>
      <c r="I62" s="126">
        <v>20</v>
      </c>
      <c r="J62" s="126">
        <v>2</v>
      </c>
      <c r="K62" s="126">
        <v>2</v>
      </c>
      <c r="L62" s="126">
        <v>2</v>
      </c>
      <c r="M62" s="126">
        <v>2</v>
      </c>
      <c r="N62" s="126">
        <v>2</v>
      </c>
      <c r="O62" s="126">
        <v>50</v>
      </c>
      <c r="P62" s="126">
        <v>100</v>
      </c>
      <c r="Q62" s="126">
        <v>100</v>
      </c>
      <c r="R62" s="126">
        <v>50</v>
      </c>
      <c r="S62" s="126">
        <v>1</v>
      </c>
      <c r="T62" s="127">
        <v>7</v>
      </c>
      <c r="U62" s="125"/>
    </row>
    <row r="63" spans="1:21">
      <c r="A63" s="120" t="s">
        <v>363</v>
      </c>
      <c r="B63" s="123" t="s">
        <v>362</v>
      </c>
      <c r="C63" s="120" t="s">
        <v>361</v>
      </c>
      <c r="D63" s="126">
        <v>1</v>
      </c>
      <c r="E63" s="126">
        <v>2</v>
      </c>
      <c r="F63" s="126">
        <v>0</v>
      </c>
      <c r="G63" s="126">
        <v>0</v>
      </c>
      <c r="H63" s="126">
        <v>0</v>
      </c>
      <c r="I63" s="126">
        <v>20</v>
      </c>
      <c r="J63" s="126">
        <v>2</v>
      </c>
      <c r="K63" s="126">
        <v>2</v>
      </c>
      <c r="L63" s="126">
        <v>2</v>
      </c>
      <c r="M63" s="126">
        <v>2</v>
      </c>
      <c r="N63" s="126">
        <v>2</v>
      </c>
      <c r="O63" s="126">
        <v>50</v>
      </c>
      <c r="P63" s="126">
        <v>100</v>
      </c>
      <c r="Q63" s="126">
        <v>100</v>
      </c>
      <c r="R63" s="126">
        <v>50</v>
      </c>
      <c r="S63" s="126">
        <v>1</v>
      </c>
      <c r="T63" s="127">
        <v>5</v>
      </c>
      <c r="U63" s="125"/>
    </row>
    <row r="64" spans="1:21">
      <c r="A64" s="120" t="s">
        <v>352</v>
      </c>
      <c r="B64" s="123" t="s">
        <v>360</v>
      </c>
      <c r="C64" s="120" t="s">
        <v>359</v>
      </c>
      <c r="D64" s="126">
        <v>1</v>
      </c>
      <c r="E64" s="126">
        <v>2</v>
      </c>
      <c r="F64" s="126">
        <v>5</v>
      </c>
      <c r="G64" s="126">
        <v>4</v>
      </c>
      <c r="H64" s="126">
        <v>0</v>
      </c>
      <c r="I64" s="126">
        <v>30</v>
      </c>
      <c r="J64" s="126">
        <v>2</v>
      </c>
      <c r="K64" s="126">
        <v>2</v>
      </c>
      <c r="L64" s="126">
        <v>2</v>
      </c>
      <c r="M64" s="126">
        <v>2</v>
      </c>
      <c r="N64" s="126">
        <v>2</v>
      </c>
      <c r="O64" s="126">
        <v>50</v>
      </c>
      <c r="P64" s="126">
        <v>100</v>
      </c>
      <c r="Q64" s="126">
        <v>100</v>
      </c>
      <c r="R64" s="126">
        <v>50</v>
      </c>
      <c r="S64" s="126">
        <v>1</v>
      </c>
      <c r="T64" s="127">
        <v>6</v>
      </c>
      <c r="U64" s="125"/>
    </row>
    <row r="65" spans="1:21">
      <c r="A65" s="120" t="s">
        <v>352</v>
      </c>
      <c r="B65" s="123" t="s">
        <v>358</v>
      </c>
      <c r="C65" s="120" t="s">
        <v>357</v>
      </c>
      <c r="D65" s="126">
        <v>1</v>
      </c>
      <c r="E65" s="126">
        <v>2</v>
      </c>
      <c r="F65" s="126">
        <v>0</v>
      </c>
      <c r="G65" s="126">
        <v>0</v>
      </c>
      <c r="H65" s="126">
        <v>0</v>
      </c>
      <c r="I65" s="126">
        <v>20</v>
      </c>
      <c r="J65" s="126">
        <v>2</v>
      </c>
      <c r="K65" s="126">
        <v>2</v>
      </c>
      <c r="L65" s="126">
        <v>2</v>
      </c>
      <c r="M65" s="126">
        <v>2</v>
      </c>
      <c r="N65" s="126">
        <v>2</v>
      </c>
      <c r="O65" s="126">
        <v>50</v>
      </c>
      <c r="P65" s="126">
        <v>100</v>
      </c>
      <c r="Q65" s="126">
        <v>100</v>
      </c>
      <c r="R65" s="126">
        <v>50</v>
      </c>
      <c r="S65" s="126">
        <v>1</v>
      </c>
      <c r="T65" s="127">
        <v>5</v>
      </c>
      <c r="U65" s="125"/>
    </row>
    <row r="66" spans="1:21">
      <c r="A66" s="120" t="s">
        <v>352</v>
      </c>
      <c r="B66" s="123" t="s">
        <v>356</v>
      </c>
      <c r="C66" s="120" t="s">
        <v>355</v>
      </c>
      <c r="D66" s="126">
        <v>1</v>
      </c>
      <c r="E66" s="126">
        <v>2</v>
      </c>
      <c r="F66" s="126">
        <v>5</v>
      </c>
      <c r="G66" s="126">
        <v>8</v>
      </c>
      <c r="H66" s="126">
        <v>0</v>
      </c>
      <c r="I66" s="126">
        <v>20</v>
      </c>
      <c r="J66" s="126">
        <v>4</v>
      </c>
      <c r="K66" s="126">
        <v>4</v>
      </c>
      <c r="L66" s="126">
        <v>4</v>
      </c>
      <c r="M66" s="126">
        <v>4</v>
      </c>
      <c r="N66" s="126">
        <v>4</v>
      </c>
      <c r="O66" s="126">
        <v>100</v>
      </c>
      <c r="P66" s="126">
        <v>200</v>
      </c>
      <c r="Q66" s="126">
        <v>200</v>
      </c>
      <c r="R66" s="126">
        <v>50</v>
      </c>
      <c r="S66" s="126">
        <v>1</v>
      </c>
      <c r="T66" s="127">
        <v>9</v>
      </c>
      <c r="U66" s="125"/>
    </row>
    <row r="67" spans="1:21">
      <c r="A67" s="120" t="s">
        <v>352</v>
      </c>
      <c r="B67" s="123" t="s">
        <v>354</v>
      </c>
      <c r="C67" s="120" t="s">
        <v>353</v>
      </c>
      <c r="D67" s="126">
        <v>1</v>
      </c>
      <c r="E67" s="126">
        <v>2</v>
      </c>
      <c r="F67" s="126">
        <v>0</v>
      </c>
      <c r="G67" s="126">
        <v>0</v>
      </c>
      <c r="H67" s="126">
        <v>0</v>
      </c>
      <c r="I67" s="126">
        <v>30</v>
      </c>
      <c r="J67" s="126">
        <v>2</v>
      </c>
      <c r="K67" s="126">
        <v>2</v>
      </c>
      <c r="L67" s="126">
        <v>2</v>
      </c>
      <c r="M67" s="126">
        <v>2</v>
      </c>
      <c r="N67" s="126">
        <v>2</v>
      </c>
      <c r="O67" s="126">
        <v>50</v>
      </c>
      <c r="P67" s="126">
        <v>100</v>
      </c>
      <c r="Q67" s="126">
        <v>100</v>
      </c>
      <c r="R67" s="126">
        <v>50</v>
      </c>
      <c r="S67" s="126">
        <v>1</v>
      </c>
      <c r="T67" s="127">
        <v>5</v>
      </c>
      <c r="U67" s="125"/>
    </row>
    <row r="68" spans="1:21">
      <c r="A68" s="120" t="s">
        <v>352</v>
      </c>
      <c r="B68" s="123" t="s">
        <v>351</v>
      </c>
      <c r="C68" s="120" t="s">
        <v>350</v>
      </c>
      <c r="D68" s="126">
        <v>1</v>
      </c>
      <c r="E68" s="126">
        <v>2</v>
      </c>
      <c r="F68" s="126">
        <v>2</v>
      </c>
      <c r="G68" s="126">
        <v>4</v>
      </c>
      <c r="H68" s="126">
        <v>0</v>
      </c>
      <c r="I68" s="126">
        <v>30</v>
      </c>
      <c r="J68" s="126">
        <v>4</v>
      </c>
      <c r="K68" s="126">
        <v>4</v>
      </c>
      <c r="L68" s="126">
        <v>4</v>
      </c>
      <c r="M68" s="126">
        <v>4</v>
      </c>
      <c r="N68" s="126">
        <v>4</v>
      </c>
      <c r="O68" s="126">
        <v>100</v>
      </c>
      <c r="P68" s="126">
        <v>200</v>
      </c>
      <c r="Q68" s="126">
        <v>200</v>
      </c>
      <c r="R68" s="126">
        <v>50</v>
      </c>
      <c r="S68" s="126">
        <v>1</v>
      </c>
      <c r="T68" s="127">
        <v>8</v>
      </c>
      <c r="U68" s="125"/>
    </row>
    <row r="69" spans="1:21">
      <c r="A69" s="120" t="s">
        <v>347</v>
      </c>
      <c r="B69" s="123" t="s">
        <v>349</v>
      </c>
      <c r="C69" s="120" t="s">
        <v>348</v>
      </c>
      <c r="D69" s="126">
        <v>1</v>
      </c>
      <c r="E69" s="126">
        <v>2</v>
      </c>
      <c r="F69" s="126">
        <v>0</v>
      </c>
      <c r="G69" s="126">
        <v>0</v>
      </c>
      <c r="H69" s="126">
        <v>0</v>
      </c>
      <c r="I69" s="126">
        <v>30</v>
      </c>
      <c r="J69" s="126">
        <v>2</v>
      </c>
      <c r="K69" s="126">
        <v>2</v>
      </c>
      <c r="L69" s="126">
        <v>2</v>
      </c>
      <c r="M69" s="126">
        <v>2</v>
      </c>
      <c r="N69" s="126">
        <v>2</v>
      </c>
      <c r="O69" s="126">
        <v>50</v>
      </c>
      <c r="P69" s="126">
        <v>100</v>
      </c>
      <c r="Q69" s="126">
        <v>100</v>
      </c>
      <c r="R69" s="126">
        <v>50</v>
      </c>
      <c r="S69" s="126">
        <v>1</v>
      </c>
      <c r="T69" s="127">
        <v>5</v>
      </c>
      <c r="U69" s="125"/>
    </row>
    <row r="70" spans="1:21">
      <c r="A70" s="120" t="s">
        <v>347</v>
      </c>
      <c r="B70" s="123" t="s">
        <v>346</v>
      </c>
      <c r="C70" s="120" t="s">
        <v>345</v>
      </c>
      <c r="D70" s="126">
        <v>1</v>
      </c>
      <c r="E70" s="126">
        <v>2</v>
      </c>
      <c r="F70" s="126">
        <v>5</v>
      </c>
      <c r="G70" s="126">
        <v>20</v>
      </c>
      <c r="H70" s="126">
        <v>0</v>
      </c>
      <c r="I70" s="126">
        <v>30</v>
      </c>
      <c r="J70" s="126">
        <v>4</v>
      </c>
      <c r="K70" s="126">
        <v>4</v>
      </c>
      <c r="L70" s="126">
        <v>4</v>
      </c>
      <c r="M70" s="126">
        <v>4</v>
      </c>
      <c r="N70" s="126">
        <v>4</v>
      </c>
      <c r="O70" s="126">
        <v>100</v>
      </c>
      <c r="P70" s="126">
        <v>200</v>
      </c>
      <c r="Q70" s="126">
        <v>200</v>
      </c>
      <c r="R70" s="126">
        <v>50</v>
      </c>
      <c r="S70" s="126">
        <v>1</v>
      </c>
      <c r="T70" s="127">
        <v>10</v>
      </c>
      <c r="U70" s="125"/>
    </row>
    <row r="71" spans="1:21">
      <c r="A71" s="120" t="s">
        <v>344</v>
      </c>
      <c r="B71" s="123" t="s">
        <v>343</v>
      </c>
      <c r="C71" s="120" t="s">
        <v>524</v>
      </c>
      <c r="D71" s="126">
        <v>1</v>
      </c>
      <c r="E71" s="126">
        <v>4</v>
      </c>
      <c r="F71" s="126">
        <v>0</v>
      </c>
      <c r="G71" s="126">
        <v>0</v>
      </c>
      <c r="H71" s="126">
        <v>0</v>
      </c>
      <c r="I71" s="126">
        <v>30</v>
      </c>
      <c r="J71" s="126">
        <v>4</v>
      </c>
      <c r="K71" s="126">
        <v>4</v>
      </c>
      <c r="L71" s="126">
        <v>4</v>
      </c>
      <c r="M71" s="126">
        <v>4</v>
      </c>
      <c r="N71" s="126">
        <v>4</v>
      </c>
      <c r="O71" s="126">
        <v>100</v>
      </c>
      <c r="P71" s="126">
        <v>200</v>
      </c>
      <c r="Q71" s="126">
        <v>200</v>
      </c>
      <c r="R71" s="126">
        <v>50</v>
      </c>
      <c r="S71" s="126">
        <v>1</v>
      </c>
      <c r="T71" s="127">
        <v>8</v>
      </c>
      <c r="U71" s="125"/>
    </row>
    <row r="72" spans="1:21">
      <c r="A72" s="120" t="s">
        <v>342</v>
      </c>
      <c r="B72" s="123" t="s">
        <v>341</v>
      </c>
      <c r="C72" s="120" t="s">
        <v>340</v>
      </c>
      <c r="D72" s="126">
        <v>1</v>
      </c>
      <c r="E72" s="126">
        <v>2</v>
      </c>
      <c r="F72" s="126">
        <v>0</v>
      </c>
      <c r="G72" s="126">
        <v>0</v>
      </c>
      <c r="H72" s="126">
        <v>0</v>
      </c>
      <c r="I72" s="126">
        <v>20</v>
      </c>
      <c r="J72" s="126">
        <v>2</v>
      </c>
      <c r="K72" s="126">
        <v>2</v>
      </c>
      <c r="L72" s="126">
        <v>2</v>
      </c>
      <c r="M72" s="126">
        <v>2</v>
      </c>
      <c r="N72" s="126">
        <v>2</v>
      </c>
      <c r="O72" s="126">
        <v>50</v>
      </c>
      <c r="P72" s="126">
        <v>100</v>
      </c>
      <c r="Q72" s="126">
        <v>100</v>
      </c>
      <c r="R72" s="126">
        <v>50</v>
      </c>
      <c r="S72" s="126">
        <v>1</v>
      </c>
      <c r="T72" s="127">
        <v>5</v>
      </c>
      <c r="U72" s="125"/>
    </row>
    <row r="73" spans="1:21">
      <c r="A73" s="120" t="s">
        <v>339</v>
      </c>
      <c r="B73" s="123" t="s">
        <v>338</v>
      </c>
      <c r="C73" s="120" t="s">
        <v>337</v>
      </c>
      <c r="D73" s="126">
        <v>1</v>
      </c>
      <c r="E73" s="126">
        <v>2</v>
      </c>
      <c r="F73" s="126">
        <v>3</v>
      </c>
      <c r="G73" s="126">
        <v>0</v>
      </c>
      <c r="H73" s="126">
        <v>0</v>
      </c>
      <c r="I73" s="126">
        <v>20</v>
      </c>
      <c r="J73" s="126">
        <v>2</v>
      </c>
      <c r="K73" s="126">
        <v>2</v>
      </c>
      <c r="L73" s="126">
        <v>2</v>
      </c>
      <c r="M73" s="126">
        <v>2</v>
      </c>
      <c r="N73" s="126">
        <v>2</v>
      </c>
      <c r="O73" s="126">
        <v>50</v>
      </c>
      <c r="P73" s="126">
        <v>100</v>
      </c>
      <c r="Q73" s="126">
        <v>100</v>
      </c>
      <c r="R73" s="126">
        <v>50</v>
      </c>
      <c r="S73" s="126">
        <v>1</v>
      </c>
      <c r="T73" s="127">
        <v>5</v>
      </c>
      <c r="U73" s="125"/>
    </row>
    <row r="74" spans="1:21">
      <c r="A74" s="120" t="s">
        <v>336</v>
      </c>
      <c r="B74" s="123" t="s">
        <v>335</v>
      </c>
      <c r="C74" s="120" t="s">
        <v>334</v>
      </c>
      <c r="D74" s="126">
        <v>1</v>
      </c>
      <c r="E74" s="126">
        <v>2</v>
      </c>
      <c r="F74" s="126">
        <v>0</v>
      </c>
      <c r="G74" s="126">
        <v>0</v>
      </c>
      <c r="H74" s="126">
        <v>0</v>
      </c>
      <c r="I74" s="126">
        <v>20</v>
      </c>
      <c r="J74" s="126">
        <v>2</v>
      </c>
      <c r="K74" s="126">
        <v>2</v>
      </c>
      <c r="L74" s="126">
        <v>2</v>
      </c>
      <c r="M74" s="126">
        <v>2</v>
      </c>
      <c r="N74" s="126">
        <v>2</v>
      </c>
      <c r="O74" s="126">
        <v>50</v>
      </c>
      <c r="P74" s="126">
        <v>100</v>
      </c>
      <c r="Q74" s="126">
        <v>100</v>
      </c>
      <c r="R74" s="126">
        <v>50</v>
      </c>
      <c r="S74" s="126">
        <v>1</v>
      </c>
      <c r="T74" s="127">
        <v>5</v>
      </c>
      <c r="U74" s="125"/>
    </row>
    <row r="75" spans="1:21">
      <c r="A75" s="120" t="s">
        <v>331</v>
      </c>
      <c r="B75" s="123" t="s">
        <v>333</v>
      </c>
      <c r="C75" s="120" t="s">
        <v>332</v>
      </c>
      <c r="D75" s="126">
        <v>1</v>
      </c>
      <c r="E75" s="126">
        <v>2</v>
      </c>
      <c r="F75" s="126">
        <v>0</v>
      </c>
      <c r="G75" s="126">
        <v>0</v>
      </c>
      <c r="H75" s="126">
        <v>0</v>
      </c>
      <c r="I75" s="126">
        <v>20</v>
      </c>
      <c r="J75" s="126">
        <v>2</v>
      </c>
      <c r="K75" s="126">
        <v>2</v>
      </c>
      <c r="L75" s="126">
        <v>2</v>
      </c>
      <c r="M75" s="126">
        <v>2</v>
      </c>
      <c r="N75" s="126">
        <v>2</v>
      </c>
      <c r="O75" s="126">
        <v>50</v>
      </c>
      <c r="P75" s="126">
        <v>100</v>
      </c>
      <c r="Q75" s="126">
        <v>100</v>
      </c>
      <c r="R75" s="126">
        <v>50</v>
      </c>
      <c r="S75" s="126">
        <v>1</v>
      </c>
      <c r="T75" s="127">
        <v>5</v>
      </c>
      <c r="U75" s="125"/>
    </row>
    <row r="76" spans="1:21">
      <c r="A76" s="120" t="s">
        <v>331</v>
      </c>
      <c r="B76" s="123" t="s">
        <v>330</v>
      </c>
      <c r="C76" s="120" t="s">
        <v>329</v>
      </c>
      <c r="D76" s="126">
        <v>1</v>
      </c>
      <c r="E76" s="126">
        <v>2</v>
      </c>
      <c r="F76" s="126">
        <v>5</v>
      </c>
      <c r="G76" s="126">
        <v>16</v>
      </c>
      <c r="H76" s="126">
        <v>0</v>
      </c>
      <c r="I76" s="126">
        <v>30</v>
      </c>
      <c r="J76" s="126">
        <v>4</v>
      </c>
      <c r="K76" s="126">
        <v>4</v>
      </c>
      <c r="L76" s="126">
        <v>4</v>
      </c>
      <c r="M76" s="126">
        <v>4</v>
      </c>
      <c r="N76" s="126">
        <v>4</v>
      </c>
      <c r="O76" s="126">
        <v>100</v>
      </c>
      <c r="P76" s="126">
        <v>200</v>
      </c>
      <c r="Q76" s="126">
        <v>200</v>
      </c>
      <c r="R76" s="126">
        <v>50</v>
      </c>
      <c r="S76" s="126">
        <v>1</v>
      </c>
      <c r="T76" s="127">
        <v>10</v>
      </c>
      <c r="U76" s="125"/>
    </row>
    <row r="77" spans="1:21">
      <c r="A77" s="120" t="s">
        <v>318</v>
      </c>
      <c r="B77" s="123" t="s">
        <v>328</v>
      </c>
      <c r="C77" s="120" t="s">
        <v>327</v>
      </c>
      <c r="D77" s="126">
        <v>2</v>
      </c>
      <c r="E77" s="126">
        <v>2</v>
      </c>
      <c r="F77" s="126">
        <v>5</v>
      </c>
      <c r="G77" s="126">
        <v>16</v>
      </c>
      <c r="H77" s="126">
        <v>0</v>
      </c>
      <c r="I77" s="126">
        <v>30</v>
      </c>
      <c r="J77" s="126">
        <v>4</v>
      </c>
      <c r="K77" s="126">
        <v>4</v>
      </c>
      <c r="L77" s="126">
        <v>4</v>
      </c>
      <c r="M77" s="126">
        <v>4</v>
      </c>
      <c r="N77" s="126">
        <v>4</v>
      </c>
      <c r="O77" s="126">
        <v>100</v>
      </c>
      <c r="P77" s="126">
        <v>200</v>
      </c>
      <c r="Q77" s="126">
        <v>200</v>
      </c>
      <c r="R77" s="126">
        <v>50</v>
      </c>
      <c r="S77" s="126">
        <v>1</v>
      </c>
      <c r="T77" s="127">
        <v>12</v>
      </c>
      <c r="U77" s="125"/>
    </row>
    <row r="78" spans="1:21">
      <c r="A78" s="120" t="s">
        <v>318</v>
      </c>
      <c r="B78" s="123" t="s">
        <v>326</v>
      </c>
      <c r="C78" s="120" t="s">
        <v>325</v>
      </c>
      <c r="D78" s="126">
        <v>1</v>
      </c>
      <c r="E78" s="126">
        <v>2</v>
      </c>
      <c r="F78" s="126">
        <v>5</v>
      </c>
      <c r="G78" s="126">
        <v>4</v>
      </c>
      <c r="H78" s="126">
        <v>0</v>
      </c>
      <c r="I78" s="126">
        <v>30</v>
      </c>
      <c r="J78" s="126">
        <v>2</v>
      </c>
      <c r="K78" s="126">
        <v>2</v>
      </c>
      <c r="L78" s="126">
        <v>2</v>
      </c>
      <c r="M78" s="126">
        <v>2</v>
      </c>
      <c r="N78" s="126">
        <v>2</v>
      </c>
      <c r="O78" s="126">
        <v>50</v>
      </c>
      <c r="P78" s="126">
        <v>100</v>
      </c>
      <c r="Q78" s="126">
        <v>100</v>
      </c>
      <c r="R78" s="126">
        <v>50</v>
      </c>
      <c r="S78" s="126">
        <v>1</v>
      </c>
      <c r="T78" s="127">
        <v>6</v>
      </c>
      <c r="U78" s="125"/>
    </row>
    <row r="79" spans="1:21">
      <c r="A79" s="120" t="s">
        <v>318</v>
      </c>
      <c r="B79" s="123" t="s">
        <v>324</v>
      </c>
      <c r="C79" s="120" t="s">
        <v>323</v>
      </c>
      <c r="D79" s="126">
        <v>1</v>
      </c>
      <c r="E79" s="126">
        <v>2</v>
      </c>
      <c r="F79" s="126">
        <v>0</v>
      </c>
      <c r="G79" s="126">
        <v>0</v>
      </c>
      <c r="H79" s="126">
        <v>0</v>
      </c>
      <c r="I79" s="126">
        <v>30</v>
      </c>
      <c r="J79" s="126">
        <v>2</v>
      </c>
      <c r="K79" s="126">
        <v>2</v>
      </c>
      <c r="L79" s="126">
        <v>2</v>
      </c>
      <c r="M79" s="126">
        <v>2</v>
      </c>
      <c r="N79" s="126">
        <v>2</v>
      </c>
      <c r="O79" s="126">
        <v>50</v>
      </c>
      <c r="P79" s="126">
        <v>100</v>
      </c>
      <c r="Q79" s="126">
        <v>100</v>
      </c>
      <c r="R79" s="126">
        <v>50</v>
      </c>
      <c r="S79" s="126">
        <v>1</v>
      </c>
      <c r="T79" s="127">
        <v>5</v>
      </c>
      <c r="U79" s="125"/>
    </row>
    <row r="80" spans="1:21">
      <c r="A80" s="120" t="s">
        <v>318</v>
      </c>
      <c r="B80" s="123" t="s">
        <v>322</v>
      </c>
      <c r="C80" s="120" t="s">
        <v>321</v>
      </c>
      <c r="D80" s="126">
        <v>1</v>
      </c>
      <c r="E80" s="126">
        <v>2</v>
      </c>
      <c r="F80" s="126">
        <v>5</v>
      </c>
      <c r="G80" s="126">
        <v>4</v>
      </c>
      <c r="H80" s="126">
        <v>0</v>
      </c>
      <c r="I80" s="126">
        <v>30</v>
      </c>
      <c r="J80" s="126">
        <v>4</v>
      </c>
      <c r="K80" s="126">
        <v>4</v>
      </c>
      <c r="L80" s="126">
        <v>4</v>
      </c>
      <c r="M80" s="126">
        <v>4</v>
      </c>
      <c r="N80" s="126">
        <v>4</v>
      </c>
      <c r="O80" s="126">
        <v>100</v>
      </c>
      <c r="P80" s="126">
        <v>200</v>
      </c>
      <c r="Q80" s="126">
        <v>200</v>
      </c>
      <c r="R80" s="126">
        <v>50</v>
      </c>
      <c r="S80" s="126">
        <v>1</v>
      </c>
      <c r="T80" s="127">
        <v>9</v>
      </c>
      <c r="U80" s="125"/>
    </row>
    <row r="81" spans="1:21">
      <c r="A81" s="120" t="s">
        <v>318</v>
      </c>
      <c r="B81" s="123" t="s">
        <v>320</v>
      </c>
      <c r="C81" s="120" t="s">
        <v>319</v>
      </c>
      <c r="D81" s="126">
        <v>1</v>
      </c>
      <c r="E81" s="126">
        <v>2</v>
      </c>
      <c r="F81" s="126">
        <v>5</v>
      </c>
      <c r="G81" s="126">
        <v>20</v>
      </c>
      <c r="H81" s="126">
        <v>0</v>
      </c>
      <c r="I81" s="126">
        <v>30</v>
      </c>
      <c r="J81" s="126">
        <v>4</v>
      </c>
      <c r="K81" s="126">
        <v>4</v>
      </c>
      <c r="L81" s="126">
        <v>4</v>
      </c>
      <c r="M81" s="126">
        <v>4</v>
      </c>
      <c r="N81" s="126">
        <v>4</v>
      </c>
      <c r="O81" s="126">
        <v>100</v>
      </c>
      <c r="P81" s="126">
        <v>200</v>
      </c>
      <c r="Q81" s="126">
        <v>200</v>
      </c>
      <c r="R81" s="126">
        <v>50</v>
      </c>
      <c r="S81" s="126">
        <v>1</v>
      </c>
      <c r="T81" s="127">
        <v>10</v>
      </c>
      <c r="U81" s="125"/>
    </row>
    <row r="82" spans="1:21">
      <c r="A82" s="120" t="s">
        <v>318</v>
      </c>
      <c r="B82" s="123" t="s">
        <v>317</v>
      </c>
      <c r="C82" s="120" t="s">
        <v>316</v>
      </c>
      <c r="D82" s="126">
        <v>1</v>
      </c>
      <c r="E82" s="126">
        <v>2</v>
      </c>
      <c r="F82" s="126">
        <v>0</v>
      </c>
      <c r="G82" s="126">
        <v>0</v>
      </c>
      <c r="H82" s="126">
        <v>0</v>
      </c>
      <c r="I82" s="126">
        <v>20</v>
      </c>
      <c r="J82" s="126">
        <v>4</v>
      </c>
      <c r="K82" s="126">
        <v>4</v>
      </c>
      <c r="L82" s="126">
        <v>4</v>
      </c>
      <c r="M82" s="126">
        <v>4</v>
      </c>
      <c r="N82" s="126">
        <v>4</v>
      </c>
      <c r="O82" s="126">
        <v>100</v>
      </c>
      <c r="P82" s="126">
        <v>200</v>
      </c>
      <c r="Q82" s="126">
        <v>200</v>
      </c>
      <c r="R82" s="126">
        <v>50</v>
      </c>
      <c r="S82" s="126">
        <v>1</v>
      </c>
      <c r="T82" s="127">
        <v>8</v>
      </c>
      <c r="U82" s="125"/>
    </row>
    <row r="83" spans="1:21">
      <c r="A83" s="120" t="s">
        <v>313</v>
      </c>
      <c r="B83" s="123" t="s">
        <v>315</v>
      </c>
      <c r="C83" s="120" t="s">
        <v>314</v>
      </c>
      <c r="D83" s="126">
        <v>0</v>
      </c>
      <c r="E83" s="126">
        <v>2</v>
      </c>
      <c r="F83" s="126">
        <v>5</v>
      </c>
      <c r="G83" s="126">
        <v>18</v>
      </c>
      <c r="H83" s="126">
        <v>0</v>
      </c>
      <c r="I83" s="126">
        <v>20</v>
      </c>
      <c r="J83" s="126">
        <v>4</v>
      </c>
      <c r="K83" s="126">
        <v>4</v>
      </c>
      <c r="L83" s="126">
        <v>4</v>
      </c>
      <c r="M83" s="126">
        <v>4</v>
      </c>
      <c r="N83" s="126">
        <v>4</v>
      </c>
      <c r="O83" s="126">
        <v>100</v>
      </c>
      <c r="P83" s="126">
        <v>200</v>
      </c>
      <c r="Q83" s="126">
        <v>200</v>
      </c>
      <c r="R83" s="126">
        <v>50</v>
      </c>
      <c r="S83" s="126">
        <v>1</v>
      </c>
      <c r="T83" s="127">
        <v>9</v>
      </c>
      <c r="U83" s="125"/>
    </row>
    <row r="84" spans="1:21">
      <c r="A84" s="120" t="s">
        <v>313</v>
      </c>
      <c r="B84" s="123" t="s">
        <v>312</v>
      </c>
      <c r="C84" s="120" t="s">
        <v>311</v>
      </c>
      <c r="D84" s="126">
        <v>1</v>
      </c>
      <c r="E84" s="126">
        <v>2</v>
      </c>
      <c r="F84" s="126">
        <v>0</v>
      </c>
      <c r="G84" s="126">
        <v>0</v>
      </c>
      <c r="H84" s="126">
        <v>0</v>
      </c>
      <c r="I84" s="126">
        <v>30</v>
      </c>
      <c r="J84" s="126">
        <v>4</v>
      </c>
      <c r="K84" s="126">
        <v>4</v>
      </c>
      <c r="L84" s="126">
        <v>4</v>
      </c>
      <c r="M84" s="126">
        <v>4</v>
      </c>
      <c r="N84" s="126">
        <v>4</v>
      </c>
      <c r="O84" s="126">
        <v>100</v>
      </c>
      <c r="P84" s="126">
        <v>200</v>
      </c>
      <c r="Q84" s="126">
        <v>200</v>
      </c>
      <c r="R84" s="126">
        <v>50</v>
      </c>
      <c r="S84" s="126">
        <v>1</v>
      </c>
      <c r="T84" s="127">
        <v>8</v>
      </c>
      <c r="U84" s="125"/>
    </row>
    <row r="85" spans="1:21">
      <c r="A85" s="120" t="s">
        <v>310</v>
      </c>
      <c r="B85" s="123" t="s">
        <v>309</v>
      </c>
      <c r="C85" s="120" t="s">
        <v>308</v>
      </c>
      <c r="D85" s="126">
        <v>2</v>
      </c>
      <c r="E85" s="126">
        <v>2</v>
      </c>
      <c r="F85" s="126">
        <v>5</v>
      </c>
      <c r="G85" s="126">
        <v>10</v>
      </c>
      <c r="H85" s="126">
        <v>0</v>
      </c>
      <c r="I85" s="126">
        <v>30</v>
      </c>
      <c r="J85" s="126">
        <v>2</v>
      </c>
      <c r="K85" s="126">
        <v>2</v>
      </c>
      <c r="L85" s="126">
        <v>2</v>
      </c>
      <c r="M85" s="126">
        <v>2</v>
      </c>
      <c r="N85" s="126">
        <v>2</v>
      </c>
      <c r="O85" s="126">
        <v>50</v>
      </c>
      <c r="P85" s="126">
        <v>100</v>
      </c>
      <c r="Q85" s="126">
        <v>100</v>
      </c>
      <c r="R85" s="126">
        <v>50</v>
      </c>
      <c r="S85" s="126">
        <v>1</v>
      </c>
      <c r="T85" s="127">
        <v>8</v>
      </c>
      <c r="U85" s="125"/>
    </row>
    <row r="86" spans="1:21">
      <c r="A86" s="120" t="s">
        <v>303</v>
      </c>
      <c r="B86" s="123" t="s">
        <v>307</v>
      </c>
      <c r="C86" s="120" t="s">
        <v>306</v>
      </c>
      <c r="D86" s="126">
        <v>1</v>
      </c>
      <c r="E86" s="126">
        <v>2</v>
      </c>
      <c r="F86" s="126">
        <v>0</v>
      </c>
      <c r="G86" s="126">
        <v>0</v>
      </c>
      <c r="H86" s="126">
        <v>0</v>
      </c>
      <c r="I86" s="126">
        <v>10</v>
      </c>
      <c r="J86" s="126">
        <v>2</v>
      </c>
      <c r="K86" s="126">
        <v>2</v>
      </c>
      <c r="L86" s="126">
        <v>2</v>
      </c>
      <c r="M86" s="126">
        <v>2</v>
      </c>
      <c r="N86" s="126">
        <v>2</v>
      </c>
      <c r="O86" s="126">
        <v>50</v>
      </c>
      <c r="P86" s="126">
        <v>100</v>
      </c>
      <c r="Q86" s="126">
        <v>100</v>
      </c>
      <c r="R86" s="126">
        <v>50</v>
      </c>
      <c r="S86" s="126">
        <v>1</v>
      </c>
      <c r="T86" s="127">
        <v>5</v>
      </c>
      <c r="U86" s="125"/>
    </row>
    <row r="87" spans="1:21">
      <c r="A87" s="120" t="s">
        <v>303</v>
      </c>
      <c r="B87" s="123" t="s">
        <v>305</v>
      </c>
      <c r="C87" s="120" t="s">
        <v>304</v>
      </c>
      <c r="D87" s="126">
        <v>1</v>
      </c>
      <c r="E87" s="126">
        <v>2</v>
      </c>
      <c r="F87" s="126">
        <v>5</v>
      </c>
      <c r="G87" s="126">
        <v>20</v>
      </c>
      <c r="H87" s="126">
        <v>0</v>
      </c>
      <c r="I87" s="126">
        <v>30</v>
      </c>
      <c r="J87" s="126">
        <v>2</v>
      </c>
      <c r="K87" s="126">
        <v>2</v>
      </c>
      <c r="L87" s="126">
        <v>2</v>
      </c>
      <c r="M87" s="126">
        <v>2</v>
      </c>
      <c r="N87" s="126">
        <v>2</v>
      </c>
      <c r="O87" s="126">
        <v>50</v>
      </c>
      <c r="P87" s="126">
        <v>100</v>
      </c>
      <c r="Q87" s="126">
        <v>100</v>
      </c>
      <c r="R87" s="126">
        <v>50</v>
      </c>
      <c r="S87" s="126">
        <v>1</v>
      </c>
      <c r="T87" s="127">
        <v>7</v>
      </c>
      <c r="U87" s="125"/>
    </row>
    <row r="88" spans="1:21">
      <c r="A88" s="120" t="s">
        <v>303</v>
      </c>
      <c r="B88" s="123" t="s">
        <v>302</v>
      </c>
      <c r="C88" s="120" t="s">
        <v>301</v>
      </c>
      <c r="D88" s="126">
        <v>2</v>
      </c>
      <c r="E88" s="126">
        <v>2</v>
      </c>
      <c r="F88" s="126">
        <v>0</v>
      </c>
      <c r="G88" s="126">
        <v>0</v>
      </c>
      <c r="H88" s="126">
        <v>0</v>
      </c>
      <c r="I88" s="126">
        <v>30</v>
      </c>
      <c r="J88" s="126">
        <v>4</v>
      </c>
      <c r="K88" s="126">
        <v>4</v>
      </c>
      <c r="L88" s="126">
        <v>4</v>
      </c>
      <c r="M88" s="126">
        <v>4</v>
      </c>
      <c r="N88" s="126">
        <v>4</v>
      </c>
      <c r="O88" s="126">
        <v>100</v>
      </c>
      <c r="P88" s="126">
        <v>200</v>
      </c>
      <c r="Q88" s="126">
        <v>200</v>
      </c>
      <c r="R88" s="126">
        <v>50</v>
      </c>
      <c r="S88" s="126">
        <v>1</v>
      </c>
      <c r="T88" s="127">
        <v>9</v>
      </c>
      <c r="U88" s="125"/>
    </row>
    <row r="89" spans="1:21">
      <c r="A89" s="120" t="s">
        <v>300</v>
      </c>
      <c r="B89" s="123" t="s">
        <v>299</v>
      </c>
      <c r="C89" s="120" t="s">
        <v>298</v>
      </c>
      <c r="D89" s="126">
        <v>2</v>
      </c>
      <c r="E89" s="126">
        <v>4</v>
      </c>
      <c r="F89" s="126">
        <v>0</v>
      </c>
      <c r="G89" s="126">
        <v>26</v>
      </c>
      <c r="H89" s="126">
        <v>0</v>
      </c>
      <c r="I89" s="126">
        <v>20</v>
      </c>
      <c r="J89" s="126">
        <v>4</v>
      </c>
      <c r="K89" s="126">
        <v>4</v>
      </c>
      <c r="L89" s="126">
        <v>4</v>
      </c>
      <c r="M89" s="126">
        <v>4</v>
      </c>
      <c r="N89" s="126">
        <v>4</v>
      </c>
      <c r="O89" s="126">
        <v>100</v>
      </c>
      <c r="P89" s="126">
        <v>200</v>
      </c>
      <c r="Q89" s="126">
        <v>200</v>
      </c>
      <c r="R89" s="126">
        <v>50</v>
      </c>
      <c r="S89" s="126">
        <v>1</v>
      </c>
      <c r="T89" s="127">
        <v>12</v>
      </c>
      <c r="U89" s="125"/>
    </row>
    <row r="90" spans="1:21">
      <c r="A90" s="120" t="s">
        <v>297</v>
      </c>
      <c r="B90" s="123" t="s">
        <v>296</v>
      </c>
      <c r="C90" s="120" t="s">
        <v>295</v>
      </c>
      <c r="D90" s="126">
        <v>2</v>
      </c>
      <c r="E90" s="126">
        <v>2</v>
      </c>
      <c r="F90" s="126">
        <v>0</v>
      </c>
      <c r="G90" s="126">
        <v>0</v>
      </c>
      <c r="H90" s="126">
        <v>0</v>
      </c>
      <c r="I90" s="126">
        <v>30</v>
      </c>
      <c r="J90" s="126">
        <v>2</v>
      </c>
      <c r="K90" s="126">
        <v>2</v>
      </c>
      <c r="L90" s="126">
        <v>2</v>
      </c>
      <c r="M90" s="126">
        <v>2</v>
      </c>
      <c r="N90" s="126">
        <v>2</v>
      </c>
      <c r="O90" s="126">
        <v>50</v>
      </c>
      <c r="P90" s="126">
        <v>100</v>
      </c>
      <c r="Q90" s="126">
        <v>100</v>
      </c>
      <c r="R90" s="126">
        <v>50</v>
      </c>
      <c r="S90" s="126">
        <v>1</v>
      </c>
      <c r="T90" s="127">
        <v>6</v>
      </c>
      <c r="U90" s="125"/>
    </row>
    <row r="91" spans="1:21">
      <c r="A91" s="120" t="s">
        <v>294</v>
      </c>
      <c r="B91" s="123" t="s">
        <v>293</v>
      </c>
      <c r="C91" s="120" t="s">
        <v>292</v>
      </c>
      <c r="D91" s="126">
        <v>2</v>
      </c>
      <c r="E91" s="126">
        <v>2</v>
      </c>
      <c r="F91" s="126">
        <v>0</v>
      </c>
      <c r="G91" s="126">
        <v>0</v>
      </c>
      <c r="H91" s="126">
        <v>0</v>
      </c>
      <c r="I91" s="126">
        <v>30</v>
      </c>
      <c r="J91" s="126">
        <v>4</v>
      </c>
      <c r="K91" s="126">
        <v>4</v>
      </c>
      <c r="L91" s="126">
        <v>4</v>
      </c>
      <c r="M91" s="126">
        <v>4</v>
      </c>
      <c r="N91" s="126">
        <v>4</v>
      </c>
      <c r="O91" s="126">
        <v>100</v>
      </c>
      <c r="P91" s="126">
        <v>200</v>
      </c>
      <c r="Q91" s="126">
        <v>200</v>
      </c>
      <c r="R91" s="126">
        <v>50</v>
      </c>
      <c r="S91" s="126">
        <v>1</v>
      </c>
      <c r="T91" s="127">
        <v>9</v>
      </c>
      <c r="U91" s="125"/>
    </row>
    <row r="92" spans="1:21">
      <c r="A92" s="120" t="s">
        <v>291</v>
      </c>
      <c r="B92" s="123" t="s">
        <v>290</v>
      </c>
      <c r="C92" s="120" t="s">
        <v>289</v>
      </c>
      <c r="D92" s="126">
        <v>1</v>
      </c>
      <c r="E92" s="126">
        <v>2</v>
      </c>
      <c r="F92" s="126">
        <v>0</v>
      </c>
      <c r="G92" s="126">
        <v>4</v>
      </c>
      <c r="H92" s="126">
        <v>0</v>
      </c>
      <c r="I92" s="126">
        <v>30</v>
      </c>
      <c r="J92" s="126">
        <v>2</v>
      </c>
      <c r="K92" s="126">
        <v>2</v>
      </c>
      <c r="L92" s="126">
        <v>2</v>
      </c>
      <c r="M92" s="126">
        <v>2</v>
      </c>
      <c r="N92" s="126">
        <v>2</v>
      </c>
      <c r="O92" s="126">
        <v>50</v>
      </c>
      <c r="P92" s="126">
        <v>100</v>
      </c>
      <c r="Q92" s="126">
        <v>100</v>
      </c>
      <c r="R92" s="126">
        <v>50</v>
      </c>
      <c r="S92" s="126">
        <v>1</v>
      </c>
      <c r="T92" s="127">
        <v>5</v>
      </c>
      <c r="U92" s="125"/>
    </row>
    <row r="93" spans="1:21">
      <c r="A93" s="120" t="s">
        <v>288</v>
      </c>
      <c r="B93" s="123" t="s">
        <v>287</v>
      </c>
      <c r="C93" s="120" t="s">
        <v>286</v>
      </c>
      <c r="D93" s="126">
        <v>1</v>
      </c>
      <c r="E93" s="126">
        <v>2</v>
      </c>
      <c r="F93" s="126">
        <v>5</v>
      </c>
      <c r="G93" s="126">
        <v>6</v>
      </c>
      <c r="H93" s="126">
        <v>0</v>
      </c>
      <c r="I93" s="126">
        <v>10</v>
      </c>
      <c r="J93" s="126">
        <v>2</v>
      </c>
      <c r="K93" s="126">
        <v>2</v>
      </c>
      <c r="L93" s="126">
        <v>2</v>
      </c>
      <c r="M93" s="126">
        <v>2</v>
      </c>
      <c r="N93" s="126">
        <v>2</v>
      </c>
      <c r="O93" s="126">
        <v>50</v>
      </c>
      <c r="P93" s="126">
        <v>100</v>
      </c>
      <c r="Q93" s="126">
        <v>100</v>
      </c>
      <c r="R93" s="126">
        <v>50</v>
      </c>
      <c r="S93" s="126">
        <v>1</v>
      </c>
      <c r="T93" s="127">
        <v>6</v>
      </c>
      <c r="U93" s="125"/>
    </row>
    <row r="94" spans="1:21">
      <c r="A94" s="120" t="s">
        <v>285</v>
      </c>
      <c r="B94" s="123" t="s">
        <v>284</v>
      </c>
      <c r="C94" s="120" t="s">
        <v>283</v>
      </c>
      <c r="D94" s="126">
        <v>1</v>
      </c>
      <c r="E94" s="126">
        <v>2</v>
      </c>
      <c r="F94" s="126">
        <v>0</v>
      </c>
      <c r="G94" s="126">
        <v>0</v>
      </c>
      <c r="H94" s="126">
        <v>0</v>
      </c>
      <c r="I94" s="126">
        <v>20</v>
      </c>
      <c r="J94" s="126">
        <v>2</v>
      </c>
      <c r="K94" s="126">
        <v>2</v>
      </c>
      <c r="L94" s="126">
        <v>2</v>
      </c>
      <c r="M94" s="126">
        <v>2</v>
      </c>
      <c r="N94" s="126">
        <v>2</v>
      </c>
      <c r="O94" s="126">
        <v>50</v>
      </c>
      <c r="P94" s="126">
        <v>100</v>
      </c>
      <c r="Q94" s="126">
        <v>100</v>
      </c>
      <c r="R94" s="126">
        <v>50</v>
      </c>
      <c r="S94" s="126">
        <v>1</v>
      </c>
      <c r="T94" s="127">
        <v>5</v>
      </c>
      <c r="U94" s="125"/>
    </row>
    <row r="95" spans="1:21">
      <c r="A95" s="120" t="s">
        <v>282</v>
      </c>
      <c r="B95" s="123" t="s">
        <v>281</v>
      </c>
      <c r="C95" s="124" t="s">
        <v>280</v>
      </c>
      <c r="D95" s="126">
        <v>1</v>
      </c>
      <c r="E95" s="126">
        <v>2</v>
      </c>
      <c r="F95" s="126">
        <v>0</v>
      </c>
      <c r="G95" s="126">
        <v>0</v>
      </c>
      <c r="H95" s="126">
        <v>0</v>
      </c>
      <c r="I95" s="126">
        <v>20</v>
      </c>
      <c r="J95" s="126">
        <v>4</v>
      </c>
      <c r="K95" s="126">
        <v>4</v>
      </c>
      <c r="L95" s="126">
        <v>4</v>
      </c>
      <c r="M95" s="126">
        <v>4</v>
      </c>
      <c r="N95" s="126">
        <v>4</v>
      </c>
      <c r="O95" s="126">
        <v>100</v>
      </c>
      <c r="P95" s="126">
        <v>200</v>
      </c>
      <c r="Q95" s="126">
        <v>200</v>
      </c>
      <c r="R95" s="126">
        <v>50</v>
      </c>
      <c r="S95" s="126">
        <v>1</v>
      </c>
      <c r="T95" s="127">
        <v>8</v>
      </c>
      <c r="U95" s="125"/>
    </row>
    <row r="96" spans="1:21">
      <c r="A96" s="120" t="s">
        <v>279</v>
      </c>
      <c r="B96" s="123" t="s">
        <v>278</v>
      </c>
      <c r="C96" s="120" t="s">
        <v>277</v>
      </c>
      <c r="D96" s="126">
        <v>1</v>
      </c>
      <c r="E96" s="126">
        <v>2</v>
      </c>
      <c r="F96" s="126">
        <v>0</v>
      </c>
      <c r="G96" s="126">
        <v>0</v>
      </c>
      <c r="H96" s="126">
        <v>0</v>
      </c>
      <c r="I96" s="126">
        <v>30</v>
      </c>
      <c r="J96" s="126">
        <v>2</v>
      </c>
      <c r="K96" s="126">
        <v>2</v>
      </c>
      <c r="L96" s="126">
        <v>2</v>
      </c>
      <c r="M96" s="126">
        <v>2</v>
      </c>
      <c r="N96" s="126">
        <v>2</v>
      </c>
      <c r="O96" s="126">
        <v>50</v>
      </c>
      <c r="P96" s="126">
        <v>100</v>
      </c>
      <c r="Q96" s="126">
        <v>100</v>
      </c>
      <c r="R96" s="126">
        <v>50</v>
      </c>
      <c r="S96" s="126">
        <v>1</v>
      </c>
      <c r="T96" s="127">
        <v>5</v>
      </c>
      <c r="U96" s="125"/>
    </row>
    <row r="97" spans="1:21">
      <c r="A97" s="120" t="s">
        <v>276</v>
      </c>
      <c r="B97" s="123" t="s">
        <v>275</v>
      </c>
      <c r="C97" s="120" t="s">
        <v>274</v>
      </c>
      <c r="D97" s="126">
        <v>1</v>
      </c>
      <c r="E97" s="126">
        <v>2</v>
      </c>
      <c r="F97" s="126">
        <v>0</v>
      </c>
      <c r="G97" s="126">
        <v>0</v>
      </c>
      <c r="H97" s="126">
        <v>0</v>
      </c>
      <c r="I97" s="126">
        <v>30</v>
      </c>
      <c r="J97" s="126">
        <v>2</v>
      </c>
      <c r="K97" s="126">
        <v>2</v>
      </c>
      <c r="L97" s="126">
        <v>2</v>
      </c>
      <c r="M97" s="126">
        <v>2</v>
      </c>
      <c r="N97" s="126">
        <v>2</v>
      </c>
      <c r="O97" s="126">
        <v>50</v>
      </c>
      <c r="P97" s="126">
        <v>100</v>
      </c>
      <c r="Q97" s="126">
        <v>100</v>
      </c>
      <c r="R97" s="126">
        <v>50</v>
      </c>
      <c r="S97" s="126">
        <v>1</v>
      </c>
      <c r="T97" s="127">
        <v>5</v>
      </c>
      <c r="U97" s="125"/>
    </row>
    <row r="98" spans="1:21">
      <c r="A98" s="120" t="s">
        <v>263</v>
      </c>
      <c r="B98" s="123" t="s">
        <v>273</v>
      </c>
      <c r="C98" s="120" t="s">
        <v>272</v>
      </c>
      <c r="D98" s="126">
        <v>1</v>
      </c>
      <c r="E98" s="126">
        <v>2</v>
      </c>
      <c r="F98" s="126">
        <v>0</v>
      </c>
      <c r="G98" s="126">
        <v>0</v>
      </c>
      <c r="H98" s="126">
        <v>0</v>
      </c>
      <c r="I98" s="126">
        <v>30</v>
      </c>
      <c r="J98" s="126">
        <v>2</v>
      </c>
      <c r="K98" s="126">
        <v>2</v>
      </c>
      <c r="L98" s="126">
        <v>2</v>
      </c>
      <c r="M98" s="126">
        <v>2</v>
      </c>
      <c r="N98" s="126">
        <v>2</v>
      </c>
      <c r="O98" s="126">
        <v>50</v>
      </c>
      <c r="P98" s="126">
        <v>100</v>
      </c>
      <c r="Q98" s="126">
        <v>100</v>
      </c>
      <c r="R98" s="126">
        <v>50</v>
      </c>
      <c r="S98" s="126">
        <v>1</v>
      </c>
      <c r="T98" s="127">
        <v>5</v>
      </c>
      <c r="U98" s="125"/>
    </row>
    <row r="99" spans="1:21">
      <c r="A99" s="120" t="s">
        <v>263</v>
      </c>
      <c r="B99" s="123" t="s">
        <v>271</v>
      </c>
      <c r="C99" s="120" t="s">
        <v>270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6">
        <v>100</v>
      </c>
      <c r="P99" s="126">
        <v>200</v>
      </c>
      <c r="Q99" s="126">
        <v>200</v>
      </c>
      <c r="R99" s="126">
        <v>50</v>
      </c>
      <c r="S99" s="126">
        <v>1</v>
      </c>
      <c r="T99" s="127">
        <v>6</v>
      </c>
      <c r="U99" s="125"/>
    </row>
    <row r="100" spans="1:21">
      <c r="A100" s="120" t="s">
        <v>263</v>
      </c>
      <c r="B100" s="123" t="s">
        <v>269</v>
      </c>
      <c r="C100" s="120" t="s">
        <v>268</v>
      </c>
      <c r="D100" s="126">
        <v>1</v>
      </c>
      <c r="E100" s="126">
        <v>2</v>
      </c>
      <c r="F100" s="126">
        <v>0</v>
      </c>
      <c r="G100" s="126">
        <v>10</v>
      </c>
      <c r="H100" s="126">
        <v>0</v>
      </c>
      <c r="I100" s="126">
        <v>20</v>
      </c>
      <c r="J100" s="126">
        <v>4</v>
      </c>
      <c r="K100" s="126">
        <v>4</v>
      </c>
      <c r="L100" s="126">
        <v>4</v>
      </c>
      <c r="M100" s="126">
        <v>4</v>
      </c>
      <c r="N100" s="126">
        <v>4</v>
      </c>
      <c r="O100" s="126">
        <v>100</v>
      </c>
      <c r="P100" s="126">
        <v>200</v>
      </c>
      <c r="Q100" s="126">
        <v>200</v>
      </c>
      <c r="R100" s="126">
        <v>50</v>
      </c>
      <c r="S100" s="126">
        <v>1</v>
      </c>
      <c r="T100" s="127">
        <v>8</v>
      </c>
      <c r="U100" s="125"/>
    </row>
    <row r="101" spans="1:21">
      <c r="A101" s="120" t="s">
        <v>263</v>
      </c>
      <c r="B101" s="123" t="s">
        <v>267</v>
      </c>
      <c r="C101" s="120" t="s">
        <v>266</v>
      </c>
      <c r="D101" s="126">
        <v>1</v>
      </c>
      <c r="E101" s="126">
        <v>4</v>
      </c>
      <c r="F101" s="126">
        <v>5</v>
      </c>
      <c r="G101" s="126">
        <v>50</v>
      </c>
      <c r="H101" s="126">
        <v>0</v>
      </c>
      <c r="I101" s="126">
        <v>20</v>
      </c>
      <c r="J101" s="126">
        <v>4</v>
      </c>
      <c r="K101" s="126">
        <v>4</v>
      </c>
      <c r="L101" s="126">
        <v>4</v>
      </c>
      <c r="M101" s="126">
        <v>4</v>
      </c>
      <c r="N101" s="126">
        <v>4</v>
      </c>
      <c r="O101" s="126">
        <v>100</v>
      </c>
      <c r="P101" s="126">
        <v>200</v>
      </c>
      <c r="Q101" s="126">
        <v>200</v>
      </c>
      <c r="R101" s="126">
        <v>50</v>
      </c>
      <c r="S101" s="126">
        <v>1</v>
      </c>
      <c r="T101" s="127">
        <v>12</v>
      </c>
      <c r="U101" s="125"/>
    </row>
    <row r="102" spans="1:21">
      <c r="A102" s="120" t="s">
        <v>263</v>
      </c>
      <c r="B102" s="123" t="s">
        <v>265</v>
      </c>
      <c r="C102" s="120" t="s">
        <v>264</v>
      </c>
      <c r="D102" s="126">
        <v>1</v>
      </c>
      <c r="E102" s="126">
        <v>0</v>
      </c>
      <c r="F102" s="126">
        <v>0</v>
      </c>
      <c r="G102" s="126">
        <v>4</v>
      </c>
      <c r="H102" s="126">
        <v>0</v>
      </c>
      <c r="I102" s="126">
        <v>20</v>
      </c>
      <c r="J102" s="126">
        <v>4</v>
      </c>
      <c r="K102" s="126">
        <v>4</v>
      </c>
      <c r="L102" s="126">
        <v>4</v>
      </c>
      <c r="M102" s="126">
        <v>4</v>
      </c>
      <c r="N102" s="126">
        <v>4</v>
      </c>
      <c r="O102" s="126">
        <v>100</v>
      </c>
      <c r="P102" s="126">
        <v>200</v>
      </c>
      <c r="Q102" s="126">
        <v>200</v>
      </c>
      <c r="R102" s="126">
        <v>50</v>
      </c>
      <c r="S102" s="126">
        <v>1</v>
      </c>
      <c r="T102" s="127">
        <v>8</v>
      </c>
      <c r="U102" s="125"/>
    </row>
    <row r="103" spans="1:21">
      <c r="A103" s="120" t="s">
        <v>263</v>
      </c>
      <c r="B103" s="123" t="s">
        <v>262</v>
      </c>
      <c r="C103" s="120" t="s">
        <v>261</v>
      </c>
      <c r="D103" s="126">
        <v>2</v>
      </c>
      <c r="E103" s="126">
        <v>4</v>
      </c>
      <c r="F103" s="126">
        <v>0</v>
      </c>
      <c r="G103" s="126">
        <v>20</v>
      </c>
      <c r="H103" s="126">
        <v>0</v>
      </c>
      <c r="I103" s="126">
        <v>30</v>
      </c>
      <c r="J103" s="126">
        <v>4</v>
      </c>
      <c r="K103" s="126">
        <v>4</v>
      </c>
      <c r="L103" s="126">
        <v>4</v>
      </c>
      <c r="M103" s="126">
        <v>4</v>
      </c>
      <c r="N103" s="126">
        <v>4</v>
      </c>
      <c r="O103" s="126">
        <v>100</v>
      </c>
      <c r="P103" s="126">
        <v>200</v>
      </c>
      <c r="Q103" s="126">
        <v>200</v>
      </c>
      <c r="R103" s="126">
        <v>50</v>
      </c>
      <c r="S103" s="126">
        <v>1</v>
      </c>
      <c r="T103" s="127">
        <v>12</v>
      </c>
      <c r="U103" s="125"/>
    </row>
    <row r="104" spans="1:21">
      <c r="A104" s="120" t="s">
        <v>260</v>
      </c>
      <c r="B104" s="123" t="s">
        <v>259</v>
      </c>
      <c r="C104" s="120" t="s">
        <v>258</v>
      </c>
      <c r="D104" s="126">
        <v>1</v>
      </c>
      <c r="E104" s="126">
        <v>2</v>
      </c>
      <c r="F104" s="126">
        <v>5</v>
      </c>
      <c r="G104" s="126">
        <v>16</v>
      </c>
      <c r="H104" s="126">
        <v>0</v>
      </c>
      <c r="I104" s="126">
        <v>30</v>
      </c>
      <c r="J104" s="126">
        <v>4</v>
      </c>
      <c r="K104" s="126">
        <v>4</v>
      </c>
      <c r="L104" s="126">
        <v>4</v>
      </c>
      <c r="M104" s="126">
        <v>4</v>
      </c>
      <c r="N104" s="126">
        <v>4</v>
      </c>
      <c r="O104" s="126">
        <v>100</v>
      </c>
      <c r="P104" s="126">
        <v>200</v>
      </c>
      <c r="Q104" s="126">
        <v>200</v>
      </c>
      <c r="R104" s="126">
        <v>50</v>
      </c>
      <c r="S104" s="126">
        <v>1</v>
      </c>
      <c r="T104" s="127">
        <v>10</v>
      </c>
      <c r="U104" s="125"/>
    </row>
    <row r="105" spans="1:21">
      <c r="A105" s="120" t="s">
        <v>257</v>
      </c>
      <c r="B105" s="123" t="s">
        <v>256</v>
      </c>
      <c r="C105" s="120" t="s">
        <v>255</v>
      </c>
      <c r="D105" s="126">
        <v>1</v>
      </c>
      <c r="E105" s="126">
        <v>2</v>
      </c>
      <c r="F105" s="126">
        <v>0</v>
      </c>
      <c r="G105" s="126">
        <v>0</v>
      </c>
      <c r="H105" s="126">
        <v>0</v>
      </c>
      <c r="I105" s="126">
        <v>10</v>
      </c>
      <c r="J105" s="126">
        <v>2</v>
      </c>
      <c r="K105" s="126">
        <v>2</v>
      </c>
      <c r="L105" s="126">
        <v>2</v>
      </c>
      <c r="M105" s="126">
        <v>2</v>
      </c>
      <c r="N105" s="126">
        <v>2</v>
      </c>
      <c r="O105" s="126">
        <v>50</v>
      </c>
      <c r="P105" s="126">
        <v>100</v>
      </c>
      <c r="Q105" s="126">
        <v>100</v>
      </c>
      <c r="R105" s="126">
        <v>50</v>
      </c>
      <c r="S105" s="126">
        <v>1</v>
      </c>
      <c r="T105" s="127">
        <v>5</v>
      </c>
      <c r="U105" s="125"/>
    </row>
    <row r="106" spans="1:21">
      <c r="A106" s="120" t="s">
        <v>254</v>
      </c>
      <c r="B106" s="123" t="s">
        <v>253</v>
      </c>
      <c r="C106" s="120" t="s">
        <v>252</v>
      </c>
      <c r="D106" s="126">
        <v>1</v>
      </c>
      <c r="E106" s="126">
        <v>2</v>
      </c>
      <c r="F106" s="126">
        <v>0</v>
      </c>
      <c r="G106" s="126">
        <v>0</v>
      </c>
      <c r="H106" s="126">
        <v>0</v>
      </c>
      <c r="I106" s="126">
        <v>30</v>
      </c>
      <c r="J106" s="126">
        <v>2</v>
      </c>
      <c r="K106" s="126">
        <v>2</v>
      </c>
      <c r="L106" s="126">
        <v>2</v>
      </c>
      <c r="M106" s="126">
        <v>2</v>
      </c>
      <c r="N106" s="126">
        <v>2</v>
      </c>
      <c r="O106" s="126">
        <v>50</v>
      </c>
      <c r="P106" s="126">
        <v>100</v>
      </c>
      <c r="Q106" s="126">
        <v>100</v>
      </c>
      <c r="R106" s="126">
        <v>50</v>
      </c>
      <c r="S106" s="126">
        <v>1</v>
      </c>
      <c r="T106" s="127">
        <v>5</v>
      </c>
      <c r="U106" s="125"/>
    </row>
    <row r="107" spans="1:21">
      <c r="A107" s="120" t="s">
        <v>251</v>
      </c>
      <c r="B107" s="123" t="s">
        <v>250</v>
      </c>
      <c r="C107" s="120" t="s">
        <v>249</v>
      </c>
      <c r="D107" s="126">
        <v>1</v>
      </c>
      <c r="E107" s="126">
        <v>2</v>
      </c>
      <c r="F107" s="126">
        <v>0</v>
      </c>
      <c r="G107" s="126">
        <v>0</v>
      </c>
      <c r="H107" s="126">
        <v>0</v>
      </c>
      <c r="I107" s="126">
        <v>20</v>
      </c>
      <c r="J107" s="126">
        <v>2</v>
      </c>
      <c r="K107" s="126">
        <v>2</v>
      </c>
      <c r="L107" s="126">
        <v>2</v>
      </c>
      <c r="M107" s="126">
        <v>2</v>
      </c>
      <c r="N107" s="126">
        <v>2</v>
      </c>
      <c r="O107" s="126">
        <v>50</v>
      </c>
      <c r="P107" s="126">
        <v>100</v>
      </c>
      <c r="Q107" s="126">
        <v>100</v>
      </c>
      <c r="R107" s="126">
        <v>50</v>
      </c>
      <c r="S107" s="126">
        <v>1</v>
      </c>
      <c r="T107" s="127">
        <v>5</v>
      </c>
      <c r="U107" s="125"/>
    </row>
    <row r="108" spans="1:21">
      <c r="A108" s="120" t="s">
        <v>248</v>
      </c>
      <c r="B108" s="123" t="s">
        <v>247</v>
      </c>
      <c r="C108" s="120" t="s">
        <v>246</v>
      </c>
      <c r="D108" s="126">
        <v>1</v>
      </c>
      <c r="E108" s="126">
        <v>2</v>
      </c>
      <c r="F108" s="126">
        <v>0</v>
      </c>
      <c r="G108" s="126">
        <v>0</v>
      </c>
      <c r="H108" s="126">
        <v>0</v>
      </c>
      <c r="I108" s="126">
        <v>10</v>
      </c>
      <c r="J108" s="126">
        <v>2</v>
      </c>
      <c r="K108" s="126">
        <v>2</v>
      </c>
      <c r="L108" s="126">
        <v>2</v>
      </c>
      <c r="M108" s="126">
        <v>2</v>
      </c>
      <c r="N108" s="126">
        <v>2</v>
      </c>
      <c r="O108" s="126">
        <v>50</v>
      </c>
      <c r="P108" s="126">
        <v>100</v>
      </c>
      <c r="Q108" s="126">
        <v>100</v>
      </c>
      <c r="R108" s="126">
        <v>50</v>
      </c>
      <c r="S108" s="126">
        <v>1</v>
      </c>
      <c r="T108" s="127">
        <v>5</v>
      </c>
      <c r="U108" s="125"/>
    </row>
    <row r="109" spans="1:21">
      <c r="A109" s="120" t="s">
        <v>243</v>
      </c>
      <c r="B109" s="123" t="s">
        <v>245</v>
      </c>
      <c r="C109" s="120" t="s">
        <v>244</v>
      </c>
      <c r="D109" s="126">
        <v>2</v>
      </c>
      <c r="E109" s="126">
        <v>2</v>
      </c>
      <c r="F109" s="126">
        <v>0</v>
      </c>
      <c r="G109" s="126">
        <v>0</v>
      </c>
      <c r="H109" s="126">
        <v>0</v>
      </c>
      <c r="I109" s="126">
        <v>10</v>
      </c>
      <c r="J109" s="126">
        <v>2</v>
      </c>
      <c r="K109" s="126">
        <v>2</v>
      </c>
      <c r="L109" s="126">
        <v>2</v>
      </c>
      <c r="M109" s="126">
        <v>2</v>
      </c>
      <c r="N109" s="126">
        <v>2</v>
      </c>
      <c r="O109" s="126">
        <v>50</v>
      </c>
      <c r="P109" s="126">
        <v>100</v>
      </c>
      <c r="Q109" s="126">
        <v>100</v>
      </c>
      <c r="R109" s="126">
        <v>50</v>
      </c>
      <c r="S109" s="126">
        <v>1</v>
      </c>
      <c r="T109" s="127">
        <v>6</v>
      </c>
      <c r="U109" s="125"/>
    </row>
    <row r="110" spans="1:21">
      <c r="A110" s="120" t="s">
        <v>243</v>
      </c>
      <c r="B110" s="123" t="s">
        <v>242</v>
      </c>
      <c r="C110" s="120" t="s">
        <v>241</v>
      </c>
      <c r="D110" s="126">
        <v>1</v>
      </c>
      <c r="E110" s="126">
        <v>2</v>
      </c>
      <c r="F110" s="126">
        <v>0</v>
      </c>
      <c r="G110" s="126">
        <v>8</v>
      </c>
      <c r="H110" s="126">
        <v>0</v>
      </c>
      <c r="I110" s="126">
        <v>20</v>
      </c>
      <c r="J110" s="126">
        <v>2</v>
      </c>
      <c r="K110" s="126">
        <v>2</v>
      </c>
      <c r="L110" s="126">
        <v>2</v>
      </c>
      <c r="M110" s="126">
        <v>2</v>
      </c>
      <c r="N110" s="126">
        <v>2</v>
      </c>
      <c r="O110" s="126">
        <v>50</v>
      </c>
      <c r="P110" s="126">
        <v>100</v>
      </c>
      <c r="Q110" s="126">
        <v>100</v>
      </c>
      <c r="R110" s="126">
        <v>50</v>
      </c>
      <c r="S110" s="126">
        <v>1</v>
      </c>
      <c r="T110" s="127">
        <v>6</v>
      </c>
      <c r="U110" s="125"/>
    </row>
    <row r="111" spans="1:21">
      <c r="A111" s="120" t="s">
        <v>238</v>
      </c>
      <c r="B111" s="123" t="s">
        <v>240</v>
      </c>
      <c r="C111" s="120" t="s">
        <v>239</v>
      </c>
      <c r="D111" s="126">
        <v>1</v>
      </c>
      <c r="E111" s="126">
        <v>2</v>
      </c>
      <c r="F111" s="126">
        <v>0</v>
      </c>
      <c r="G111" s="126">
        <v>0</v>
      </c>
      <c r="H111" s="126">
        <v>0</v>
      </c>
      <c r="I111" s="126">
        <v>10</v>
      </c>
      <c r="J111" s="126">
        <v>2</v>
      </c>
      <c r="K111" s="126">
        <v>2</v>
      </c>
      <c r="L111" s="126">
        <v>2</v>
      </c>
      <c r="M111" s="126">
        <v>2</v>
      </c>
      <c r="N111" s="126">
        <v>2</v>
      </c>
      <c r="O111" s="126">
        <v>50</v>
      </c>
      <c r="P111" s="126">
        <v>100</v>
      </c>
      <c r="Q111" s="126">
        <v>100</v>
      </c>
      <c r="R111" s="126">
        <v>50</v>
      </c>
      <c r="S111" s="126">
        <v>1</v>
      </c>
      <c r="T111" s="127">
        <v>5</v>
      </c>
      <c r="U111" s="125"/>
    </row>
    <row r="112" spans="1:21">
      <c r="A112" s="120" t="s">
        <v>238</v>
      </c>
      <c r="B112" s="123" t="s">
        <v>237</v>
      </c>
      <c r="C112" s="120" t="s">
        <v>236</v>
      </c>
      <c r="D112" s="126">
        <v>1</v>
      </c>
      <c r="E112" s="126">
        <v>2</v>
      </c>
      <c r="F112" s="126">
        <v>5</v>
      </c>
      <c r="G112" s="126">
        <v>16</v>
      </c>
      <c r="H112" s="126">
        <v>0</v>
      </c>
      <c r="I112" s="126">
        <v>30</v>
      </c>
      <c r="J112" s="126">
        <v>4</v>
      </c>
      <c r="K112" s="126">
        <v>4</v>
      </c>
      <c r="L112" s="126">
        <v>4</v>
      </c>
      <c r="M112" s="126">
        <v>4</v>
      </c>
      <c r="N112" s="126">
        <v>4</v>
      </c>
      <c r="O112" s="126">
        <v>100</v>
      </c>
      <c r="P112" s="126">
        <v>200</v>
      </c>
      <c r="Q112" s="126">
        <v>200</v>
      </c>
      <c r="R112" s="126">
        <v>50</v>
      </c>
      <c r="S112" s="126">
        <v>1</v>
      </c>
      <c r="T112" s="127">
        <v>10</v>
      </c>
      <c r="U112" s="125"/>
    </row>
    <row r="113" spans="1:21">
      <c r="A113" s="120" t="s">
        <v>235</v>
      </c>
      <c r="B113" s="123" t="s">
        <v>234</v>
      </c>
      <c r="C113" s="120" t="s">
        <v>233</v>
      </c>
      <c r="D113" s="126">
        <v>1</v>
      </c>
      <c r="E113" s="126">
        <v>2</v>
      </c>
      <c r="F113" s="126">
        <v>0</v>
      </c>
      <c r="G113" s="126">
        <v>0</v>
      </c>
      <c r="H113" s="126">
        <v>0</v>
      </c>
      <c r="I113" s="126">
        <v>20</v>
      </c>
      <c r="J113" s="126">
        <v>2</v>
      </c>
      <c r="K113" s="126">
        <v>2</v>
      </c>
      <c r="L113" s="126">
        <v>2</v>
      </c>
      <c r="M113" s="126">
        <v>2</v>
      </c>
      <c r="N113" s="126">
        <v>2</v>
      </c>
      <c r="O113" s="126">
        <v>50</v>
      </c>
      <c r="P113" s="126">
        <v>100</v>
      </c>
      <c r="Q113" s="126">
        <v>100</v>
      </c>
      <c r="R113" s="126">
        <v>50</v>
      </c>
      <c r="S113" s="126">
        <v>1</v>
      </c>
      <c r="T113" s="127">
        <v>5</v>
      </c>
      <c r="U113" s="125"/>
    </row>
    <row r="114" spans="1:21">
      <c r="A114" s="120" t="s">
        <v>228</v>
      </c>
      <c r="B114" s="123" t="s">
        <v>232</v>
      </c>
      <c r="C114" s="120" t="s">
        <v>231</v>
      </c>
      <c r="D114" s="126">
        <v>2</v>
      </c>
      <c r="E114" s="126">
        <v>2</v>
      </c>
      <c r="F114" s="126">
        <v>0</v>
      </c>
      <c r="G114" s="126">
        <v>22</v>
      </c>
      <c r="H114" s="126">
        <v>0</v>
      </c>
      <c r="I114" s="126">
        <v>30</v>
      </c>
      <c r="J114" s="126">
        <v>4</v>
      </c>
      <c r="K114" s="126">
        <v>4</v>
      </c>
      <c r="L114" s="126">
        <v>4</v>
      </c>
      <c r="M114" s="126">
        <v>4</v>
      </c>
      <c r="N114" s="126">
        <v>4</v>
      </c>
      <c r="O114" s="126">
        <v>100</v>
      </c>
      <c r="P114" s="126">
        <v>200</v>
      </c>
      <c r="Q114" s="126">
        <v>200</v>
      </c>
      <c r="R114" s="126">
        <v>50</v>
      </c>
      <c r="S114" s="126">
        <v>1</v>
      </c>
      <c r="T114" s="127">
        <v>12</v>
      </c>
      <c r="U114" s="125"/>
    </row>
    <row r="115" spans="1:21">
      <c r="A115" s="120" t="s">
        <v>228</v>
      </c>
      <c r="B115" s="123" t="s">
        <v>230</v>
      </c>
      <c r="C115" s="120" t="s">
        <v>229</v>
      </c>
      <c r="D115" s="126">
        <v>1</v>
      </c>
      <c r="E115" s="126">
        <v>2</v>
      </c>
      <c r="F115" s="126">
        <v>0</v>
      </c>
      <c r="G115" s="126">
        <v>0</v>
      </c>
      <c r="H115" s="126">
        <v>0</v>
      </c>
      <c r="I115" s="126">
        <v>30</v>
      </c>
      <c r="J115" s="126">
        <v>2</v>
      </c>
      <c r="K115" s="126">
        <v>2</v>
      </c>
      <c r="L115" s="126">
        <v>2</v>
      </c>
      <c r="M115" s="126">
        <v>2</v>
      </c>
      <c r="N115" s="126">
        <v>2</v>
      </c>
      <c r="O115" s="126">
        <v>50</v>
      </c>
      <c r="P115" s="126">
        <v>100</v>
      </c>
      <c r="Q115" s="126">
        <v>100</v>
      </c>
      <c r="R115" s="126">
        <v>50</v>
      </c>
      <c r="S115" s="126">
        <v>1</v>
      </c>
      <c r="T115" s="127">
        <v>5</v>
      </c>
      <c r="U115" s="125"/>
    </row>
    <row r="116" spans="1:21">
      <c r="A116" s="120" t="s">
        <v>228</v>
      </c>
      <c r="B116" s="123" t="s">
        <v>227</v>
      </c>
      <c r="C116" s="120" t="s">
        <v>226</v>
      </c>
      <c r="D116" s="126">
        <v>1</v>
      </c>
      <c r="E116" s="126">
        <v>2</v>
      </c>
      <c r="F116" s="126">
        <v>0</v>
      </c>
      <c r="G116" s="126">
        <v>20</v>
      </c>
      <c r="H116" s="126">
        <v>0</v>
      </c>
      <c r="I116" s="126">
        <v>20</v>
      </c>
      <c r="J116" s="126">
        <v>2</v>
      </c>
      <c r="K116" s="126">
        <v>2</v>
      </c>
      <c r="L116" s="126">
        <v>2</v>
      </c>
      <c r="M116" s="126">
        <v>2</v>
      </c>
      <c r="N116" s="126">
        <v>2</v>
      </c>
      <c r="O116" s="126">
        <v>50</v>
      </c>
      <c r="P116" s="126">
        <v>100</v>
      </c>
      <c r="Q116" s="126">
        <v>100</v>
      </c>
      <c r="R116" s="126">
        <v>50</v>
      </c>
      <c r="S116" s="126">
        <v>1</v>
      </c>
      <c r="T116" s="127">
        <v>7</v>
      </c>
      <c r="U116" s="125"/>
    </row>
    <row r="117" spans="1:21">
      <c r="A117" s="120" t="s">
        <v>225</v>
      </c>
      <c r="B117" s="123" t="s">
        <v>224</v>
      </c>
      <c r="C117" s="120" t="s">
        <v>223</v>
      </c>
      <c r="D117" s="126">
        <v>1</v>
      </c>
      <c r="E117" s="126">
        <v>2</v>
      </c>
      <c r="F117" s="126">
        <v>0</v>
      </c>
      <c r="G117" s="126">
        <v>0</v>
      </c>
      <c r="H117" s="126">
        <v>0</v>
      </c>
      <c r="I117" s="126">
        <v>20</v>
      </c>
      <c r="J117" s="126">
        <v>2</v>
      </c>
      <c r="K117" s="126">
        <v>2</v>
      </c>
      <c r="L117" s="126">
        <v>2</v>
      </c>
      <c r="M117" s="126">
        <v>2</v>
      </c>
      <c r="N117" s="126">
        <v>2</v>
      </c>
      <c r="O117" s="126">
        <v>50</v>
      </c>
      <c r="P117" s="126">
        <v>100</v>
      </c>
      <c r="Q117" s="126">
        <v>100</v>
      </c>
      <c r="R117" s="126">
        <v>50</v>
      </c>
      <c r="S117" s="126">
        <v>1</v>
      </c>
      <c r="T117" s="127">
        <v>5</v>
      </c>
      <c r="U117" s="125"/>
    </row>
    <row r="118" spans="1:21">
      <c r="A118" s="120" t="s">
        <v>222</v>
      </c>
      <c r="B118" s="123" t="s">
        <v>221</v>
      </c>
      <c r="C118" s="120" t="s">
        <v>220</v>
      </c>
      <c r="D118" s="126">
        <v>1</v>
      </c>
      <c r="E118" s="126">
        <v>2</v>
      </c>
      <c r="F118" s="126">
        <v>0</v>
      </c>
      <c r="G118" s="126">
        <v>0</v>
      </c>
      <c r="H118" s="126">
        <v>0</v>
      </c>
      <c r="I118" s="126">
        <v>30</v>
      </c>
      <c r="J118" s="126">
        <v>2</v>
      </c>
      <c r="K118" s="126">
        <v>2</v>
      </c>
      <c r="L118" s="126">
        <v>2</v>
      </c>
      <c r="M118" s="126">
        <v>2</v>
      </c>
      <c r="N118" s="126">
        <v>2</v>
      </c>
      <c r="O118" s="126">
        <v>50</v>
      </c>
      <c r="P118" s="126">
        <v>100</v>
      </c>
      <c r="Q118" s="126">
        <v>100</v>
      </c>
      <c r="R118" s="126">
        <v>50</v>
      </c>
      <c r="S118" s="126">
        <v>1</v>
      </c>
      <c r="T118" s="127">
        <v>5</v>
      </c>
      <c r="U118" s="125"/>
    </row>
    <row r="119" spans="1:21">
      <c r="A119" s="120" t="s">
        <v>219</v>
      </c>
      <c r="B119" s="123" t="s">
        <v>218</v>
      </c>
      <c r="C119" s="120" t="s">
        <v>217</v>
      </c>
      <c r="D119" s="126">
        <v>1</v>
      </c>
      <c r="E119" s="126">
        <v>2</v>
      </c>
      <c r="F119" s="126">
        <v>0</v>
      </c>
      <c r="G119" s="126">
        <v>0</v>
      </c>
      <c r="H119" s="126">
        <v>0</v>
      </c>
      <c r="I119" s="126">
        <v>20</v>
      </c>
      <c r="J119" s="126">
        <v>2</v>
      </c>
      <c r="K119" s="126">
        <v>2</v>
      </c>
      <c r="L119" s="126">
        <v>2</v>
      </c>
      <c r="M119" s="126">
        <v>2</v>
      </c>
      <c r="N119" s="126">
        <v>2</v>
      </c>
      <c r="O119" s="126">
        <v>50</v>
      </c>
      <c r="P119" s="126">
        <v>100</v>
      </c>
      <c r="Q119" s="126">
        <v>100</v>
      </c>
      <c r="R119" s="126">
        <v>50</v>
      </c>
      <c r="S119" s="126">
        <v>1</v>
      </c>
      <c r="T119" s="127">
        <v>5</v>
      </c>
      <c r="U119" s="125"/>
    </row>
    <row r="120" spans="1:21">
      <c r="A120" s="120" t="s">
        <v>216</v>
      </c>
      <c r="B120" s="123" t="s">
        <v>215</v>
      </c>
      <c r="C120" s="120" t="s">
        <v>214</v>
      </c>
      <c r="D120" s="126">
        <v>1</v>
      </c>
      <c r="E120" s="126">
        <v>2</v>
      </c>
      <c r="F120" s="126">
        <v>0</v>
      </c>
      <c r="G120" s="126">
        <v>0</v>
      </c>
      <c r="H120" s="126">
        <v>0</v>
      </c>
      <c r="I120" s="126">
        <v>30</v>
      </c>
      <c r="J120" s="126">
        <v>2</v>
      </c>
      <c r="K120" s="126">
        <v>2</v>
      </c>
      <c r="L120" s="126">
        <v>2</v>
      </c>
      <c r="M120" s="126">
        <v>2</v>
      </c>
      <c r="N120" s="126">
        <v>2</v>
      </c>
      <c r="O120" s="126">
        <v>50</v>
      </c>
      <c r="P120" s="126">
        <v>100</v>
      </c>
      <c r="Q120" s="126">
        <v>100</v>
      </c>
      <c r="R120" s="126">
        <v>50</v>
      </c>
      <c r="S120" s="126">
        <v>1</v>
      </c>
      <c r="T120" s="127">
        <v>5</v>
      </c>
      <c r="U120" s="125"/>
    </row>
    <row r="121" spans="1:21">
      <c r="A121" s="120" t="s">
        <v>213</v>
      </c>
      <c r="B121" s="123" t="s">
        <v>212</v>
      </c>
      <c r="C121" s="120" t="s">
        <v>211</v>
      </c>
      <c r="D121" s="126">
        <v>1</v>
      </c>
      <c r="E121" s="126">
        <v>2</v>
      </c>
      <c r="F121" s="126">
        <v>0</v>
      </c>
      <c r="G121" s="126">
        <v>0</v>
      </c>
      <c r="H121" s="126">
        <v>0</v>
      </c>
      <c r="I121" s="126">
        <v>10</v>
      </c>
      <c r="J121" s="126">
        <v>2</v>
      </c>
      <c r="K121" s="126">
        <v>2</v>
      </c>
      <c r="L121" s="126">
        <v>2</v>
      </c>
      <c r="M121" s="126">
        <v>2</v>
      </c>
      <c r="N121" s="126">
        <v>2</v>
      </c>
      <c r="O121" s="126">
        <v>50</v>
      </c>
      <c r="P121" s="126">
        <v>100</v>
      </c>
      <c r="Q121" s="126">
        <v>100</v>
      </c>
      <c r="R121" s="126">
        <v>50</v>
      </c>
      <c r="S121" s="126">
        <v>1</v>
      </c>
      <c r="T121" s="127">
        <v>5</v>
      </c>
      <c r="U121" s="125"/>
    </row>
    <row r="122" spans="1:21">
      <c r="A122" s="120" t="s">
        <v>210</v>
      </c>
      <c r="B122" s="123" t="s">
        <v>209</v>
      </c>
      <c r="C122" s="120" t="s">
        <v>208</v>
      </c>
      <c r="D122" s="126">
        <v>1</v>
      </c>
      <c r="E122" s="126">
        <v>2</v>
      </c>
      <c r="F122" s="126">
        <v>0</v>
      </c>
      <c r="G122" s="126">
        <v>0</v>
      </c>
      <c r="H122" s="126">
        <v>0</v>
      </c>
      <c r="I122" s="126">
        <v>30</v>
      </c>
      <c r="J122" s="126">
        <v>2</v>
      </c>
      <c r="K122" s="126">
        <v>2</v>
      </c>
      <c r="L122" s="126">
        <v>2</v>
      </c>
      <c r="M122" s="126">
        <v>2</v>
      </c>
      <c r="N122" s="126">
        <v>2</v>
      </c>
      <c r="O122" s="126">
        <v>50</v>
      </c>
      <c r="P122" s="126">
        <v>100</v>
      </c>
      <c r="Q122" s="126">
        <v>100</v>
      </c>
      <c r="R122" s="126">
        <v>50</v>
      </c>
      <c r="S122" s="126">
        <v>1</v>
      </c>
      <c r="T122" s="127">
        <v>5</v>
      </c>
      <c r="U122" s="125"/>
    </row>
    <row r="123" spans="1:21">
      <c r="A123" s="120" t="s">
        <v>207</v>
      </c>
      <c r="B123" s="123" t="s">
        <v>206</v>
      </c>
      <c r="C123" s="120" t="s">
        <v>205</v>
      </c>
      <c r="D123" s="126">
        <v>1</v>
      </c>
      <c r="E123" s="126">
        <v>2</v>
      </c>
      <c r="F123" s="126">
        <v>0</v>
      </c>
      <c r="G123" s="126">
        <v>0</v>
      </c>
      <c r="H123" s="126">
        <v>0</v>
      </c>
      <c r="I123" s="126">
        <v>30</v>
      </c>
      <c r="J123" s="126">
        <v>2</v>
      </c>
      <c r="K123" s="126">
        <v>2</v>
      </c>
      <c r="L123" s="126">
        <v>2</v>
      </c>
      <c r="M123" s="126">
        <v>2</v>
      </c>
      <c r="N123" s="126">
        <v>2</v>
      </c>
      <c r="O123" s="126">
        <v>50</v>
      </c>
      <c r="P123" s="126">
        <v>100</v>
      </c>
      <c r="Q123" s="126">
        <v>100</v>
      </c>
      <c r="R123" s="126">
        <v>50</v>
      </c>
      <c r="S123" s="126">
        <v>1</v>
      </c>
      <c r="T123" s="127">
        <v>5</v>
      </c>
      <c r="U123" s="125"/>
    </row>
    <row r="124" spans="1:21">
      <c r="A124" s="120" t="s">
        <v>204</v>
      </c>
      <c r="B124" s="123" t="s">
        <v>203</v>
      </c>
      <c r="C124" s="120" t="s">
        <v>202</v>
      </c>
      <c r="D124" s="126">
        <v>1</v>
      </c>
      <c r="E124" s="126">
        <v>2</v>
      </c>
      <c r="F124" s="126">
        <v>0</v>
      </c>
      <c r="G124" s="126">
        <v>34</v>
      </c>
      <c r="H124" s="126">
        <v>0</v>
      </c>
      <c r="I124" s="126">
        <v>30</v>
      </c>
      <c r="J124" s="126">
        <v>4</v>
      </c>
      <c r="K124" s="126">
        <v>4</v>
      </c>
      <c r="L124" s="126">
        <v>4</v>
      </c>
      <c r="M124" s="126">
        <v>4</v>
      </c>
      <c r="N124" s="126">
        <v>4</v>
      </c>
      <c r="O124" s="126">
        <v>100</v>
      </c>
      <c r="P124" s="126">
        <v>200</v>
      </c>
      <c r="Q124" s="126">
        <v>200</v>
      </c>
      <c r="R124" s="126">
        <v>50</v>
      </c>
      <c r="S124" s="126">
        <v>1</v>
      </c>
      <c r="T124" s="127">
        <v>12</v>
      </c>
      <c r="U124" s="125"/>
    </row>
    <row r="125" spans="1:21">
      <c r="A125" s="120" t="s">
        <v>201</v>
      </c>
      <c r="B125" s="123" t="s">
        <v>200</v>
      </c>
      <c r="C125" s="120" t="s">
        <v>199</v>
      </c>
      <c r="D125" s="126">
        <v>1</v>
      </c>
      <c r="E125" s="126">
        <v>2</v>
      </c>
      <c r="F125" s="126">
        <v>0</v>
      </c>
      <c r="G125" s="126">
        <v>0</v>
      </c>
      <c r="H125" s="126">
        <v>0</v>
      </c>
      <c r="I125" s="126">
        <v>10</v>
      </c>
      <c r="J125" s="126">
        <v>2</v>
      </c>
      <c r="K125" s="126">
        <v>2</v>
      </c>
      <c r="L125" s="126">
        <v>2</v>
      </c>
      <c r="M125" s="126">
        <v>2</v>
      </c>
      <c r="N125" s="126">
        <v>2</v>
      </c>
      <c r="O125" s="126">
        <v>50</v>
      </c>
      <c r="P125" s="126">
        <v>100</v>
      </c>
      <c r="Q125" s="126">
        <v>100</v>
      </c>
      <c r="R125" s="126">
        <v>50</v>
      </c>
      <c r="S125" s="126">
        <v>1</v>
      </c>
      <c r="T125" s="127">
        <v>5</v>
      </c>
      <c r="U125" s="125"/>
    </row>
    <row r="126" spans="1:21">
      <c r="A126" s="120" t="s">
        <v>198</v>
      </c>
      <c r="B126" s="123" t="s">
        <v>197</v>
      </c>
      <c r="C126" s="120" t="s">
        <v>196</v>
      </c>
      <c r="D126" s="126">
        <v>2</v>
      </c>
      <c r="E126" s="126">
        <v>2</v>
      </c>
      <c r="F126" s="126">
        <v>0</v>
      </c>
      <c r="G126" s="126">
        <v>0</v>
      </c>
      <c r="H126" s="126">
        <v>0</v>
      </c>
      <c r="I126" s="126">
        <v>30</v>
      </c>
      <c r="J126" s="126">
        <v>2</v>
      </c>
      <c r="K126" s="126">
        <v>2</v>
      </c>
      <c r="L126" s="126">
        <v>2</v>
      </c>
      <c r="M126" s="126">
        <v>2</v>
      </c>
      <c r="N126" s="126">
        <v>2</v>
      </c>
      <c r="O126" s="126">
        <v>50</v>
      </c>
      <c r="P126" s="126">
        <v>100</v>
      </c>
      <c r="Q126" s="126">
        <v>100</v>
      </c>
      <c r="R126" s="126">
        <v>50</v>
      </c>
      <c r="S126" s="126">
        <v>1</v>
      </c>
      <c r="T126" s="127">
        <v>6</v>
      </c>
      <c r="U126" s="125"/>
    </row>
    <row r="127" spans="1:21">
      <c r="A127" s="120" t="s">
        <v>193</v>
      </c>
      <c r="B127" s="123" t="s">
        <v>195</v>
      </c>
      <c r="C127" s="120" t="s">
        <v>194</v>
      </c>
      <c r="D127" s="126">
        <v>1</v>
      </c>
      <c r="E127" s="126">
        <v>0</v>
      </c>
      <c r="F127" s="126">
        <v>0</v>
      </c>
      <c r="G127" s="126">
        <v>14</v>
      </c>
      <c r="H127" s="126">
        <v>0</v>
      </c>
      <c r="I127" s="126">
        <v>30</v>
      </c>
      <c r="J127" s="126">
        <v>4</v>
      </c>
      <c r="K127" s="126">
        <v>4</v>
      </c>
      <c r="L127" s="126">
        <v>4</v>
      </c>
      <c r="M127" s="126">
        <v>4</v>
      </c>
      <c r="N127" s="126">
        <v>4</v>
      </c>
      <c r="O127" s="126">
        <v>100</v>
      </c>
      <c r="P127" s="126">
        <v>200</v>
      </c>
      <c r="Q127" s="126">
        <v>200</v>
      </c>
      <c r="R127" s="126">
        <v>50</v>
      </c>
      <c r="S127" s="126">
        <v>1</v>
      </c>
      <c r="T127" s="127">
        <v>9</v>
      </c>
      <c r="U127" s="125"/>
    </row>
    <row r="128" spans="1:21">
      <c r="A128" s="120" t="s">
        <v>193</v>
      </c>
      <c r="B128" s="123" t="s">
        <v>192</v>
      </c>
      <c r="C128" s="120" t="s">
        <v>191</v>
      </c>
      <c r="D128" s="126">
        <v>1</v>
      </c>
      <c r="E128" s="126">
        <v>0</v>
      </c>
      <c r="F128" s="126">
        <v>0</v>
      </c>
      <c r="G128" s="126">
        <v>0</v>
      </c>
      <c r="H128" s="126">
        <v>0</v>
      </c>
      <c r="I128" s="126">
        <v>30</v>
      </c>
      <c r="J128" s="126">
        <v>4</v>
      </c>
      <c r="K128" s="126">
        <v>4</v>
      </c>
      <c r="L128" s="126">
        <v>4</v>
      </c>
      <c r="M128" s="126">
        <v>4</v>
      </c>
      <c r="N128" s="126">
        <v>4</v>
      </c>
      <c r="O128" s="126">
        <v>100</v>
      </c>
      <c r="P128" s="126">
        <v>200</v>
      </c>
      <c r="Q128" s="126">
        <v>200</v>
      </c>
      <c r="R128" s="126">
        <v>50</v>
      </c>
      <c r="S128" s="126">
        <v>1</v>
      </c>
      <c r="T128" s="127">
        <v>8</v>
      </c>
      <c r="U128" s="125"/>
    </row>
    <row r="129" spans="1:21">
      <c r="A129" s="120" t="s">
        <v>188</v>
      </c>
      <c r="B129" s="123" t="s">
        <v>190</v>
      </c>
      <c r="C129" s="120" t="s">
        <v>189</v>
      </c>
      <c r="D129" s="126">
        <v>2</v>
      </c>
      <c r="E129" s="126">
        <v>2</v>
      </c>
      <c r="F129" s="126">
        <v>0</v>
      </c>
      <c r="G129" s="126">
        <v>0</v>
      </c>
      <c r="H129" s="126">
        <v>0</v>
      </c>
      <c r="I129" s="126">
        <v>30</v>
      </c>
      <c r="J129" s="126">
        <v>4</v>
      </c>
      <c r="K129" s="126">
        <v>4</v>
      </c>
      <c r="L129" s="126">
        <v>4</v>
      </c>
      <c r="M129" s="126">
        <v>4</v>
      </c>
      <c r="N129" s="126">
        <v>4</v>
      </c>
      <c r="O129" s="126">
        <v>100</v>
      </c>
      <c r="P129" s="126">
        <v>200</v>
      </c>
      <c r="Q129" s="126">
        <v>200</v>
      </c>
      <c r="R129" s="126">
        <v>50</v>
      </c>
      <c r="S129" s="126">
        <v>1</v>
      </c>
      <c r="T129" s="127">
        <v>9</v>
      </c>
      <c r="U129" s="125"/>
    </row>
    <row r="130" spans="1:21">
      <c r="A130" s="120" t="s">
        <v>188</v>
      </c>
      <c r="B130" s="123" t="s">
        <v>187</v>
      </c>
      <c r="C130" s="120" t="s">
        <v>186</v>
      </c>
      <c r="D130" s="126">
        <v>1</v>
      </c>
      <c r="E130" s="126">
        <v>4</v>
      </c>
      <c r="F130" s="126">
        <v>0</v>
      </c>
      <c r="G130" s="126">
        <v>0</v>
      </c>
      <c r="H130" s="126">
        <v>0</v>
      </c>
      <c r="I130" s="126">
        <v>30</v>
      </c>
      <c r="J130" s="126">
        <v>4</v>
      </c>
      <c r="K130" s="126">
        <v>4</v>
      </c>
      <c r="L130" s="126">
        <v>4</v>
      </c>
      <c r="M130" s="126">
        <v>4</v>
      </c>
      <c r="N130" s="126">
        <v>4</v>
      </c>
      <c r="O130" s="126">
        <v>100</v>
      </c>
      <c r="P130" s="126">
        <v>200</v>
      </c>
      <c r="Q130" s="126">
        <v>200</v>
      </c>
      <c r="R130" s="126">
        <v>50</v>
      </c>
      <c r="S130" s="126">
        <v>1</v>
      </c>
      <c r="T130" s="127">
        <v>8</v>
      </c>
      <c r="U130" s="125"/>
    </row>
    <row r="131" spans="1:21">
      <c r="A131" s="120" t="s">
        <v>185</v>
      </c>
      <c r="B131" s="123" t="s">
        <v>184</v>
      </c>
      <c r="C131" s="120" t="s">
        <v>183</v>
      </c>
      <c r="D131" s="126">
        <v>0</v>
      </c>
      <c r="E131" s="126">
        <v>2</v>
      </c>
      <c r="F131" s="126">
        <v>0</v>
      </c>
      <c r="G131" s="126">
        <v>0</v>
      </c>
      <c r="H131" s="126">
        <v>0</v>
      </c>
      <c r="I131" s="126">
        <v>20</v>
      </c>
      <c r="J131" s="126">
        <v>2</v>
      </c>
      <c r="K131" s="126">
        <v>2</v>
      </c>
      <c r="L131" s="126">
        <v>2</v>
      </c>
      <c r="M131" s="126">
        <v>2</v>
      </c>
      <c r="N131" s="126">
        <v>2</v>
      </c>
      <c r="O131" s="126">
        <v>50</v>
      </c>
      <c r="P131" s="126">
        <v>100</v>
      </c>
      <c r="Q131" s="126">
        <v>100</v>
      </c>
      <c r="R131" s="126">
        <v>50</v>
      </c>
      <c r="S131" s="126">
        <v>1</v>
      </c>
      <c r="T131" s="127">
        <v>4</v>
      </c>
      <c r="U131" s="125"/>
    </row>
    <row r="132" spans="1:21">
      <c r="A132" s="120" t="s">
        <v>180</v>
      </c>
      <c r="B132" s="123" t="s">
        <v>182</v>
      </c>
      <c r="C132" s="120" t="s">
        <v>181</v>
      </c>
      <c r="D132" s="126">
        <v>1</v>
      </c>
      <c r="E132" s="126">
        <v>0</v>
      </c>
      <c r="F132" s="126">
        <v>5</v>
      </c>
      <c r="G132" s="126">
        <v>10</v>
      </c>
      <c r="H132" s="126">
        <v>0</v>
      </c>
      <c r="I132" s="126">
        <v>20</v>
      </c>
      <c r="J132" s="126">
        <v>4</v>
      </c>
      <c r="K132" s="126">
        <v>4</v>
      </c>
      <c r="L132" s="126">
        <v>4</v>
      </c>
      <c r="M132" s="126">
        <v>4</v>
      </c>
      <c r="N132" s="126">
        <v>4</v>
      </c>
      <c r="O132" s="126">
        <v>100</v>
      </c>
      <c r="P132" s="126">
        <v>200</v>
      </c>
      <c r="Q132" s="126">
        <v>200</v>
      </c>
      <c r="R132" s="126">
        <v>50</v>
      </c>
      <c r="S132" s="126">
        <v>1</v>
      </c>
      <c r="T132" s="127">
        <v>9</v>
      </c>
      <c r="U132" s="125"/>
    </row>
    <row r="133" spans="1:21">
      <c r="A133" s="120" t="s">
        <v>180</v>
      </c>
      <c r="B133" s="123" t="s">
        <v>179</v>
      </c>
      <c r="C133" s="120" t="s">
        <v>178</v>
      </c>
      <c r="D133" s="126">
        <v>1</v>
      </c>
      <c r="E133" s="126">
        <v>2</v>
      </c>
      <c r="F133" s="126">
        <v>0</v>
      </c>
      <c r="G133" s="126">
        <v>0</v>
      </c>
      <c r="H133" s="126">
        <v>0</v>
      </c>
      <c r="I133" s="126">
        <v>30</v>
      </c>
      <c r="J133" s="126">
        <v>4</v>
      </c>
      <c r="K133" s="126">
        <v>4</v>
      </c>
      <c r="L133" s="126">
        <v>4</v>
      </c>
      <c r="M133" s="126">
        <v>4</v>
      </c>
      <c r="N133" s="126">
        <v>4</v>
      </c>
      <c r="O133" s="126">
        <v>100</v>
      </c>
      <c r="P133" s="126">
        <v>200</v>
      </c>
      <c r="Q133" s="126">
        <v>200</v>
      </c>
      <c r="R133" s="126">
        <v>50</v>
      </c>
      <c r="S133" s="126">
        <v>1</v>
      </c>
      <c r="T133" s="127">
        <v>8</v>
      </c>
      <c r="U133" s="125"/>
    </row>
    <row r="134" spans="1:21">
      <c r="A134" s="120" t="s">
        <v>177</v>
      </c>
      <c r="B134" s="123" t="s">
        <v>176</v>
      </c>
      <c r="C134" s="120" t="s">
        <v>175</v>
      </c>
      <c r="D134" s="126">
        <v>1</v>
      </c>
      <c r="E134" s="126">
        <v>4</v>
      </c>
      <c r="F134" s="126">
        <v>0</v>
      </c>
      <c r="G134" s="126">
        <v>2</v>
      </c>
      <c r="H134" s="126">
        <v>0</v>
      </c>
      <c r="I134" s="126">
        <v>30</v>
      </c>
      <c r="J134" s="126">
        <v>2</v>
      </c>
      <c r="K134" s="126">
        <v>2</v>
      </c>
      <c r="L134" s="126">
        <v>2</v>
      </c>
      <c r="M134" s="126">
        <v>2</v>
      </c>
      <c r="N134" s="126">
        <v>2</v>
      </c>
      <c r="O134" s="126">
        <v>50</v>
      </c>
      <c r="P134" s="126">
        <v>100</v>
      </c>
      <c r="Q134" s="126">
        <v>100</v>
      </c>
      <c r="R134" s="126">
        <v>50</v>
      </c>
      <c r="S134" s="126">
        <v>1</v>
      </c>
      <c r="T134" s="127">
        <v>6</v>
      </c>
      <c r="U134" s="125"/>
    </row>
    <row r="135" spans="1:21">
      <c r="A135" s="120" t="s">
        <v>174</v>
      </c>
      <c r="B135" s="123" t="s">
        <v>173</v>
      </c>
      <c r="C135" s="120" t="s">
        <v>172</v>
      </c>
      <c r="D135" s="126">
        <v>1</v>
      </c>
      <c r="E135" s="126">
        <v>0</v>
      </c>
      <c r="F135" s="126">
        <v>0</v>
      </c>
      <c r="G135" s="126">
        <v>0</v>
      </c>
      <c r="H135" s="126">
        <v>0</v>
      </c>
      <c r="I135" s="126">
        <v>20</v>
      </c>
      <c r="J135" s="126">
        <v>2</v>
      </c>
      <c r="K135" s="126">
        <v>2</v>
      </c>
      <c r="L135" s="126">
        <v>2</v>
      </c>
      <c r="M135" s="126">
        <v>2</v>
      </c>
      <c r="N135" s="126">
        <v>2</v>
      </c>
      <c r="O135" s="126">
        <v>50</v>
      </c>
      <c r="P135" s="126">
        <v>100</v>
      </c>
      <c r="Q135" s="126">
        <v>100</v>
      </c>
      <c r="R135" s="126">
        <v>50</v>
      </c>
      <c r="S135" s="126">
        <v>1</v>
      </c>
      <c r="T135" s="127">
        <v>5</v>
      </c>
      <c r="U135" s="125"/>
    </row>
    <row r="136" spans="1:21">
      <c r="A136" s="120" t="s">
        <v>157</v>
      </c>
      <c r="B136" s="123" t="s">
        <v>171</v>
      </c>
      <c r="C136" s="120" t="s">
        <v>170</v>
      </c>
      <c r="D136" s="126">
        <v>1</v>
      </c>
      <c r="E136" s="126">
        <v>2</v>
      </c>
      <c r="F136" s="126">
        <v>5</v>
      </c>
      <c r="G136" s="126">
        <v>8</v>
      </c>
      <c r="H136" s="126">
        <v>0</v>
      </c>
      <c r="I136" s="126">
        <v>30</v>
      </c>
      <c r="J136" s="126">
        <v>4</v>
      </c>
      <c r="K136" s="126">
        <v>4</v>
      </c>
      <c r="L136" s="126">
        <v>4</v>
      </c>
      <c r="M136" s="126">
        <v>4</v>
      </c>
      <c r="N136" s="126">
        <v>4</v>
      </c>
      <c r="O136" s="126">
        <v>100</v>
      </c>
      <c r="P136" s="126">
        <v>200</v>
      </c>
      <c r="Q136" s="126">
        <v>200</v>
      </c>
      <c r="R136" s="126">
        <v>50</v>
      </c>
      <c r="S136" s="126">
        <v>1</v>
      </c>
      <c r="T136" s="127">
        <v>9</v>
      </c>
      <c r="U136" s="125"/>
    </row>
    <row r="137" spans="1:21">
      <c r="A137" s="120" t="s">
        <v>157</v>
      </c>
      <c r="B137" s="123" t="s">
        <v>169</v>
      </c>
      <c r="C137" s="120" t="s">
        <v>168</v>
      </c>
      <c r="D137" s="126">
        <v>1</v>
      </c>
      <c r="E137" s="126">
        <v>2</v>
      </c>
      <c r="F137" s="126">
        <v>0</v>
      </c>
      <c r="G137" s="126">
        <v>0</v>
      </c>
      <c r="H137" s="126">
        <v>0</v>
      </c>
      <c r="I137" s="126">
        <v>0</v>
      </c>
      <c r="J137" s="126">
        <v>2</v>
      </c>
      <c r="K137" s="126">
        <v>2</v>
      </c>
      <c r="L137" s="126">
        <v>2</v>
      </c>
      <c r="M137" s="126">
        <v>2</v>
      </c>
      <c r="N137" s="126">
        <v>2</v>
      </c>
      <c r="O137" s="126">
        <v>50</v>
      </c>
      <c r="P137" s="126">
        <v>100</v>
      </c>
      <c r="Q137" s="126">
        <v>100</v>
      </c>
      <c r="R137" s="126">
        <v>50</v>
      </c>
      <c r="S137" s="126">
        <v>1</v>
      </c>
      <c r="T137" s="127">
        <v>5</v>
      </c>
      <c r="U137" s="125"/>
    </row>
    <row r="138" spans="1:21">
      <c r="A138" s="120" t="s">
        <v>157</v>
      </c>
      <c r="B138" s="123" t="s">
        <v>167</v>
      </c>
      <c r="C138" s="120" t="s">
        <v>166</v>
      </c>
      <c r="D138" s="126">
        <v>1</v>
      </c>
      <c r="E138" s="126">
        <v>0</v>
      </c>
      <c r="F138" s="126">
        <v>0</v>
      </c>
      <c r="G138" s="126">
        <v>20</v>
      </c>
      <c r="H138" s="126">
        <v>0</v>
      </c>
      <c r="I138" s="126">
        <v>30</v>
      </c>
      <c r="J138" s="126">
        <v>4</v>
      </c>
      <c r="K138" s="126">
        <v>4</v>
      </c>
      <c r="L138" s="126">
        <v>4</v>
      </c>
      <c r="M138" s="126">
        <v>4</v>
      </c>
      <c r="N138" s="126">
        <v>4</v>
      </c>
      <c r="O138" s="126">
        <v>100</v>
      </c>
      <c r="P138" s="126">
        <v>200</v>
      </c>
      <c r="Q138" s="126">
        <v>200</v>
      </c>
      <c r="R138" s="126">
        <v>50</v>
      </c>
      <c r="S138" s="126">
        <v>1</v>
      </c>
      <c r="T138" s="127">
        <v>9</v>
      </c>
      <c r="U138" s="125"/>
    </row>
    <row r="139" spans="1:21">
      <c r="A139" s="120" t="s">
        <v>157</v>
      </c>
      <c r="B139" s="123" t="s">
        <v>165</v>
      </c>
      <c r="C139" s="120" t="s">
        <v>164</v>
      </c>
      <c r="D139" s="126">
        <v>1</v>
      </c>
      <c r="E139" s="126">
        <v>0</v>
      </c>
      <c r="F139" s="126">
        <v>0</v>
      </c>
      <c r="G139" s="126">
        <v>10</v>
      </c>
      <c r="H139" s="126">
        <v>0</v>
      </c>
      <c r="I139" s="126">
        <v>20</v>
      </c>
      <c r="J139" s="126">
        <v>2</v>
      </c>
      <c r="K139" s="126">
        <v>2</v>
      </c>
      <c r="L139" s="126">
        <v>2</v>
      </c>
      <c r="M139" s="126">
        <v>2</v>
      </c>
      <c r="N139" s="126">
        <v>2</v>
      </c>
      <c r="O139" s="126">
        <v>50</v>
      </c>
      <c r="P139" s="126">
        <v>100</v>
      </c>
      <c r="Q139" s="126">
        <v>100</v>
      </c>
      <c r="R139" s="126">
        <v>50</v>
      </c>
      <c r="S139" s="126">
        <v>1</v>
      </c>
      <c r="T139" s="127">
        <v>5</v>
      </c>
      <c r="U139" s="125"/>
    </row>
    <row r="140" spans="1:21">
      <c r="A140" s="120" t="s">
        <v>157</v>
      </c>
      <c r="B140" s="123" t="s">
        <v>163</v>
      </c>
      <c r="C140" s="120" t="s">
        <v>162</v>
      </c>
      <c r="D140" s="126">
        <v>1</v>
      </c>
      <c r="E140" s="126">
        <v>2</v>
      </c>
      <c r="F140" s="126">
        <v>0</v>
      </c>
      <c r="G140" s="126">
        <v>12</v>
      </c>
      <c r="H140" s="126">
        <v>0</v>
      </c>
      <c r="I140" s="126">
        <v>30</v>
      </c>
      <c r="J140" s="126">
        <v>4</v>
      </c>
      <c r="K140" s="126">
        <v>4</v>
      </c>
      <c r="L140" s="126">
        <v>4</v>
      </c>
      <c r="M140" s="126">
        <v>4</v>
      </c>
      <c r="N140" s="126">
        <v>4</v>
      </c>
      <c r="O140" s="126">
        <v>100</v>
      </c>
      <c r="P140" s="126">
        <v>200</v>
      </c>
      <c r="Q140" s="126">
        <v>200</v>
      </c>
      <c r="R140" s="126">
        <v>50</v>
      </c>
      <c r="S140" s="126">
        <v>1</v>
      </c>
      <c r="T140" s="127">
        <v>9</v>
      </c>
      <c r="U140" s="125"/>
    </row>
    <row r="141" spans="1:21">
      <c r="A141" s="120" t="s">
        <v>157</v>
      </c>
      <c r="B141" s="123" t="s">
        <v>161</v>
      </c>
      <c r="C141" s="120" t="s">
        <v>160</v>
      </c>
      <c r="D141" s="126">
        <v>2</v>
      </c>
      <c r="E141" s="126">
        <v>2</v>
      </c>
      <c r="F141" s="126">
        <v>0</v>
      </c>
      <c r="G141" s="126">
        <v>0</v>
      </c>
      <c r="H141" s="126">
        <v>0</v>
      </c>
      <c r="I141" s="126">
        <v>30</v>
      </c>
      <c r="J141" s="126">
        <v>4</v>
      </c>
      <c r="K141" s="126">
        <v>4</v>
      </c>
      <c r="L141" s="126">
        <v>4</v>
      </c>
      <c r="M141" s="126">
        <v>4</v>
      </c>
      <c r="N141" s="126">
        <v>4</v>
      </c>
      <c r="O141" s="126">
        <v>100</v>
      </c>
      <c r="P141" s="126">
        <v>200</v>
      </c>
      <c r="Q141" s="126">
        <v>200</v>
      </c>
      <c r="R141" s="126">
        <v>50</v>
      </c>
      <c r="S141" s="126">
        <v>1</v>
      </c>
      <c r="T141" s="127">
        <v>9</v>
      </c>
      <c r="U141" s="125"/>
    </row>
    <row r="142" spans="1:21">
      <c r="A142" s="120" t="s">
        <v>157</v>
      </c>
      <c r="B142" s="123" t="s">
        <v>159</v>
      </c>
      <c r="C142" s="120" t="s">
        <v>158</v>
      </c>
      <c r="D142" s="126">
        <v>1</v>
      </c>
      <c r="E142" s="126">
        <v>2</v>
      </c>
      <c r="F142" s="126">
        <v>0</v>
      </c>
      <c r="G142" s="126">
        <v>0</v>
      </c>
      <c r="H142" s="126">
        <v>0</v>
      </c>
      <c r="I142" s="126">
        <v>10</v>
      </c>
      <c r="J142" s="126">
        <v>2</v>
      </c>
      <c r="K142" s="126">
        <v>2</v>
      </c>
      <c r="L142" s="126">
        <v>2</v>
      </c>
      <c r="M142" s="126">
        <v>2</v>
      </c>
      <c r="N142" s="126">
        <v>2</v>
      </c>
      <c r="O142" s="126">
        <v>50</v>
      </c>
      <c r="P142" s="126">
        <v>100</v>
      </c>
      <c r="Q142" s="126">
        <v>100</v>
      </c>
      <c r="R142" s="126">
        <v>50</v>
      </c>
      <c r="S142" s="126">
        <v>1</v>
      </c>
      <c r="T142" s="127">
        <v>5</v>
      </c>
      <c r="U142" s="125"/>
    </row>
    <row r="143" spans="1:21">
      <c r="A143" s="120" t="s">
        <v>157</v>
      </c>
      <c r="B143" s="123" t="s">
        <v>156</v>
      </c>
      <c r="C143" s="120" t="s">
        <v>155</v>
      </c>
      <c r="D143" s="126">
        <v>1</v>
      </c>
      <c r="E143" s="126">
        <v>2</v>
      </c>
      <c r="F143" s="126">
        <v>5</v>
      </c>
      <c r="G143" s="126">
        <v>20</v>
      </c>
      <c r="H143" s="126">
        <v>0</v>
      </c>
      <c r="I143" s="126">
        <v>30</v>
      </c>
      <c r="J143" s="126">
        <v>2</v>
      </c>
      <c r="K143" s="126">
        <v>2</v>
      </c>
      <c r="L143" s="126">
        <v>2</v>
      </c>
      <c r="M143" s="126">
        <v>2</v>
      </c>
      <c r="N143" s="126">
        <v>2</v>
      </c>
      <c r="O143" s="126">
        <v>50</v>
      </c>
      <c r="P143" s="126">
        <v>100</v>
      </c>
      <c r="Q143" s="126">
        <v>100</v>
      </c>
      <c r="R143" s="126">
        <v>50</v>
      </c>
      <c r="S143" s="126">
        <v>1</v>
      </c>
      <c r="T143" s="127">
        <v>7</v>
      </c>
      <c r="U143" s="125"/>
    </row>
    <row r="144" spans="1:21">
      <c r="A144" s="120" t="s">
        <v>152</v>
      </c>
      <c r="B144" s="123" t="s">
        <v>154</v>
      </c>
      <c r="C144" s="120" t="s">
        <v>153</v>
      </c>
      <c r="D144" s="126">
        <v>1</v>
      </c>
      <c r="E144" s="126">
        <v>2</v>
      </c>
      <c r="F144" s="126">
        <v>0</v>
      </c>
      <c r="G144" s="126">
        <v>18</v>
      </c>
      <c r="H144" s="126">
        <v>0</v>
      </c>
      <c r="I144" s="126">
        <v>30</v>
      </c>
      <c r="J144" s="126">
        <v>4</v>
      </c>
      <c r="K144" s="126">
        <v>4</v>
      </c>
      <c r="L144" s="126">
        <v>4</v>
      </c>
      <c r="M144" s="126">
        <v>4</v>
      </c>
      <c r="N144" s="126">
        <v>4</v>
      </c>
      <c r="O144" s="126">
        <v>100</v>
      </c>
      <c r="P144" s="126">
        <v>200</v>
      </c>
      <c r="Q144" s="126">
        <v>200</v>
      </c>
      <c r="R144" s="126">
        <v>50</v>
      </c>
      <c r="S144" s="126">
        <v>1</v>
      </c>
      <c r="T144" s="127">
        <v>9</v>
      </c>
      <c r="U144" s="125"/>
    </row>
    <row r="145" spans="1:21">
      <c r="A145" s="120" t="s">
        <v>152</v>
      </c>
      <c r="B145" s="123" t="s">
        <v>151</v>
      </c>
      <c r="C145" s="120" t="s">
        <v>150</v>
      </c>
      <c r="D145" s="126">
        <v>1</v>
      </c>
      <c r="E145" s="126">
        <v>2</v>
      </c>
      <c r="F145" s="126">
        <v>5</v>
      </c>
      <c r="G145" s="126">
        <v>6</v>
      </c>
      <c r="H145" s="126">
        <v>0</v>
      </c>
      <c r="I145" s="126">
        <v>20</v>
      </c>
      <c r="J145" s="126">
        <v>2</v>
      </c>
      <c r="K145" s="126">
        <v>2</v>
      </c>
      <c r="L145" s="126">
        <v>2</v>
      </c>
      <c r="M145" s="126">
        <v>2</v>
      </c>
      <c r="N145" s="126">
        <v>2</v>
      </c>
      <c r="O145" s="126">
        <v>50</v>
      </c>
      <c r="P145" s="126">
        <v>100</v>
      </c>
      <c r="Q145" s="126">
        <v>100</v>
      </c>
      <c r="R145" s="126">
        <v>50</v>
      </c>
      <c r="S145" s="126">
        <v>1</v>
      </c>
      <c r="T145" s="127">
        <v>6</v>
      </c>
      <c r="U145" s="125"/>
    </row>
    <row r="146" spans="1:21">
      <c r="A146" s="120" t="s">
        <v>147</v>
      </c>
      <c r="B146" s="123" t="s">
        <v>149</v>
      </c>
      <c r="C146" s="120" t="s">
        <v>148</v>
      </c>
      <c r="D146" s="126">
        <v>0</v>
      </c>
      <c r="E146" s="126">
        <v>4</v>
      </c>
      <c r="F146" s="126">
        <v>0</v>
      </c>
      <c r="G146" s="126">
        <v>0</v>
      </c>
      <c r="H146" s="126">
        <v>0</v>
      </c>
      <c r="I146" s="126">
        <v>30</v>
      </c>
      <c r="J146" s="126">
        <v>2</v>
      </c>
      <c r="K146" s="126">
        <v>2</v>
      </c>
      <c r="L146" s="126">
        <v>2</v>
      </c>
      <c r="M146" s="126">
        <v>2</v>
      </c>
      <c r="N146" s="126">
        <v>2</v>
      </c>
      <c r="O146" s="126">
        <v>50</v>
      </c>
      <c r="P146" s="126">
        <v>100</v>
      </c>
      <c r="Q146" s="126">
        <v>100</v>
      </c>
      <c r="R146" s="126">
        <v>50</v>
      </c>
      <c r="S146" s="126">
        <v>1</v>
      </c>
      <c r="T146" s="127">
        <v>4</v>
      </c>
      <c r="U146" s="125"/>
    </row>
    <row r="147" spans="1:21">
      <c r="A147" s="120" t="s">
        <v>147</v>
      </c>
      <c r="B147" s="123" t="s">
        <v>146</v>
      </c>
      <c r="C147" s="120" t="s">
        <v>145</v>
      </c>
      <c r="D147" s="126">
        <v>2</v>
      </c>
      <c r="E147" s="126">
        <v>2</v>
      </c>
      <c r="F147" s="126">
        <v>0</v>
      </c>
      <c r="G147" s="126">
        <v>12</v>
      </c>
      <c r="H147" s="126">
        <v>0</v>
      </c>
      <c r="I147" s="126">
        <v>30</v>
      </c>
      <c r="J147" s="126">
        <v>4</v>
      </c>
      <c r="K147" s="126">
        <v>4</v>
      </c>
      <c r="L147" s="126">
        <v>4</v>
      </c>
      <c r="M147" s="126">
        <v>4</v>
      </c>
      <c r="N147" s="126">
        <v>4</v>
      </c>
      <c r="O147" s="126">
        <v>100</v>
      </c>
      <c r="P147" s="126">
        <v>200</v>
      </c>
      <c r="Q147" s="126">
        <v>200</v>
      </c>
      <c r="R147" s="126">
        <v>50</v>
      </c>
      <c r="S147" s="126">
        <v>1</v>
      </c>
      <c r="T147" s="127">
        <v>10</v>
      </c>
      <c r="U147" s="125"/>
    </row>
    <row r="148" spans="1:21">
      <c r="A148" s="120" t="s">
        <v>144</v>
      </c>
      <c r="B148" s="123" t="s">
        <v>143</v>
      </c>
      <c r="C148" s="120" t="s">
        <v>142</v>
      </c>
      <c r="D148" s="126">
        <v>2</v>
      </c>
      <c r="E148" s="126">
        <v>2</v>
      </c>
      <c r="F148" s="126">
        <v>0</v>
      </c>
      <c r="G148" s="126">
        <v>0</v>
      </c>
      <c r="H148" s="126">
        <v>0</v>
      </c>
      <c r="I148" s="126">
        <v>20</v>
      </c>
      <c r="J148" s="126">
        <v>2</v>
      </c>
      <c r="K148" s="126">
        <v>2</v>
      </c>
      <c r="L148" s="126">
        <v>2</v>
      </c>
      <c r="M148" s="126">
        <v>2</v>
      </c>
      <c r="N148" s="126">
        <v>2</v>
      </c>
      <c r="O148" s="126">
        <v>50</v>
      </c>
      <c r="P148" s="126">
        <v>100</v>
      </c>
      <c r="Q148" s="126">
        <v>100</v>
      </c>
      <c r="R148" s="126">
        <v>50</v>
      </c>
      <c r="S148" s="126">
        <v>1</v>
      </c>
      <c r="T148" s="127">
        <v>6</v>
      </c>
      <c r="U148" s="125"/>
    </row>
    <row r="149" spans="1:21">
      <c r="A149" s="120" t="s">
        <v>141</v>
      </c>
      <c r="B149" s="123" t="s">
        <v>140</v>
      </c>
      <c r="C149" s="120" t="s">
        <v>139</v>
      </c>
      <c r="D149" s="126">
        <v>0</v>
      </c>
      <c r="E149" s="126">
        <v>2</v>
      </c>
      <c r="F149" s="126">
        <v>0</v>
      </c>
      <c r="G149" s="126">
        <v>0</v>
      </c>
      <c r="H149" s="126">
        <v>0</v>
      </c>
      <c r="I149" s="126">
        <v>10</v>
      </c>
      <c r="J149" s="126">
        <v>2</v>
      </c>
      <c r="K149" s="126">
        <v>2</v>
      </c>
      <c r="L149" s="126">
        <v>2</v>
      </c>
      <c r="M149" s="126">
        <v>2</v>
      </c>
      <c r="N149" s="126">
        <v>2</v>
      </c>
      <c r="O149" s="126">
        <v>50</v>
      </c>
      <c r="P149" s="126">
        <v>100</v>
      </c>
      <c r="Q149" s="126">
        <v>100</v>
      </c>
      <c r="R149" s="126">
        <v>50</v>
      </c>
      <c r="S149" s="126">
        <v>1</v>
      </c>
      <c r="T149" s="127">
        <v>4</v>
      </c>
      <c r="U149" s="125"/>
    </row>
    <row r="150" spans="1:21">
      <c r="A150" s="120" t="s">
        <v>134</v>
      </c>
      <c r="B150" s="123" t="s">
        <v>138</v>
      </c>
      <c r="C150" s="120" t="s">
        <v>137</v>
      </c>
      <c r="D150" s="126">
        <v>1</v>
      </c>
      <c r="E150" s="126">
        <v>2</v>
      </c>
      <c r="F150" s="126">
        <v>0</v>
      </c>
      <c r="G150" s="126">
        <v>40</v>
      </c>
      <c r="H150" s="126">
        <v>0</v>
      </c>
      <c r="I150" s="126">
        <v>30</v>
      </c>
      <c r="J150" s="126">
        <v>4</v>
      </c>
      <c r="K150" s="126">
        <v>4</v>
      </c>
      <c r="L150" s="126">
        <v>4</v>
      </c>
      <c r="M150" s="126">
        <v>4</v>
      </c>
      <c r="N150" s="126">
        <v>4</v>
      </c>
      <c r="O150" s="126">
        <v>100</v>
      </c>
      <c r="P150" s="126">
        <v>200</v>
      </c>
      <c r="Q150" s="126">
        <v>200</v>
      </c>
      <c r="R150" s="126">
        <v>50</v>
      </c>
      <c r="S150" s="126">
        <v>1</v>
      </c>
      <c r="T150" s="127">
        <v>12</v>
      </c>
      <c r="U150" s="125"/>
    </row>
    <row r="151" spans="1:21">
      <c r="A151" s="120" t="s">
        <v>134</v>
      </c>
      <c r="B151" s="123" t="s">
        <v>136</v>
      </c>
      <c r="C151" s="120" t="s">
        <v>135</v>
      </c>
      <c r="D151" s="126">
        <v>1</v>
      </c>
      <c r="E151" s="126">
        <v>2</v>
      </c>
      <c r="F151" s="126">
        <v>0</v>
      </c>
      <c r="G151" s="126">
        <v>36</v>
      </c>
      <c r="H151" s="126">
        <v>0</v>
      </c>
      <c r="I151" s="126">
        <v>30</v>
      </c>
      <c r="J151" s="126">
        <v>4</v>
      </c>
      <c r="K151" s="126">
        <v>4</v>
      </c>
      <c r="L151" s="126">
        <v>4</v>
      </c>
      <c r="M151" s="126">
        <v>4</v>
      </c>
      <c r="N151" s="126">
        <v>4</v>
      </c>
      <c r="O151" s="126">
        <v>100</v>
      </c>
      <c r="P151" s="126">
        <v>200</v>
      </c>
      <c r="Q151" s="126">
        <v>200</v>
      </c>
      <c r="R151" s="126">
        <v>50</v>
      </c>
      <c r="S151" s="126">
        <v>1</v>
      </c>
      <c r="T151" s="127">
        <v>12</v>
      </c>
      <c r="U151" s="125"/>
    </row>
    <row r="152" spans="1:21">
      <c r="A152" s="120" t="s">
        <v>134</v>
      </c>
      <c r="B152" s="123" t="s">
        <v>133</v>
      </c>
      <c r="C152" s="120" t="s">
        <v>132</v>
      </c>
      <c r="D152" s="126">
        <v>1</v>
      </c>
      <c r="E152" s="126">
        <v>2</v>
      </c>
      <c r="F152" s="126">
        <v>5</v>
      </c>
      <c r="G152" s="126">
        <v>16</v>
      </c>
      <c r="H152" s="126">
        <v>0</v>
      </c>
      <c r="I152" s="126">
        <v>30</v>
      </c>
      <c r="J152" s="126">
        <v>4</v>
      </c>
      <c r="K152" s="126">
        <v>4</v>
      </c>
      <c r="L152" s="126">
        <v>4</v>
      </c>
      <c r="M152" s="126">
        <v>4</v>
      </c>
      <c r="N152" s="126">
        <v>4</v>
      </c>
      <c r="O152" s="126">
        <v>100</v>
      </c>
      <c r="P152" s="126">
        <v>200</v>
      </c>
      <c r="Q152" s="126">
        <v>200</v>
      </c>
      <c r="R152" s="126">
        <v>50</v>
      </c>
      <c r="S152" s="126">
        <v>1</v>
      </c>
      <c r="T152" s="127">
        <v>10</v>
      </c>
      <c r="U152" s="125"/>
    </row>
    <row r="153" spans="1:21">
      <c r="A153" s="120" t="s">
        <v>125</v>
      </c>
      <c r="B153" s="123" t="s">
        <v>131</v>
      </c>
      <c r="C153" s="120" t="s">
        <v>130</v>
      </c>
      <c r="D153" s="126">
        <v>1</v>
      </c>
      <c r="E153" s="126">
        <v>2</v>
      </c>
      <c r="F153" s="126">
        <v>5</v>
      </c>
      <c r="G153" s="126">
        <v>30</v>
      </c>
      <c r="H153" s="126">
        <v>0</v>
      </c>
      <c r="I153" s="126">
        <v>30</v>
      </c>
      <c r="J153" s="126">
        <v>4</v>
      </c>
      <c r="K153" s="126">
        <v>4</v>
      </c>
      <c r="L153" s="126">
        <v>4</v>
      </c>
      <c r="M153" s="126">
        <v>4</v>
      </c>
      <c r="N153" s="126">
        <v>4</v>
      </c>
      <c r="O153" s="126">
        <v>100</v>
      </c>
      <c r="P153" s="126">
        <v>200</v>
      </c>
      <c r="Q153" s="126">
        <v>200</v>
      </c>
      <c r="R153" s="126">
        <v>50</v>
      </c>
      <c r="S153" s="126">
        <v>1</v>
      </c>
      <c r="T153" s="127">
        <v>12</v>
      </c>
      <c r="U153" s="125"/>
    </row>
    <row r="154" spans="1:21">
      <c r="A154" s="120" t="s">
        <v>125</v>
      </c>
      <c r="B154" s="123" t="s">
        <v>129</v>
      </c>
      <c r="C154" s="120" t="s">
        <v>128</v>
      </c>
      <c r="D154" s="126">
        <v>1</v>
      </c>
      <c r="E154" s="126">
        <v>2</v>
      </c>
      <c r="F154" s="126">
        <v>0</v>
      </c>
      <c r="G154" s="126">
        <v>2</v>
      </c>
      <c r="H154" s="126">
        <v>0</v>
      </c>
      <c r="I154" s="126">
        <v>20</v>
      </c>
      <c r="J154" s="126">
        <v>2</v>
      </c>
      <c r="K154" s="126">
        <v>2</v>
      </c>
      <c r="L154" s="126">
        <v>2</v>
      </c>
      <c r="M154" s="126">
        <v>2</v>
      </c>
      <c r="N154" s="126">
        <v>2</v>
      </c>
      <c r="O154" s="126">
        <v>50</v>
      </c>
      <c r="P154" s="126">
        <v>100</v>
      </c>
      <c r="Q154" s="126">
        <v>100</v>
      </c>
      <c r="R154" s="126">
        <v>50</v>
      </c>
      <c r="S154" s="126">
        <v>1</v>
      </c>
      <c r="T154" s="127">
        <v>5</v>
      </c>
      <c r="U154" s="125"/>
    </row>
    <row r="155" spans="1:21">
      <c r="A155" s="120" t="s">
        <v>125</v>
      </c>
      <c r="B155" s="123" t="s">
        <v>127</v>
      </c>
      <c r="C155" s="120" t="s">
        <v>126</v>
      </c>
      <c r="D155" s="126">
        <v>1</v>
      </c>
      <c r="E155" s="126">
        <v>2</v>
      </c>
      <c r="F155" s="126">
        <v>5</v>
      </c>
      <c r="G155" s="126">
        <v>16</v>
      </c>
      <c r="H155" s="126">
        <v>0</v>
      </c>
      <c r="I155" s="126">
        <v>20</v>
      </c>
      <c r="J155" s="126">
        <v>2</v>
      </c>
      <c r="K155" s="126">
        <v>2</v>
      </c>
      <c r="L155" s="126">
        <v>2</v>
      </c>
      <c r="M155" s="126">
        <v>2</v>
      </c>
      <c r="N155" s="126">
        <v>2</v>
      </c>
      <c r="O155" s="126">
        <v>50</v>
      </c>
      <c r="P155" s="126">
        <v>100</v>
      </c>
      <c r="Q155" s="126">
        <v>100</v>
      </c>
      <c r="R155" s="126">
        <v>50</v>
      </c>
      <c r="S155" s="126">
        <v>1</v>
      </c>
      <c r="T155" s="127">
        <v>7</v>
      </c>
      <c r="U155" s="125"/>
    </row>
    <row r="156" spans="1:21">
      <c r="A156" s="120" t="s">
        <v>125</v>
      </c>
      <c r="B156" s="123" t="s">
        <v>124</v>
      </c>
      <c r="C156" s="120" t="s">
        <v>123</v>
      </c>
      <c r="D156" s="126">
        <v>1</v>
      </c>
      <c r="E156" s="126">
        <v>2</v>
      </c>
      <c r="F156" s="126">
        <v>5</v>
      </c>
      <c r="G156" s="126">
        <v>5</v>
      </c>
      <c r="H156" s="126">
        <v>0</v>
      </c>
      <c r="I156" s="126">
        <v>20</v>
      </c>
      <c r="J156" s="126">
        <v>2</v>
      </c>
      <c r="K156" s="126">
        <v>2</v>
      </c>
      <c r="L156" s="126">
        <v>2</v>
      </c>
      <c r="M156" s="126">
        <v>2</v>
      </c>
      <c r="N156" s="126">
        <v>2</v>
      </c>
      <c r="O156" s="126">
        <v>50</v>
      </c>
      <c r="P156" s="126">
        <v>100</v>
      </c>
      <c r="Q156" s="126">
        <v>100</v>
      </c>
      <c r="R156" s="126">
        <v>50</v>
      </c>
      <c r="S156" s="126">
        <v>1</v>
      </c>
      <c r="T156" s="127">
        <v>6</v>
      </c>
      <c r="U156" s="125"/>
    </row>
    <row r="157" spans="1:21">
      <c r="A157" s="120" t="s">
        <v>118</v>
      </c>
      <c r="B157" s="123" t="s">
        <v>122</v>
      </c>
      <c r="C157" s="120" t="s">
        <v>121</v>
      </c>
      <c r="D157" s="126">
        <v>1</v>
      </c>
      <c r="E157" s="126">
        <v>0</v>
      </c>
      <c r="F157" s="126">
        <v>5</v>
      </c>
      <c r="G157" s="126">
        <v>0</v>
      </c>
      <c r="H157" s="126">
        <v>0</v>
      </c>
      <c r="I157" s="126">
        <v>20</v>
      </c>
      <c r="J157" s="126">
        <v>4</v>
      </c>
      <c r="K157" s="126">
        <v>4</v>
      </c>
      <c r="L157" s="126">
        <v>4</v>
      </c>
      <c r="M157" s="126">
        <v>4</v>
      </c>
      <c r="N157" s="126">
        <v>4</v>
      </c>
      <c r="O157" s="126">
        <v>100</v>
      </c>
      <c r="P157" s="126">
        <v>200</v>
      </c>
      <c r="Q157" s="126">
        <v>200</v>
      </c>
      <c r="R157" s="126">
        <v>50</v>
      </c>
      <c r="S157" s="126">
        <v>1</v>
      </c>
      <c r="T157" s="127">
        <v>8</v>
      </c>
      <c r="U157" s="125"/>
    </row>
    <row r="158" spans="1:21">
      <c r="A158" s="120" t="s">
        <v>118</v>
      </c>
      <c r="B158" s="123" t="s">
        <v>120</v>
      </c>
      <c r="C158" s="120" t="s">
        <v>119</v>
      </c>
      <c r="D158" s="126">
        <v>1</v>
      </c>
      <c r="E158" s="126">
        <v>0</v>
      </c>
      <c r="F158" s="126">
        <v>0</v>
      </c>
      <c r="G158" s="126">
        <v>0</v>
      </c>
      <c r="H158" s="126">
        <v>0</v>
      </c>
      <c r="I158" s="126">
        <v>30</v>
      </c>
      <c r="J158" s="126">
        <v>2</v>
      </c>
      <c r="K158" s="126">
        <v>2</v>
      </c>
      <c r="L158" s="126">
        <v>2</v>
      </c>
      <c r="M158" s="126">
        <v>2</v>
      </c>
      <c r="N158" s="126">
        <v>2</v>
      </c>
      <c r="O158" s="126">
        <v>50</v>
      </c>
      <c r="P158" s="126">
        <v>100</v>
      </c>
      <c r="Q158" s="126">
        <v>100</v>
      </c>
      <c r="R158" s="126">
        <v>50</v>
      </c>
      <c r="S158" s="126">
        <v>1</v>
      </c>
      <c r="T158" s="127">
        <v>5</v>
      </c>
      <c r="U158" s="125"/>
    </row>
    <row r="159" spans="1:21">
      <c r="A159" s="120" t="s">
        <v>118</v>
      </c>
      <c r="B159" s="123" t="s">
        <v>117</v>
      </c>
      <c r="C159" s="120" t="s">
        <v>116</v>
      </c>
      <c r="D159" s="126">
        <v>1</v>
      </c>
      <c r="E159" s="126">
        <v>0</v>
      </c>
      <c r="F159" s="126">
        <v>0</v>
      </c>
      <c r="G159" s="126">
        <v>0</v>
      </c>
      <c r="H159" s="126">
        <v>0</v>
      </c>
      <c r="I159" s="126">
        <v>10</v>
      </c>
      <c r="J159" s="126">
        <v>2</v>
      </c>
      <c r="K159" s="126">
        <v>2</v>
      </c>
      <c r="L159" s="126">
        <v>2</v>
      </c>
      <c r="M159" s="126">
        <v>2</v>
      </c>
      <c r="N159" s="126">
        <v>2</v>
      </c>
      <c r="O159" s="126">
        <v>50</v>
      </c>
      <c r="P159" s="126">
        <v>100</v>
      </c>
      <c r="Q159" s="126">
        <v>100</v>
      </c>
      <c r="R159" s="126">
        <v>50</v>
      </c>
      <c r="S159" s="126">
        <v>1</v>
      </c>
      <c r="T159" s="127">
        <v>5</v>
      </c>
      <c r="U159" s="125"/>
    </row>
    <row r="160" spans="1:21">
      <c r="A160" s="120" t="s">
        <v>115</v>
      </c>
      <c r="B160" s="123" t="s">
        <v>114</v>
      </c>
      <c r="C160" s="120" t="s">
        <v>113</v>
      </c>
      <c r="D160" s="126">
        <v>2</v>
      </c>
      <c r="E160" s="126">
        <v>2</v>
      </c>
      <c r="F160" s="126">
        <v>2</v>
      </c>
      <c r="G160" s="126">
        <v>0</v>
      </c>
      <c r="H160" s="126">
        <v>0</v>
      </c>
      <c r="I160" s="126">
        <v>30</v>
      </c>
      <c r="J160" s="126">
        <v>4</v>
      </c>
      <c r="K160" s="126">
        <v>4</v>
      </c>
      <c r="L160" s="126">
        <v>4</v>
      </c>
      <c r="M160" s="126">
        <v>4</v>
      </c>
      <c r="N160" s="126">
        <v>4</v>
      </c>
      <c r="O160" s="126">
        <v>100</v>
      </c>
      <c r="P160" s="126">
        <v>200</v>
      </c>
      <c r="Q160" s="126">
        <v>200</v>
      </c>
      <c r="R160" s="126">
        <v>50</v>
      </c>
      <c r="S160" s="126">
        <v>1</v>
      </c>
      <c r="T160" s="127">
        <v>9</v>
      </c>
      <c r="U160" s="125"/>
    </row>
    <row r="161" spans="1:21">
      <c r="A161" s="120" t="s">
        <v>112</v>
      </c>
      <c r="B161" s="123" t="s">
        <v>111</v>
      </c>
      <c r="C161" s="120" t="s">
        <v>110</v>
      </c>
      <c r="D161" s="126">
        <v>0</v>
      </c>
      <c r="E161" s="126">
        <v>2</v>
      </c>
      <c r="F161" s="126">
        <v>0</v>
      </c>
      <c r="G161" s="126">
        <v>0</v>
      </c>
      <c r="H161" s="126">
        <v>0</v>
      </c>
      <c r="I161" s="126">
        <v>10</v>
      </c>
      <c r="J161" s="126">
        <v>2</v>
      </c>
      <c r="K161" s="126">
        <v>2</v>
      </c>
      <c r="L161" s="126">
        <v>2</v>
      </c>
      <c r="M161" s="126">
        <v>2</v>
      </c>
      <c r="N161" s="126">
        <v>2</v>
      </c>
      <c r="O161" s="126">
        <v>50</v>
      </c>
      <c r="P161" s="126">
        <v>100</v>
      </c>
      <c r="Q161" s="126">
        <v>100</v>
      </c>
      <c r="R161" s="126">
        <v>50</v>
      </c>
      <c r="S161" s="126">
        <v>1</v>
      </c>
      <c r="T161" s="127">
        <v>4</v>
      </c>
      <c r="U161" s="125"/>
    </row>
    <row r="162" spans="1:21">
      <c r="A162" s="120" t="s">
        <v>109</v>
      </c>
      <c r="B162" s="123" t="s">
        <v>108</v>
      </c>
      <c r="C162" s="120" t="s">
        <v>107</v>
      </c>
      <c r="D162" s="126">
        <v>1</v>
      </c>
      <c r="E162" s="126">
        <v>2</v>
      </c>
      <c r="F162" s="126">
        <v>0</v>
      </c>
      <c r="G162" s="126">
        <v>0</v>
      </c>
      <c r="H162" s="126">
        <v>0</v>
      </c>
      <c r="I162" s="126">
        <v>20</v>
      </c>
      <c r="J162" s="126">
        <v>2</v>
      </c>
      <c r="K162" s="126">
        <v>2</v>
      </c>
      <c r="L162" s="126">
        <v>2</v>
      </c>
      <c r="M162" s="126">
        <v>2</v>
      </c>
      <c r="N162" s="126">
        <v>2</v>
      </c>
      <c r="O162" s="126">
        <v>50</v>
      </c>
      <c r="P162" s="126">
        <v>100</v>
      </c>
      <c r="Q162" s="126">
        <v>100</v>
      </c>
      <c r="R162" s="126">
        <v>50</v>
      </c>
      <c r="S162" s="126">
        <v>1</v>
      </c>
      <c r="T162" s="127">
        <v>5</v>
      </c>
      <c r="U162" s="125"/>
    </row>
    <row r="163" spans="1:21">
      <c r="A163" s="120" t="s">
        <v>106</v>
      </c>
      <c r="B163" s="123" t="s">
        <v>105</v>
      </c>
      <c r="C163" s="120" t="s">
        <v>104</v>
      </c>
      <c r="D163" s="126">
        <v>1</v>
      </c>
      <c r="E163" s="126">
        <v>2</v>
      </c>
      <c r="F163" s="126">
        <v>0</v>
      </c>
      <c r="G163" s="126">
        <v>0</v>
      </c>
      <c r="H163" s="126">
        <v>0</v>
      </c>
      <c r="I163" s="126">
        <v>10</v>
      </c>
      <c r="J163" s="126">
        <v>2</v>
      </c>
      <c r="K163" s="126">
        <v>2</v>
      </c>
      <c r="L163" s="126">
        <v>2</v>
      </c>
      <c r="M163" s="126">
        <v>2</v>
      </c>
      <c r="N163" s="126">
        <v>2</v>
      </c>
      <c r="O163" s="126">
        <v>50</v>
      </c>
      <c r="P163" s="126">
        <v>100</v>
      </c>
      <c r="Q163" s="126">
        <v>100</v>
      </c>
      <c r="R163" s="126">
        <v>50</v>
      </c>
      <c r="S163" s="126">
        <v>1</v>
      </c>
      <c r="T163" s="127">
        <v>5</v>
      </c>
      <c r="U163" s="125"/>
    </row>
    <row r="164" spans="1:21">
      <c r="A164" s="120" t="s">
        <v>103</v>
      </c>
      <c r="B164" s="123" t="s">
        <v>102</v>
      </c>
      <c r="C164" s="120" t="s">
        <v>101</v>
      </c>
      <c r="D164" s="126">
        <v>1</v>
      </c>
      <c r="E164" s="126">
        <v>2</v>
      </c>
      <c r="F164" s="126">
        <v>0</v>
      </c>
      <c r="G164" s="126">
        <v>2</v>
      </c>
      <c r="H164" s="126">
        <v>0</v>
      </c>
      <c r="I164" s="126">
        <v>20</v>
      </c>
      <c r="J164" s="126">
        <v>4</v>
      </c>
      <c r="K164" s="126">
        <v>4</v>
      </c>
      <c r="L164" s="126">
        <v>4</v>
      </c>
      <c r="M164" s="126">
        <v>4</v>
      </c>
      <c r="N164" s="126">
        <v>4</v>
      </c>
      <c r="O164" s="126">
        <v>100</v>
      </c>
      <c r="P164" s="126">
        <v>200</v>
      </c>
      <c r="Q164" s="126">
        <v>200</v>
      </c>
      <c r="R164" s="126">
        <v>50</v>
      </c>
      <c r="S164" s="126">
        <v>1</v>
      </c>
      <c r="T164" s="127">
        <v>8</v>
      </c>
      <c r="U164" s="125"/>
    </row>
    <row r="165" spans="1:21">
      <c r="A165" s="115"/>
      <c r="B165" s="122"/>
      <c r="C165" s="116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31" t="s">
        <v>530</v>
      </c>
      <c r="U165" s="137">
        <f>SUM(U5:U164)</f>
        <v>0</v>
      </c>
    </row>
    <row r="166" spans="1:21" ht="12.75" customHeight="1">
      <c r="A166" s="115"/>
      <c r="B166" s="122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4"/>
      <c r="N166" s="130"/>
      <c r="O166" s="130"/>
      <c r="P166" s="130"/>
      <c r="Q166" s="130"/>
      <c r="R166" s="130"/>
      <c r="S166" s="130"/>
      <c r="T166" s="132" t="s">
        <v>591</v>
      </c>
      <c r="U166" s="138">
        <v>18</v>
      </c>
    </row>
    <row r="167" spans="1:21" ht="12.75" customHeight="1">
      <c r="A167" s="115"/>
      <c r="B167" s="122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4"/>
      <c r="N167" s="130"/>
      <c r="O167" s="130"/>
      <c r="P167" s="130"/>
      <c r="Q167" s="130"/>
      <c r="R167" s="130"/>
      <c r="S167" s="130"/>
      <c r="T167" s="133" t="s">
        <v>529</v>
      </c>
      <c r="U167" s="136">
        <f>U165*U166</f>
        <v>0</v>
      </c>
    </row>
    <row r="168" spans="1:21">
      <c r="A168" s="115"/>
      <c r="B168" s="122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5"/>
      <c r="U168" s="135"/>
    </row>
    <row r="169" spans="1:21">
      <c r="A169" s="115"/>
      <c r="B169" s="122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5"/>
      <c r="U169" s="115"/>
    </row>
    <row r="170" spans="1:21">
      <c r="A170" s="115"/>
      <c r="B170" s="122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5"/>
      <c r="U170" s="115"/>
    </row>
  </sheetData>
  <sheetProtection password="C79F" sheet="1" objects="1" scenarios="1" formatCells="0" formatColumns="0" formatRows="0"/>
  <protectedRanges>
    <protectedRange sqref="U5:U164" name="Диапазон1"/>
  </protectedRanges>
  <autoFilter ref="A4:U164"/>
  <mergeCells count="5">
    <mergeCell ref="U3:U4"/>
    <mergeCell ref="D1:T1"/>
    <mergeCell ref="A3:A4"/>
    <mergeCell ref="C3:C4"/>
    <mergeCell ref="T3:T4"/>
  </mergeCells>
  <conditionalFormatting sqref="U5:U164">
    <cfRule type="containsBlanks" dxfId="2" priority="1">
      <formula>LEN(TRIM(U5))=0</formula>
    </cfRule>
  </conditionalFormatting>
  <pageMargins left="0.25" right="0.25" top="0.75" bottom="0.75" header="0.3" footer="0.3"/>
  <pageSetup paperSize="9" scale="33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67"/>
  <sheetViews>
    <sheetView showGridLines="0" showZeros="0" defaultGridColor="0" colorId="22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RowHeight="12.75" outlineLevelCol="1"/>
  <cols>
    <col min="1" max="1" width="23.42578125" style="66" customWidth="1"/>
    <col min="2" max="2" width="49.140625" style="106" hidden="1" customWidth="1" outlineLevel="1"/>
    <col min="3" max="3" width="37.28515625" style="66" bestFit="1" customWidth="1" collapsed="1"/>
    <col min="4" max="4" width="22.5703125" style="78" customWidth="1"/>
    <col min="5" max="5" width="22.5703125" style="81" customWidth="1"/>
    <col min="6" max="6" width="21.28515625" style="77" customWidth="1"/>
    <col min="7" max="16384" width="9.140625" style="66"/>
  </cols>
  <sheetData>
    <row r="1" spans="1:8" ht="15.75" customHeight="1">
      <c r="A1" s="93" t="s">
        <v>576</v>
      </c>
      <c r="B1" s="95"/>
      <c r="C1" s="61"/>
      <c r="D1" s="62"/>
      <c r="E1" s="63"/>
      <c r="F1" s="64"/>
    </row>
    <row r="2" spans="1:8" ht="15.75" customHeight="1">
      <c r="A2" s="94" t="s">
        <v>582</v>
      </c>
      <c r="B2" s="96"/>
      <c r="C2" s="65"/>
      <c r="D2" s="67"/>
      <c r="E2" s="68"/>
      <c r="F2" s="69"/>
    </row>
    <row r="3" spans="1:8" s="75" customFormat="1" ht="76.5" customHeight="1">
      <c r="A3" s="71" t="s">
        <v>533</v>
      </c>
      <c r="B3" s="97" t="s">
        <v>532</v>
      </c>
      <c r="C3" s="71" t="s">
        <v>575</v>
      </c>
      <c r="D3" s="72" t="s">
        <v>578</v>
      </c>
      <c r="E3" s="73" t="s">
        <v>531</v>
      </c>
      <c r="F3" s="74" t="s">
        <v>588</v>
      </c>
    </row>
    <row r="4" spans="1:8" ht="15" customHeight="1">
      <c r="A4" s="91" t="s">
        <v>502</v>
      </c>
      <c r="B4" s="98" t="s">
        <v>501</v>
      </c>
      <c r="C4" s="91" t="s">
        <v>500</v>
      </c>
      <c r="D4" s="111">
        <v>2500</v>
      </c>
      <c r="E4" s="110">
        <f t="shared" ref="E4:E35" si="0">D4*0.01</f>
        <v>25</v>
      </c>
      <c r="F4" s="108"/>
      <c r="H4" s="109"/>
    </row>
    <row r="5" spans="1:8" ht="15" customHeight="1">
      <c r="A5" s="91" t="s">
        <v>499</v>
      </c>
      <c r="B5" s="98" t="s">
        <v>498</v>
      </c>
      <c r="C5" s="91" t="s">
        <v>497</v>
      </c>
      <c r="D5" s="111">
        <v>4000</v>
      </c>
      <c r="E5" s="110">
        <f t="shared" si="0"/>
        <v>40</v>
      </c>
      <c r="F5" s="108"/>
      <c r="H5" s="109"/>
    </row>
    <row r="6" spans="1:8" ht="15" customHeight="1">
      <c r="A6" s="91" t="s">
        <v>496</v>
      </c>
      <c r="B6" s="98" t="s">
        <v>495</v>
      </c>
      <c r="C6" s="91" t="s">
        <v>494</v>
      </c>
      <c r="D6" s="111">
        <v>3000</v>
      </c>
      <c r="E6" s="110">
        <f t="shared" si="0"/>
        <v>30</v>
      </c>
      <c r="F6" s="108"/>
      <c r="H6" s="109"/>
    </row>
    <row r="7" spans="1:8" ht="15" customHeight="1">
      <c r="A7" s="91" t="s">
        <v>491</v>
      </c>
      <c r="B7" s="98" t="s">
        <v>493</v>
      </c>
      <c r="C7" s="91" t="s">
        <v>492</v>
      </c>
      <c r="D7" s="111">
        <v>2000</v>
      </c>
      <c r="E7" s="110">
        <f t="shared" si="0"/>
        <v>20</v>
      </c>
      <c r="F7" s="108"/>
      <c r="H7" s="109"/>
    </row>
    <row r="8" spans="1:8" ht="15" customHeight="1">
      <c r="A8" s="91" t="s">
        <v>491</v>
      </c>
      <c r="B8" s="98" t="s">
        <v>490</v>
      </c>
      <c r="C8" s="91" t="s">
        <v>489</v>
      </c>
      <c r="D8" s="111">
        <v>5000</v>
      </c>
      <c r="E8" s="110">
        <f t="shared" si="0"/>
        <v>50</v>
      </c>
      <c r="F8" s="108"/>
      <c r="H8" s="109"/>
    </row>
    <row r="9" spans="1:8" ht="15" customHeight="1">
      <c r="A9" s="91" t="s">
        <v>488</v>
      </c>
      <c r="B9" s="98" t="s">
        <v>487</v>
      </c>
      <c r="C9" s="91" t="s">
        <v>486</v>
      </c>
      <c r="D9" s="111">
        <v>3500</v>
      </c>
      <c r="E9" s="110">
        <f t="shared" si="0"/>
        <v>35</v>
      </c>
      <c r="F9" s="108"/>
      <c r="H9" s="109"/>
    </row>
    <row r="10" spans="1:8" ht="15" customHeight="1">
      <c r="A10" s="91" t="s">
        <v>485</v>
      </c>
      <c r="B10" s="98" t="s">
        <v>484</v>
      </c>
      <c r="C10" s="91" t="s">
        <v>483</v>
      </c>
      <c r="D10" s="111">
        <v>4000</v>
      </c>
      <c r="E10" s="110">
        <f t="shared" si="0"/>
        <v>40</v>
      </c>
      <c r="F10" s="108"/>
      <c r="H10" s="109"/>
    </row>
    <row r="11" spans="1:8" ht="15" customHeight="1">
      <c r="A11" s="91" t="s">
        <v>482</v>
      </c>
      <c r="B11" s="98" t="s">
        <v>481</v>
      </c>
      <c r="C11" s="91" t="s">
        <v>480</v>
      </c>
      <c r="D11" s="111">
        <v>5000</v>
      </c>
      <c r="E11" s="110">
        <f t="shared" si="0"/>
        <v>50</v>
      </c>
      <c r="F11" s="108"/>
      <c r="H11" s="109"/>
    </row>
    <row r="12" spans="1:8" ht="15" customHeight="1">
      <c r="A12" s="91" t="s">
        <v>479</v>
      </c>
      <c r="B12" s="98" t="s">
        <v>478</v>
      </c>
      <c r="C12" s="91" t="s">
        <v>477</v>
      </c>
      <c r="D12" s="111">
        <v>3000</v>
      </c>
      <c r="E12" s="110">
        <f t="shared" si="0"/>
        <v>30</v>
      </c>
      <c r="F12" s="108"/>
      <c r="H12" s="109"/>
    </row>
    <row r="13" spans="1:8" ht="15" customHeight="1">
      <c r="A13" s="91" t="s">
        <v>474</v>
      </c>
      <c r="B13" s="98" t="s">
        <v>476</v>
      </c>
      <c r="C13" s="91" t="s">
        <v>475</v>
      </c>
      <c r="D13" s="111">
        <v>5000</v>
      </c>
      <c r="E13" s="110">
        <f t="shared" si="0"/>
        <v>50</v>
      </c>
      <c r="F13" s="108"/>
      <c r="H13" s="109"/>
    </row>
    <row r="14" spans="1:8" ht="15" customHeight="1">
      <c r="A14" s="91" t="s">
        <v>474</v>
      </c>
      <c r="B14" s="98" t="s">
        <v>473</v>
      </c>
      <c r="C14" s="91" t="s">
        <v>472</v>
      </c>
      <c r="D14" s="111">
        <v>5000</v>
      </c>
      <c r="E14" s="110">
        <f t="shared" si="0"/>
        <v>50</v>
      </c>
      <c r="F14" s="108"/>
      <c r="H14" s="109"/>
    </row>
    <row r="15" spans="1:8" ht="15" customHeight="1">
      <c r="A15" s="91" t="s">
        <v>471</v>
      </c>
      <c r="B15" s="98" t="s">
        <v>470</v>
      </c>
      <c r="C15" s="91" t="s">
        <v>469</v>
      </c>
      <c r="D15" s="111">
        <v>3000</v>
      </c>
      <c r="E15" s="110">
        <f t="shared" si="0"/>
        <v>30</v>
      </c>
      <c r="F15" s="108"/>
      <c r="H15" s="109"/>
    </row>
    <row r="16" spans="1:8" ht="15" customHeight="1">
      <c r="A16" s="91" t="s">
        <v>464</v>
      </c>
      <c r="B16" s="98" t="s">
        <v>468</v>
      </c>
      <c r="C16" s="91" t="s">
        <v>467</v>
      </c>
      <c r="D16" s="111">
        <v>4000</v>
      </c>
      <c r="E16" s="110">
        <f t="shared" si="0"/>
        <v>40</v>
      </c>
      <c r="F16" s="108"/>
      <c r="H16" s="109"/>
    </row>
    <row r="17" spans="1:8" ht="15" customHeight="1">
      <c r="A17" s="91" t="s">
        <v>464</v>
      </c>
      <c r="B17" s="98" t="s">
        <v>466</v>
      </c>
      <c r="C17" s="91" t="s">
        <v>465</v>
      </c>
      <c r="D17" s="111">
        <v>4000</v>
      </c>
      <c r="E17" s="110">
        <f t="shared" si="0"/>
        <v>40</v>
      </c>
      <c r="F17" s="108"/>
      <c r="H17" s="109"/>
    </row>
    <row r="18" spans="1:8" ht="15" customHeight="1">
      <c r="A18" s="91" t="s">
        <v>464</v>
      </c>
      <c r="B18" s="98" t="s">
        <v>463</v>
      </c>
      <c r="C18" s="91" t="s">
        <v>462</v>
      </c>
      <c r="D18" s="111">
        <v>4000</v>
      </c>
      <c r="E18" s="110">
        <f t="shared" si="0"/>
        <v>40</v>
      </c>
      <c r="F18" s="108"/>
      <c r="H18" s="109"/>
    </row>
    <row r="19" spans="1:8" ht="15" customHeight="1">
      <c r="A19" s="91" t="s">
        <v>461</v>
      </c>
      <c r="B19" s="98" t="s">
        <v>460</v>
      </c>
      <c r="C19" s="91" t="s">
        <v>459</v>
      </c>
      <c r="D19" s="111">
        <v>2500</v>
      </c>
      <c r="E19" s="110">
        <f t="shared" si="0"/>
        <v>25</v>
      </c>
      <c r="F19" s="108"/>
      <c r="H19" s="109"/>
    </row>
    <row r="20" spans="1:8" ht="15" customHeight="1">
      <c r="A20" s="91" t="s">
        <v>458</v>
      </c>
      <c r="B20" s="98" t="s">
        <v>457</v>
      </c>
      <c r="C20" s="91" t="s">
        <v>456</v>
      </c>
      <c r="D20" s="111">
        <v>3500</v>
      </c>
      <c r="E20" s="110">
        <f t="shared" si="0"/>
        <v>35</v>
      </c>
      <c r="F20" s="108"/>
      <c r="H20" s="109"/>
    </row>
    <row r="21" spans="1:8" ht="15" customHeight="1">
      <c r="A21" s="91" t="s">
        <v>455</v>
      </c>
      <c r="B21" s="98" t="s">
        <v>454</v>
      </c>
      <c r="C21" s="91" t="s">
        <v>453</v>
      </c>
      <c r="D21" s="111">
        <v>2500</v>
      </c>
      <c r="E21" s="110">
        <f t="shared" si="0"/>
        <v>25</v>
      </c>
      <c r="F21" s="108"/>
      <c r="H21" s="109"/>
    </row>
    <row r="22" spans="1:8" ht="15" customHeight="1">
      <c r="A22" s="91" t="s">
        <v>451</v>
      </c>
      <c r="B22" s="98" t="s">
        <v>452</v>
      </c>
      <c r="C22" s="91" t="s">
        <v>518</v>
      </c>
      <c r="D22" s="111">
        <v>4000</v>
      </c>
      <c r="E22" s="110">
        <f t="shared" si="0"/>
        <v>40</v>
      </c>
      <c r="F22" s="108"/>
      <c r="H22" s="109"/>
    </row>
    <row r="23" spans="1:8" ht="15" customHeight="1">
      <c r="A23" s="91" t="s">
        <v>451</v>
      </c>
      <c r="B23" s="98" t="s">
        <v>450</v>
      </c>
      <c r="C23" s="91" t="s">
        <v>449</v>
      </c>
      <c r="D23" s="111">
        <v>4000</v>
      </c>
      <c r="E23" s="110">
        <f t="shared" si="0"/>
        <v>40</v>
      </c>
      <c r="F23" s="108"/>
      <c r="H23" s="109"/>
    </row>
    <row r="24" spans="1:8" ht="15" customHeight="1">
      <c r="A24" s="91" t="s">
        <v>443</v>
      </c>
      <c r="B24" s="98" t="s">
        <v>448</v>
      </c>
      <c r="C24" s="91" t="s">
        <v>447</v>
      </c>
      <c r="D24" s="111">
        <v>4000</v>
      </c>
      <c r="E24" s="110">
        <f t="shared" si="0"/>
        <v>40</v>
      </c>
      <c r="F24" s="108"/>
      <c r="H24" s="109"/>
    </row>
    <row r="25" spans="1:8" ht="15" customHeight="1">
      <c r="A25" s="91" t="s">
        <v>443</v>
      </c>
      <c r="B25" s="98" t="s">
        <v>519</v>
      </c>
      <c r="C25" s="91" t="s">
        <v>446</v>
      </c>
      <c r="D25" s="111">
        <v>5000</v>
      </c>
      <c r="E25" s="110">
        <f t="shared" si="0"/>
        <v>50</v>
      </c>
      <c r="F25" s="108"/>
      <c r="H25" s="109"/>
    </row>
    <row r="26" spans="1:8" ht="15" customHeight="1">
      <c r="A26" s="91" t="s">
        <v>443</v>
      </c>
      <c r="B26" s="98" t="s">
        <v>445</v>
      </c>
      <c r="C26" s="91" t="s">
        <v>444</v>
      </c>
      <c r="D26" s="111">
        <v>4000</v>
      </c>
      <c r="E26" s="110">
        <f t="shared" si="0"/>
        <v>40</v>
      </c>
      <c r="F26" s="108"/>
      <c r="H26" s="109"/>
    </row>
    <row r="27" spans="1:8" ht="15" customHeight="1">
      <c r="A27" s="91" t="s">
        <v>443</v>
      </c>
      <c r="B27" s="98" t="s">
        <v>442</v>
      </c>
      <c r="C27" s="91" t="s">
        <v>441</v>
      </c>
      <c r="D27" s="111">
        <v>3500</v>
      </c>
      <c r="E27" s="110">
        <f t="shared" si="0"/>
        <v>35</v>
      </c>
      <c r="F27" s="108"/>
      <c r="H27" s="109"/>
    </row>
    <row r="28" spans="1:8" ht="15" customHeight="1">
      <c r="A28" s="91" t="s">
        <v>436</v>
      </c>
      <c r="B28" s="98" t="s">
        <v>440</v>
      </c>
      <c r="C28" s="91" t="s">
        <v>439</v>
      </c>
      <c r="D28" s="111">
        <v>5000</v>
      </c>
      <c r="E28" s="110">
        <f t="shared" si="0"/>
        <v>50</v>
      </c>
      <c r="F28" s="108"/>
      <c r="H28" s="109"/>
    </row>
    <row r="29" spans="1:8" ht="15" customHeight="1">
      <c r="A29" s="91" t="s">
        <v>436</v>
      </c>
      <c r="B29" s="98" t="s">
        <v>438</v>
      </c>
      <c r="C29" s="91" t="s">
        <v>437</v>
      </c>
      <c r="D29" s="111">
        <v>5000</v>
      </c>
      <c r="E29" s="110">
        <f t="shared" si="0"/>
        <v>50</v>
      </c>
      <c r="F29" s="108"/>
      <c r="H29" s="109"/>
    </row>
    <row r="30" spans="1:8" ht="15" customHeight="1">
      <c r="A30" s="91" t="s">
        <v>436</v>
      </c>
      <c r="B30" s="98" t="s">
        <v>435</v>
      </c>
      <c r="C30" s="91" t="s">
        <v>434</v>
      </c>
      <c r="D30" s="111">
        <v>5000</v>
      </c>
      <c r="E30" s="110">
        <f t="shared" si="0"/>
        <v>50</v>
      </c>
      <c r="F30" s="108"/>
      <c r="H30" s="109"/>
    </row>
    <row r="31" spans="1:8" ht="15" customHeight="1">
      <c r="A31" s="91" t="s">
        <v>433</v>
      </c>
      <c r="B31" s="98" t="s">
        <v>432</v>
      </c>
      <c r="C31" s="91" t="s">
        <v>431</v>
      </c>
      <c r="D31" s="111">
        <v>3500</v>
      </c>
      <c r="E31" s="110">
        <f t="shared" si="0"/>
        <v>35</v>
      </c>
      <c r="F31" s="108"/>
      <c r="H31" s="109"/>
    </row>
    <row r="32" spans="1:8" ht="15" customHeight="1">
      <c r="A32" s="91" t="s">
        <v>430</v>
      </c>
      <c r="B32" s="98" t="s">
        <v>429</v>
      </c>
      <c r="C32" s="91" t="s">
        <v>520</v>
      </c>
      <c r="D32" s="111">
        <v>2500</v>
      </c>
      <c r="E32" s="110">
        <f t="shared" si="0"/>
        <v>25</v>
      </c>
      <c r="F32" s="108"/>
      <c r="H32" s="109"/>
    </row>
    <row r="33" spans="1:8" ht="15" customHeight="1">
      <c r="A33" s="91" t="s">
        <v>428</v>
      </c>
      <c r="B33" s="98" t="s">
        <v>427</v>
      </c>
      <c r="C33" s="91" t="s">
        <v>426</v>
      </c>
      <c r="D33" s="111">
        <v>5000</v>
      </c>
      <c r="E33" s="110">
        <f t="shared" si="0"/>
        <v>50</v>
      </c>
      <c r="F33" s="108"/>
      <c r="H33" s="109"/>
    </row>
    <row r="34" spans="1:8" ht="15" customHeight="1">
      <c r="A34" s="91" t="s">
        <v>425</v>
      </c>
      <c r="B34" s="98" t="s">
        <v>424</v>
      </c>
      <c r="C34" s="91" t="s">
        <v>521</v>
      </c>
      <c r="D34" s="111">
        <v>2500</v>
      </c>
      <c r="E34" s="110">
        <f t="shared" si="0"/>
        <v>25</v>
      </c>
      <c r="F34" s="108"/>
      <c r="H34" s="109"/>
    </row>
    <row r="35" spans="1:8" ht="15" customHeight="1">
      <c r="A35" s="91" t="s">
        <v>423</v>
      </c>
      <c r="B35" s="98" t="s">
        <v>422</v>
      </c>
      <c r="C35" s="91" t="s">
        <v>421</v>
      </c>
      <c r="D35" s="111">
        <v>3500</v>
      </c>
      <c r="E35" s="110">
        <f t="shared" si="0"/>
        <v>35</v>
      </c>
      <c r="F35" s="108"/>
      <c r="H35" s="109"/>
    </row>
    <row r="36" spans="1:8" ht="15" customHeight="1">
      <c r="A36" s="91" t="s">
        <v>420</v>
      </c>
      <c r="B36" s="99" t="s">
        <v>419</v>
      </c>
      <c r="C36" s="91" t="s">
        <v>418</v>
      </c>
      <c r="D36" s="111">
        <v>3500</v>
      </c>
      <c r="E36" s="110">
        <f t="shared" ref="E36:E67" si="1">D36*0.01</f>
        <v>35</v>
      </c>
      <c r="F36" s="108"/>
      <c r="H36" s="109"/>
    </row>
    <row r="37" spans="1:8" ht="15" customHeight="1">
      <c r="A37" s="91" t="s">
        <v>383</v>
      </c>
      <c r="B37" s="99" t="s">
        <v>417</v>
      </c>
      <c r="C37" s="91" t="s">
        <v>416</v>
      </c>
      <c r="D37" s="111">
        <v>6000</v>
      </c>
      <c r="E37" s="110">
        <f t="shared" si="1"/>
        <v>60</v>
      </c>
      <c r="F37" s="108"/>
      <c r="H37" s="109"/>
    </row>
    <row r="38" spans="1:8" ht="15" customHeight="1">
      <c r="A38" s="91" t="s">
        <v>383</v>
      </c>
      <c r="B38" s="99" t="s">
        <v>415</v>
      </c>
      <c r="C38" s="91" t="s">
        <v>414</v>
      </c>
      <c r="D38" s="111">
        <v>5000</v>
      </c>
      <c r="E38" s="110">
        <f t="shared" si="1"/>
        <v>50</v>
      </c>
      <c r="F38" s="108"/>
      <c r="H38" s="109"/>
    </row>
    <row r="39" spans="1:8" ht="15" customHeight="1">
      <c r="A39" s="91" t="s">
        <v>383</v>
      </c>
      <c r="B39" s="100" t="s">
        <v>413</v>
      </c>
      <c r="C39" s="91" t="s">
        <v>412</v>
      </c>
      <c r="D39" s="111">
        <v>6000</v>
      </c>
      <c r="E39" s="110">
        <f t="shared" si="1"/>
        <v>60</v>
      </c>
      <c r="F39" s="108"/>
      <c r="H39" s="109"/>
    </row>
    <row r="40" spans="1:8" ht="15" customHeight="1">
      <c r="A40" s="91" t="s">
        <v>383</v>
      </c>
      <c r="B40" s="99" t="s">
        <v>411</v>
      </c>
      <c r="C40" s="91" t="s">
        <v>410</v>
      </c>
      <c r="D40" s="111">
        <v>5000</v>
      </c>
      <c r="E40" s="110">
        <f t="shared" si="1"/>
        <v>50</v>
      </c>
      <c r="F40" s="108"/>
      <c r="H40" s="109"/>
    </row>
    <row r="41" spans="1:8" ht="15" customHeight="1">
      <c r="A41" s="91" t="s">
        <v>383</v>
      </c>
      <c r="B41" s="99" t="s">
        <v>409</v>
      </c>
      <c r="C41" s="91" t="s">
        <v>408</v>
      </c>
      <c r="D41" s="111">
        <v>6000</v>
      </c>
      <c r="E41" s="110">
        <f t="shared" si="1"/>
        <v>60</v>
      </c>
      <c r="F41" s="108"/>
      <c r="H41" s="109"/>
    </row>
    <row r="42" spans="1:8" ht="15" customHeight="1">
      <c r="A42" s="91" t="s">
        <v>383</v>
      </c>
      <c r="B42" s="99" t="s">
        <v>407</v>
      </c>
      <c r="C42" s="91" t="s">
        <v>406</v>
      </c>
      <c r="D42" s="111">
        <v>5000</v>
      </c>
      <c r="E42" s="110">
        <f t="shared" si="1"/>
        <v>50</v>
      </c>
      <c r="F42" s="108"/>
      <c r="H42" s="109"/>
    </row>
    <row r="43" spans="1:8" ht="15" customHeight="1">
      <c r="A43" s="91" t="s">
        <v>383</v>
      </c>
      <c r="B43" s="99" t="s">
        <v>405</v>
      </c>
      <c r="C43" s="91" t="s">
        <v>404</v>
      </c>
      <c r="D43" s="111">
        <v>5000</v>
      </c>
      <c r="E43" s="110">
        <f t="shared" si="1"/>
        <v>50</v>
      </c>
      <c r="F43" s="108"/>
      <c r="H43" s="109"/>
    </row>
    <row r="44" spans="1:8" ht="15" customHeight="1">
      <c r="A44" s="91" t="s">
        <v>383</v>
      </c>
      <c r="B44" s="99" t="s">
        <v>403</v>
      </c>
      <c r="C44" s="91" t="s">
        <v>402</v>
      </c>
      <c r="D44" s="111">
        <v>3000</v>
      </c>
      <c r="E44" s="110">
        <f t="shared" si="1"/>
        <v>30</v>
      </c>
      <c r="F44" s="108"/>
      <c r="H44" s="109"/>
    </row>
    <row r="45" spans="1:8" ht="15" customHeight="1">
      <c r="A45" s="91" t="s">
        <v>383</v>
      </c>
      <c r="B45" s="99" t="s">
        <v>401</v>
      </c>
      <c r="C45" s="91" t="s">
        <v>400</v>
      </c>
      <c r="D45" s="111">
        <v>6000</v>
      </c>
      <c r="E45" s="110">
        <f t="shared" si="1"/>
        <v>60</v>
      </c>
      <c r="F45" s="108"/>
      <c r="H45" s="109"/>
    </row>
    <row r="46" spans="1:8" ht="15" customHeight="1">
      <c r="A46" s="91" t="s">
        <v>383</v>
      </c>
      <c r="B46" s="99" t="s">
        <v>522</v>
      </c>
      <c r="C46" s="91" t="s">
        <v>399</v>
      </c>
      <c r="D46" s="111">
        <v>3500</v>
      </c>
      <c r="E46" s="110">
        <f t="shared" si="1"/>
        <v>35</v>
      </c>
      <c r="F46" s="108"/>
      <c r="H46" s="109"/>
    </row>
    <row r="47" spans="1:8" ht="15" customHeight="1">
      <c r="A47" s="91" t="s">
        <v>383</v>
      </c>
      <c r="B47" s="98" t="s">
        <v>398</v>
      </c>
      <c r="C47" s="91" t="s">
        <v>397</v>
      </c>
      <c r="D47" s="111">
        <v>5000</v>
      </c>
      <c r="E47" s="110">
        <f t="shared" si="1"/>
        <v>50</v>
      </c>
      <c r="F47" s="108"/>
      <c r="H47" s="109"/>
    </row>
    <row r="48" spans="1:8" ht="15" customHeight="1">
      <c r="A48" s="91" t="s">
        <v>383</v>
      </c>
      <c r="B48" s="98" t="s">
        <v>396</v>
      </c>
      <c r="C48" s="91" t="s">
        <v>395</v>
      </c>
      <c r="D48" s="111">
        <v>3000</v>
      </c>
      <c r="E48" s="110">
        <f t="shared" si="1"/>
        <v>30</v>
      </c>
      <c r="F48" s="108"/>
      <c r="H48" s="109"/>
    </row>
    <row r="49" spans="1:8" ht="15" customHeight="1">
      <c r="A49" s="91" t="s">
        <v>383</v>
      </c>
      <c r="B49" s="98" t="s">
        <v>394</v>
      </c>
      <c r="C49" s="91" t="s">
        <v>393</v>
      </c>
      <c r="D49" s="111">
        <v>5000</v>
      </c>
      <c r="E49" s="110">
        <f t="shared" si="1"/>
        <v>50</v>
      </c>
      <c r="F49" s="108"/>
      <c r="H49" s="109"/>
    </row>
    <row r="50" spans="1:8" ht="15" customHeight="1">
      <c r="A50" s="91" t="s">
        <v>383</v>
      </c>
      <c r="B50" s="98" t="s">
        <v>392</v>
      </c>
      <c r="C50" s="91" t="s">
        <v>523</v>
      </c>
      <c r="D50" s="111">
        <v>6000</v>
      </c>
      <c r="E50" s="110">
        <f t="shared" si="1"/>
        <v>60</v>
      </c>
      <c r="F50" s="108"/>
      <c r="H50" s="109"/>
    </row>
    <row r="51" spans="1:8" ht="15" customHeight="1">
      <c r="A51" s="91" t="s">
        <v>383</v>
      </c>
      <c r="B51" s="98" t="s">
        <v>391</v>
      </c>
      <c r="C51" s="91" t="s">
        <v>390</v>
      </c>
      <c r="D51" s="111">
        <v>5000</v>
      </c>
      <c r="E51" s="110">
        <f t="shared" si="1"/>
        <v>50</v>
      </c>
      <c r="F51" s="108"/>
      <c r="H51" s="109"/>
    </row>
    <row r="52" spans="1:8" ht="15" customHeight="1">
      <c r="A52" s="91" t="s">
        <v>383</v>
      </c>
      <c r="B52" s="98" t="s">
        <v>389</v>
      </c>
      <c r="C52" s="91" t="s">
        <v>388</v>
      </c>
      <c r="D52" s="111">
        <v>4000</v>
      </c>
      <c r="E52" s="110">
        <f t="shared" si="1"/>
        <v>40</v>
      </c>
      <c r="F52" s="108"/>
      <c r="H52" s="109"/>
    </row>
    <row r="53" spans="1:8" ht="15" customHeight="1">
      <c r="A53" s="91" t="s">
        <v>383</v>
      </c>
      <c r="B53" s="101" t="s">
        <v>387</v>
      </c>
      <c r="C53" s="91" t="s">
        <v>386</v>
      </c>
      <c r="D53" s="111">
        <v>6000</v>
      </c>
      <c r="E53" s="110">
        <f t="shared" si="1"/>
        <v>60</v>
      </c>
      <c r="F53" s="108"/>
      <c r="H53" s="109"/>
    </row>
    <row r="54" spans="1:8" ht="15" customHeight="1">
      <c r="A54" s="91" t="s">
        <v>383</v>
      </c>
      <c r="B54" s="98" t="s">
        <v>385</v>
      </c>
      <c r="C54" s="91" t="s">
        <v>384</v>
      </c>
      <c r="D54" s="111">
        <v>3000</v>
      </c>
      <c r="E54" s="110">
        <f t="shared" si="1"/>
        <v>30</v>
      </c>
      <c r="F54" s="108"/>
      <c r="H54" s="109"/>
    </row>
    <row r="55" spans="1:8" ht="15" customHeight="1">
      <c r="A55" s="91" t="s">
        <v>383</v>
      </c>
      <c r="B55" s="98" t="s">
        <v>382</v>
      </c>
      <c r="C55" s="91" t="s">
        <v>381</v>
      </c>
      <c r="D55" s="111">
        <v>5000</v>
      </c>
      <c r="E55" s="110">
        <f t="shared" si="1"/>
        <v>50</v>
      </c>
      <c r="F55" s="108"/>
      <c r="H55" s="109"/>
    </row>
    <row r="56" spans="1:8" ht="15" customHeight="1">
      <c r="A56" s="91" t="s">
        <v>380</v>
      </c>
      <c r="B56" s="98" t="s">
        <v>379</v>
      </c>
      <c r="C56" s="91" t="s">
        <v>378</v>
      </c>
      <c r="D56" s="111">
        <v>3500</v>
      </c>
      <c r="E56" s="110">
        <f t="shared" si="1"/>
        <v>35</v>
      </c>
      <c r="F56" s="108"/>
      <c r="H56" s="109"/>
    </row>
    <row r="57" spans="1:8" ht="15" customHeight="1">
      <c r="A57" s="91" t="s">
        <v>377</v>
      </c>
      <c r="B57" s="98" t="s">
        <v>376</v>
      </c>
      <c r="C57" s="91" t="s">
        <v>375</v>
      </c>
      <c r="D57" s="111">
        <v>2500</v>
      </c>
      <c r="E57" s="110">
        <f t="shared" si="1"/>
        <v>25</v>
      </c>
      <c r="F57" s="108"/>
      <c r="H57" s="109"/>
    </row>
    <row r="58" spans="1:8" ht="15" customHeight="1">
      <c r="A58" s="91" t="s">
        <v>374</v>
      </c>
      <c r="B58" s="98" t="s">
        <v>373</v>
      </c>
      <c r="C58" s="91" t="s">
        <v>372</v>
      </c>
      <c r="D58" s="111">
        <v>2500</v>
      </c>
      <c r="E58" s="110">
        <f t="shared" si="1"/>
        <v>25</v>
      </c>
      <c r="F58" s="108"/>
      <c r="H58" s="109"/>
    </row>
    <row r="59" spans="1:8" ht="15" customHeight="1">
      <c r="A59" s="91" t="s">
        <v>371</v>
      </c>
      <c r="B59" s="98" t="s">
        <v>370</v>
      </c>
      <c r="C59" s="91" t="s">
        <v>369</v>
      </c>
      <c r="D59" s="111">
        <v>4000</v>
      </c>
      <c r="E59" s="110">
        <f t="shared" si="1"/>
        <v>40</v>
      </c>
      <c r="F59" s="108"/>
      <c r="H59" s="109"/>
    </row>
    <row r="60" spans="1:8" ht="15" customHeight="1">
      <c r="A60" s="91" t="s">
        <v>368</v>
      </c>
      <c r="B60" s="98" t="s">
        <v>367</v>
      </c>
      <c r="C60" s="91" t="s">
        <v>366</v>
      </c>
      <c r="D60" s="111">
        <v>3500</v>
      </c>
      <c r="E60" s="110">
        <f t="shared" si="1"/>
        <v>35</v>
      </c>
      <c r="F60" s="108"/>
      <c r="H60" s="109"/>
    </row>
    <row r="61" spans="1:8" ht="15" customHeight="1">
      <c r="A61" s="91" t="s">
        <v>363</v>
      </c>
      <c r="B61" s="98" t="s">
        <v>365</v>
      </c>
      <c r="C61" s="91" t="s">
        <v>364</v>
      </c>
      <c r="D61" s="111">
        <v>3000</v>
      </c>
      <c r="E61" s="110">
        <f t="shared" si="1"/>
        <v>30</v>
      </c>
      <c r="F61" s="108"/>
      <c r="H61" s="109"/>
    </row>
    <row r="62" spans="1:8" ht="15" customHeight="1">
      <c r="A62" s="91" t="s">
        <v>363</v>
      </c>
      <c r="B62" s="98" t="s">
        <v>362</v>
      </c>
      <c r="C62" s="91" t="s">
        <v>361</v>
      </c>
      <c r="D62" s="111">
        <v>3000</v>
      </c>
      <c r="E62" s="110">
        <f t="shared" si="1"/>
        <v>30</v>
      </c>
      <c r="F62" s="108"/>
      <c r="H62" s="109"/>
    </row>
    <row r="63" spans="1:8" ht="15" customHeight="1">
      <c r="A63" s="91" t="s">
        <v>352</v>
      </c>
      <c r="B63" s="98" t="s">
        <v>360</v>
      </c>
      <c r="C63" s="91" t="s">
        <v>359</v>
      </c>
      <c r="D63" s="111">
        <v>3500</v>
      </c>
      <c r="E63" s="110">
        <f t="shared" si="1"/>
        <v>35</v>
      </c>
      <c r="F63" s="108"/>
      <c r="H63" s="109"/>
    </row>
    <row r="64" spans="1:8" ht="15" customHeight="1">
      <c r="A64" s="91" t="s">
        <v>352</v>
      </c>
      <c r="B64" s="98" t="s">
        <v>358</v>
      </c>
      <c r="C64" s="91" t="s">
        <v>357</v>
      </c>
      <c r="D64" s="111">
        <v>4000</v>
      </c>
      <c r="E64" s="110">
        <f t="shared" si="1"/>
        <v>40</v>
      </c>
      <c r="F64" s="108"/>
      <c r="H64" s="109"/>
    </row>
    <row r="65" spans="1:8" ht="15" customHeight="1">
      <c r="A65" s="91" t="s">
        <v>352</v>
      </c>
      <c r="B65" s="98" t="s">
        <v>356</v>
      </c>
      <c r="C65" s="91" t="s">
        <v>355</v>
      </c>
      <c r="D65" s="111">
        <v>4000</v>
      </c>
      <c r="E65" s="110">
        <f t="shared" si="1"/>
        <v>40</v>
      </c>
      <c r="F65" s="108"/>
      <c r="H65" s="109"/>
    </row>
    <row r="66" spans="1:8" ht="15" customHeight="1">
      <c r="A66" s="91" t="s">
        <v>352</v>
      </c>
      <c r="B66" s="98" t="s">
        <v>354</v>
      </c>
      <c r="C66" s="91" t="s">
        <v>353</v>
      </c>
      <c r="D66" s="111">
        <v>4000</v>
      </c>
      <c r="E66" s="110">
        <f t="shared" si="1"/>
        <v>40</v>
      </c>
      <c r="F66" s="108"/>
      <c r="H66" s="109"/>
    </row>
    <row r="67" spans="1:8" ht="15" customHeight="1">
      <c r="A67" s="91" t="s">
        <v>352</v>
      </c>
      <c r="B67" s="98" t="s">
        <v>351</v>
      </c>
      <c r="C67" s="91" t="s">
        <v>350</v>
      </c>
      <c r="D67" s="111">
        <v>4000</v>
      </c>
      <c r="E67" s="110">
        <f t="shared" si="1"/>
        <v>40</v>
      </c>
      <c r="F67" s="108"/>
      <c r="H67" s="109"/>
    </row>
    <row r="68" spans="1:8" ht="15" customHeight="1">
      <c r="A68" s="91" t="s">
        <v>347</v>
      </c>
      <c r="B68" s="98" t="s">
        <v>349</v>
      </c>
      <c r="C68" s="91" t="s">
        <v>348</v>
      </c>
      <c r="D68" s="111">
        <v>5000</v>
      </c>
      <c r="E68" s="110">
        <f t="shared" ref="E68:E99" si="2">D68*0.01</f>
        <v>50</v>
      </c>
      <c r="F68" s="108"/>
      <c r="H68" s="109"/>
    </row>
    <row r="69" spans="1:8" ht="15" customHeight="1">
      <c r="A69" s="91" t="s">
        <v>347</v>
      </c>
      <c r="B69" s="98" t="s">
        <v>346</v>
      </c>
      <c r="C69" s="91" t="s">
        <v>345</v>
      </c>
      <c r="D69" s="111">
        <v>2500</v>
      </c>
      <c r="E69" s="110">
        <f t="shared" si="2"/>
        <v>25</v>
      </c>
      <c r="F69" s="108"/>
      <c r="H69" s="109"/>
    </row>
    <row r="70" spans="1:8" ht="15" customHeight="1">
      <c r="A70" s="91" t="s">
        <v>344</v>
      </c>
      <c r="B70" s="98" t="s">
        <v>343</v>
      </c>
      <c r="C70" s="91" t="s">
        <v>524</v>
      </c>
      <c r="D70" s="111">
        <v>2500</v>
      </c>
      <c r="E70" s="110">
        <f t="shared" si="2"/>
        <v>25</v>
      </c>
      <c r="F70" s="108"/>
      <c r="H70" s="109"/>
    </row>
    <row r="71" spans="1:8" ht="15" customHeight="1">
      <c r="A71" s="91" t="s">
        <v>342</v>
      </c>
      <c r="B71" s="98" t="s">
        <v>341</v>
      </c>
      <c r="C71" s="91" t="s">
        <v>340</v>
      </c>
      <c r="D71" s="111">
        <v>1500</v>
      </c>
      <c r="E71" s="110">
        <f t="shared" si="2"/>
        <v>15</v>
      </c>
      <c r="F71" s="108"/>
      <c r="H71" s="109"/>
    </row>
    <row r="72" spans="1:8" ht="15" customHeight="1">
      <c r="A72" s="91" t="s">
        <v>339</v>
      </c>
      <c r="B72" s="98" t="s">
        <v>338</v>
      </c>
      <c r="C72" s="91" t="s">
        <v>337</v>
      </c>
      <c r="D72" s="111">
        <v>4000</v>
      </c>
      <c r="E72" s="110">
        <f t="shared" si="2"/>
        <v>40</v>
      </c>
      <c r="F72" s="108"/>
      <c r="H72" s="109"/>
    </row>
    <row r="73" spans="1:8" ht="15" customHeight="1">
      <c r="A73" s="91" t="s">
        <v>336</v>
      </c>
      <c r="B73" s="98" t="s">
        <v>335</v>
      </c>
      <c r="C73" s="91" t="s">
        <v>334</v>
      </c>
      <c r="D73" s="111">
        <v>2500</v>
      </c>
      <c r="E73" s="110">
        <f t="shared" si="2"/>
        <v>25</v>
      </c>
      <c r="F73" s="108"/>
      <c r="H73" s="109"/>
    </row>
    <row r="74" spans="1:8" ht="15" customHeight="1">
      <c r="A74" s="91" t="s">
        <v>331</v>
      </c>
      <c r="B74" s="98" t="s">
        <v>333</v>
      </c>
      <c r="C74" s="91" t="s">
        <v>332</v>
      </c>
      <c r="D74" s="111">
        <v>3500</v>
      </c>
      <c r="E74" s="110">
        <f t="shared" si="2"/>
        <v>35</v>
      </c>
      <c r="F74" s="108"/>
      <c r="H74" s="109"/>
    </row>
    <row r="75" spans="1:8" ht="15" customHeight="1">
      <c r="A75" s="91" t="s">
        <v>331</v>
      </c>
      <c r="B75" s="98" t="s">
        <v>330</v>
      </c>
      <c r="C75" s="91" t="s">
        <v>329</v>
      </c>
      <c r="D75" s="111">
        <v>4000</v>
      </c>
      <c r="E75" s="110">
        <f t="shared" si="2"/>
        <v>40</v>
      </c>
      <c r="F75" s="108"/>
      <c r="H75" s="109"/>
    </row>
    <row r="76" spans="1:8" ht="15" customHeight="1">
      <c r="A76" s="91" t="s">
        <v>318</v>
      </c>
      <c r="B76" s="98" t="s">
        <v>328</v>
      </c>
      <c r="C76" s="91" t="s">
        <v>327</v>
      </c>
      <c r="D76" s="111">
        <v>4000</v>
      </c>
      <c r="E76" s="110">
        <f t="shared" si="2"/>
        <v>40</v>
      </c>
      <c r="F76" s="108"/>
      <c r="H76" s="109"/>
    </row>
    <row r="77" spans="1:8" ht="15" customHeight="1">
      <c r="A77" s="91" t="s">
        <v>318</v>
      </c>
      <c r="B77" s="98" t="s">
        <v>326</v>
      </c>
      <c r="C77" s="91" t="s">
        <v>325</v>
      </c>
      <c r="D77" s="111">
        <v>3000</v>
      </c>
      <c r="E77" s="110">
        <f t="shared" si="2"/>
        <v>30</v>
      </c>
      <c r="F77" s="108"/>
      <c r="H77" s="109"/>
    </row>
    <row r="78" spans="1:8" ht="15" customHeight="1">
      <c r="A78" s="91" t="s">
        <v>318</v>
      </c>
      <c r="B78" s="98" t="s">
        <v>324</v>
      </c>
      <c r="C78" s="91" t="s">
        <v>323</v>
      </c>
      <c r="D78" s="111">
        <v>6000</v>
      </c>
      <c r="E78" s="110">
        <f t="shared" si="2"/>
        <v>60</v>
      </c>
      <c r="F78" s="108"/>
      <c r="H78" s="109"/>
    </row>
    <row r="79" spans="1:8" ht="15" customHeight="1">
      <c r="A79" s="91" t="s">
        <v>318</v>
      </c>
      <c r="B79" s="98" t="s">
        <v>322</v>
      </c>
      <c r="C79" s="91" t="s">
        <v>321</v>
      </c>
      <c r="D79" s="111">
        <v>2500</v>
      </c>
      <c r="E79" s="110">
        <f t="shared" si="2"/>
        <v>25</v>
      </c>
      <c r="F79" s="108"/>
      <c r="H79" s="109"/>
    </row>
    <row r="80" spans="1:8" ht="15" customHeight="1">
      <c r="A80" s="91" t="s">
        <v>318</v>
      </c>
      <c r="B80" s="98" t="s">
        <v>320</v>
      </c>
      <c r="C80" s="91" t="s">
        <v>319</v>
      </c>
      <c r="D80" s="111">
        <v>5000</v>
      </c>
      <c r="E80" s="110">
        <f t="shared" si="2"/>
        <v>50</v>
      </c>
      <c r="F80" s="108"/>
      <c r="H80" s="109"/>
    </row>
    <row r="81" spans="1:8" ht="15" customHeight="1">
      <c r="A81" s="91" t="s">
        <v>318</v>
      </c>
      <c r="B81" s="98" t="s">
        <v>317</v>
      </c>
      <c r="C81" s="91" t="s">
        <v>316</v>
      </c>
      <c r="D81" s="111">
        <v>5000</v>
      </c>
      <c r="E81" s="110">
        <f t="shared" si="2"/>
        <v>50</v>
      </c>
      <c r="F81" s="108"/>
      <c r="H81" s="109"/>
    </row>
    <row r="82" spans="1:8" ht="15" customHeight="1">
      <c r="A82" s="91" t="s">
        <v>313</v>
      </c>
      <c r="B82" s="98" t="s">
        <v>315</v>
      </c>
      <c r="C82" s="91" t="s">
        <v>314</v>
      </c>
      <c r="D82" s="111">
        <v>4000</v>
      </c>
      <c r="E82" s="110">
        <f t="shared" si="2"/>
        <v>40</v>
      </c>
      <c r="F82" s="108"/>
      <c r="H82" s="109"/>
    </row>
    <row r="83" spans="1:8" ht="15" customHeight="1">
      <c r="A83" s="91" t="s">
        <v>313</v>
      </c>
      <c r="B83" s="98" t="s">
        <v>312</v>
      </c>
      <c r="C83" s="91" t="s">
        <v>311</v>
      </c>
      <c r="D83" s="111">
        <v>4000</v>
      </c>
      <c r="E83" s="110">
        <f t="shared" si="2"/>
        <v>40</v>
      </c>
      <c r="F83" s="108"/>
      <c r="H83" s="109"/>
    </row>
    <row r="84" spans="1:8" ht="15" customHeight="1">
      <c r="A84" s="91" t="s">
        <v>310</v>
      </c>
      <c r="B84" s="98" t="s">
        <v>309</v>
      </c>
      <c r="C84" s="91" t="s">
        <v>308</v>
      </c>
      <c r="D84" s="111">
        <v>2500</v>
      </c>
      <c r="E84" s="110">
        <f t="shared" si="2"/>
        <v>25</v>
      </c>
      <c r="F84" s="108"/>
      <c r="H84" s="109"/>
    </row>
    <row r="85" spans="1:8" ht="15" customHeight="1">
      <c r="A85" s="91" t="s">
        <v>303</v>
      </c>
      <c r="B85" s="98" t="s">
        <v>307</v>
      </c>
      <c r="C85" s="91" t="s">
        <v>306</v>
      </c>
      <c r="D85" s="111">
        <v>4000</v>
      </c>
      <c r="E85" s="110">
        <f t="shared" si="2"/>
        <v>40</v>
      </c>
      <c r="F85" s="108"/>
      <c r="H85" s="109"/>
    </row>
    <row r="86" spans="1:8" ht="15" customHeight="1">
      <c r="A86" s="91" t="s">
        <v>303</v>
      </c>
      <c r="B86" s="98" t="s">
        <v>305</v>
      </c>
      <c r="C86" s="91" t="s">
        <v>304</v>
      </c>
      <c r="D86" s="111">
        <v>5000</v>
      </c>
      <c r="E86" s="110">
        <f t="shared" si="2"/>
        <v>50</v>
      </c>
      <c r="F86" s="108"/>
      <c r="H86" s="109"/>
    </row>
    <row r="87" spans="1:8" ht="15" customHeight="1">
      <c r="A87" s="91" t="s">
        <v>303</v>
      </c>
      <c r="B87" s="98" t="s">
        <v>302</v>
      </c>
      <c r="C87" s="91" t="s">
        <v>301</v>
      </c>
      <c r="D87" s="111">
        <v>5000</v>
      </c>
      <c r="E87" s="110">
        <f t="shared" si="2"/>
        <v>50</v>
      </c>
      <c r="F87" s="108"/>
      <c r="H87" s="109"/>
    </row>
    <row r="88" spans="1:8" ht="15" customHeight="1">
      <c r="A88" s="91" t="s">
        <v>300</v>
      </c>
      <c r="B88" s="98" t="s">
        <v>299</v>
      </c>
      <c r="C88" s="91" t="s">
        <v>298</v>
      </c>
      <c r="D88" s="111">
        <v>3500</v>
      </c>
      <c r="E88" s="110">
        <f t="shared" si="2"/>
        <v>35</v>
      </c>
      <c r="F88" s="108"/>
      <c r="H88" s="109"/>
    </row>
    <row r="89" spans="1:8" ht="15" customHeight="1">
      <c r="A89" s="91" t="s">
        <v>297</v>
      </c>
      <c r="B89" s="98" t="s">
        <v>296</v>
      </c>
      <c r="C89" s="91" t="s">
        <v>295</v>
      </c>
      <c r="D89" s="111">
        <v>2500</v>
      </c>
      <c r="E89" s="110">
        <f t="shared" si="2"/>
        <v>25</v>
      </c>
      <c r="F89" s="108"/>
      <c r="H89" s="109"/>
    </row>
    <row r="90" spans="1:8" ht="15" customHeight="1">
      <c r="A90" s="91" t="s">
        <v>294</v>
      </c>
      <c r="B90" s="98" t="s">
        <v>293</v>
      </c>
      <c r="C90" s="91" t="s">
        <v>292</v>
      </c>
      <c r="D90" s="111">
        <v>3000</v>
      </c>
      <c r="E90" s="110">
        <f t="shared" si="2"/>
        <v>30</v>
      </c>
      <c r="F90" s="108"/>
      <c r="H90" s="109"/>
    </row>
    <row r="91" spans="1:8" ht="15" customHeight="1">
      <c r="A91" s="91" t="s">
        <v>291</v>
      </c>
      <c r="B91" s="98" t="s">
        <v>290</v>
      </c>
      <c r="C91" s="91" t="s">
        <v>289</v>
      </c>
      <c r="D91" s="111">
        <v>2500</v>
      </c>
      <c r="E91" s="110">
        <f t="shared" si="2"/>
        <v>25</v>
      </c>
      <c r="F91" s="108"/>
      <c r="H91" s="109"/>
    </row>
    <row r="92" spans="1:8" ht="15" customHeight="1">
      <c r="A92" s="91" t="s">
        <v>288</v>
      </c>
      <c r="B92" s="98" t="s">
        <v>287</v>
      </c>
      <c r="C92" s="91" t="s">
        <v>286</v>
      </c>
      <c r="D92" s="111">
        <v>2500</v>
      </c>
      <c r="E92" s="110">
        <f t="shared" si="2"/>
        <v>25</v>
      </c>
      <c r="F92" s="108"/>
      <c r="H92" s="109"/>
    </row>
    <row r="93" spans="1:8" ht="15" customHeight="1">
      <c r="A93" s="91" t="s">
        <v>285</v>
      </c>
      <c r="B93" s="98" t="s">
        <v>284</v>
      </c>
      <c r="C93" s="91" t="s">
        <v>283</v>
      </c>
      <c r="D93" s="111">
        <v>3500</v>
      </c>
      <c r="E93" s="110">
        <f t="shared" si="2"/>
        <v>35</v>
      </c>
      <c r="F93" s="108"/>
      <c r="H93" s="109"/>
    </row>
    <row r="94" spans="1:8" ht="15" customHeight="1">
      <c r="A94" s="91" t="s">
        <v>282</v>
      </c>
      <c r="B94" s="98" t="s">
        <v>281</v>
      </c>
      <c r="C94" s="91" t="s">
        <v>280</v>
      </c>
      <c r="D94" s="111">
        <v>2500</v>
      </c>
      <c r="E94" s="110">
        <f t="shared" si="2"/>
        <v>25</v>
      </c>
      <c r="F94" s="108"/>
      <c r="H94" s="109"/>
    </row>
    <row r="95" spans="1:8" ht="15" customHeight="1">
      <c r="A95" s="91" t="s">
        <v>279</v>
      </c>
      <c r="B95" s="98" t="s">
        <v>278</v>
      </c>
      <c r="C95" s="91" t="s">
        <v>277</v>
      </c>
      <c r="D95" s="111">
        <v>2500</v>
      </c>
      <c r="E95" s="110">
        <f t="shared" si="2"/>
        <v>25</v>
      </c>
      <c r="F95" s="108"/>
      <c r="H95" s="109"/>
    </row>
    <row r="96" spans="1:8" ht="15" customHeight="1">
      <c r="A96" s="91" t="s">
        <v>276</v>
      </c>
      <c r="B96" s="98" t="s">
        <v>275</v>
      </c>
      <c r="C96" s="91" t="s">
        <v>274</v>
      </c>
      <c r="D96" s="111">
        <v>3000</v>
      </c>
      <c r="E96" s="110">
        <f t="shared" si="2"/>
        <v>30</v>
      </c>
      <c r="F96" s="108"/>
      <c r="H96" s="109"/>
    </row>
    <row r="97" spans="1:8" ht="15" customHeight="1">
      <c r="A97" s="92" t="s">
        <v>263</v>
      </c>
      <c r="B97" s="101" t="s">
        <v>273</v>
      </c>
      <c r="C97" s="91" t="s">
        <v>272</v>
      </c>
      <c r="D97" s="112">
        <v>3500</v>
      </c>
      <c r="E97" s="110">
        <f t="shared" si="2"/>
        <v>35</v>
      </c>
      <c r="F97" s="108"/>
      <c r="H97" s="109"/>
    </row>
    <row r="98" spans="1:8" ht="15" customHeight="1">
      <c r="A98" s="92" t="s">
        <v>263</v>
      </c>
      <c r="B98" s="98" t="s">
        <v>271</v>
      </c>
      <c r="C98" s="91" t="s">
        <v>270</v>
      </c>
      <c r="D98" s="111">
        <v>5000</v>
      </c>
      <c r="E98" s="110">
        <f t="shared" si="2"/>
        <v>50</v>
      </c>
      <c r="F98" s="108"/>
      <c r="H98" s="109"/>
    </row>
    <row r="99" spans="1:8" ht="15" customHeight="1">
      <c r="A99" s="92" t="s">
        <v>263</v>
      </c>
      <c r="B99" s="98" t="s">
        <v>269</v>
      </c>
      <c r="C99" s="91" t="s">
        <v>268</v>
      </c>
      <c r="D99" s="111">
        <v>5000</v>
      </c>
      <c r="E99" s="110">
        <f t="shared" si="2"/>
        <v>50</v>
      </c>
      <c r="F99" s="108"/>
      <c r="H99" s="109"/>
    </row>
    <row r="100" spans="1:8" ht="15" customHeight="1">
      <c r="A100" s="92" t="s">
        <v>263</v>
      </c>
      <c r="B100" s="98" t="s">
        <v>267</v>
      </c>
      <c r="C100" s="91" t="s">
        <v>266</v>
      </c>
      <c r="D100" s="111">
        <v>6000</v>
      </c>
      <c r="E100" s="110">
        <f t="shared" ref="E100:E131" si="3">D100*0.01</f>
        <v>60</v>
      </c>
      <c r="F100" s="108"/>
      <c r="H100" s="109"/>
    </row>
    <row r="101" spans="1:8" ht="15" customHeight="1">
      <c r="A101" s="92" t="s">
        <v>263</v>
      </c>
      <c r="B101" s="98" t="s">
        <v>265</v>
      </c>
      <c r="C101" s="91" t="s">
        <v>264</v>
      </c>
      <c r="D101" s="111">
        <v>6000</v>
      </c>
      <c r="E101" s="110">
        <f t="shared" si="3"/>
        <v>60</v>
      </c>
      <c r="F101" s="108"/>
      <c r="H101" s="109"/>
    </row>
    <row r="102" spans="1:8" ht="15" customHeight="1">
      <c r="A102" s="92" t="s">
        <v>263</v>
      </c>
      <c r="B102" s="98" t="s">
        <v>262</v>
      </c>
      <c r="C102" s="91" t="s">
        <v>261</v>
      </c>
      <c r="D102" s="111">
        <v>5000</v>
      </c>
      <c r="E102" s="110">
        <f t="shared" si="3"/>
        <v>50</v>
      </c>
      <c r="F102" s="108"/>
      <c r="H102" s="109"/>
    </row>
    <row r="103" spans="1:8" ht="15" customHeight="1">
      <c r="A103" s="91" t="s">
        <v>260</v>
      </c>
      <c r="B103" s="98" t="s">
        <v>259</v>
      </c>
      <c r="C103" s="91" t="s">
        <v>258</v>
      </c>
      <c r="D103" s="111">
        <v>2500</v>
      </c>
      <c r="E103" s="110">
        <f t="shared" si="3"/>
        <v>25</v>
      </c>
      <c r="F103" s="108"/>
      <c r="H103" s="109"/>
    </row>
    <row r="104" spans="1:8" ht="15" customHeight="1">
      <c r="A104" s="91" t="s">
        <v>257</v>
      </c>
      <c r="B104" s="98" t="s">
        <v>256</v>
      </c>
      <c r="C104" s="91" t="s">
        <v>255</v>
      </c>
      <c r="D104" s="111">
        <v>2500</v>
      </c>
      <c r="E104" s="110">
        <f t="shared" si="3"/>
        <v>25</v>
      </c>
      <c r="F104" s="108"/>
      <c r="H104" s="109"/>
    </row>
    <row r="105" spans="1:8" ht="15" customHeight="1">
      <c r="A105" s="91" t="s">
        <v>254</v>
      </c>
      <c r="B105" s="98" t="s">
        <v>253</v>
      </c>
      <c r="C105" s="91" t="s">
        <v>252</v>
      </c>
      <c r="D105" s="111">
        <v>3500</v>
      </c>
      <c r="E105" s="110">
        <f t="shared" si="3"/>
        <v>35</v>
      </c>
      <c r="F105" s="108"/>
      <c r="H105" s="109"/>
    </row>
    <row r="106" spans="1:8" ht="15" customHeight="1">
      <c r="A106" s="91" t="s">
        <v>251</v>
      </c>
      <c r="B106" s="98" t="s">
        <v>250</v>
      </c>
      <c r="C106" s="91" t="s">
        <v>249</v>
      </c>
      <c r="D106" s="111">
        <v>2500</v>
      </c>
      <c r="E106" s="110">
        <f t="shared" si="3"/>
        <v>25</v>
      </c>
      <c r="F106" s="108"/>
      <c r="H106" s="109"/>
    </row>
    <row r="107" spans="1:8" ht="15" customHeight="1">
      <c r="A107" s="91" t="s">
        <v>248</v>
      </c>
      <c r="B107" s="98" t="s">
        <v>247</v>
      </c>
      <c r="C107" s="91" t="s">
        <v>246</v>
      </c>
      <c r="D107" s="111">
        <v>2500</v>
      </c>
      <c r="E107" s="110">
        <f t="shared" si="3"/>
        <v>25</v>
      </c>
      <c r="F107" s="108"/>
      <c r="H107" s="109"/>
    </row>
    <row r="108" spans="1:8" ht="15" customHeight="1">
      <c r="A108" s="91" t="s">
        <v>243</v>
      </c>
      <c r="B108" s="98" t="s">
        <v>245</v>
      </c>
      <c r="C108" s="91" t="s">
        <v>244</v>
      </c>
      <c r="D108" s="111">
        <v>2500</v>
      </c>
      <c r="E108" s="110">
        <f t="shared" si="3"/>
        <v>25</v>
      </c>
      <c r="F108" s="108"/>
      <c r="H108" s="109"/>
    </row>
    <row r="109" spans="1:8" ht="15" customHeight="1">
      <c r="A109" s="91" t="s">
        <v>243</v>
      </c>
      <c r="B109" s="98" t="s">
        <v>242</v>
      </c>
      <c r="C109" s="91" t="s">
        <v>241</v>
      </c>
      <c r="D109" s="111">
        <v>2500</v>
      </c>
      <c r="E109" s="110">
        <f t="shared" si="3"/>
        <v>25</v>
      </c>
      <c r="F109" s="108"/>
      <c r="H109" s="109"/>
    </row>
    <row r="110" spans="1:8" ht="15" customHeight="1">
      <c r="A110" s="91" t="s">
        <v>238</v>
      </c>
      <c r="B110" s="98" t="s">
        <v>240</v>
      </c>
      <c r="C110" s="91" t="s">
        <v>239</v>
      </c>
      <c r="D110" s="111">
        <v>3000</v>
      </c>
      <c r="E110" s="110">
        <f t="shared" si="3"/>
        <v>30</v>
      </c>
      <c r="F110" s="108"/>
      <c r="H110" s="109"/>
    </row>
    <row r="111" spans="1:8" ht="15" customHeight="1">
      <c r="A111" s="91" t="s">
        <v>238</v>
      </c>
      <c r="B111" s="98" t="s">
        <v>237</v>
      </c>
      <c r="C111" s="91" t="s">
        <v>236</v>
      </c>
      <c r="D111" s="111">
        <v>4000</v>
      </c>
      <c r="E111" s="110">
        <f t="shared" si="3"/>
        <v>40</v>
      </c>
      <c r="F111" s="108"/>
      <c r="H111" s="109"/>
    </row>
    <row r="112" spans="1:8" ht="15" customHeight="1">
      <c r="A112" s="91" t="s">
        <v>235</v>
      </c>
      <c r="B112" s="98" t="s">
        <v>234</v>
      </c>
      <c r="C112" s="91" t="s">
        <v>233</v>
      </c>
      <c r="D112" s="111">
        <v>3000</v>
      </c>
      <c r="E112" s="110">
        <f t="shared" si="3"/>
        <v>30</v>
      </c>
      <c r="F112" s="108"/>
      <c r="H112" s="109"/>
    </row>
    <row r="113" spans="1:8" ht="15" customHeight="1">
      <c r="A113" s="91" t="s">
        <v>228</v>
      </c>
      <c r="B113" s="98" t="s">
        <v>232</v>
      </c>
      <c r="C113" s="91" t="s">
        <v>231</v>
      </c>
      <c r="D113" s="111">
        <v>2500</v>
      </c>
      <c r="E113" s="110">
        <f t="shared" si="3"/>
        <v>25</v>
      </c>
      <c r="F113" s="108"/>
      <c r="H113" s="109"/>
    </row>
    <row r="114" spans="1:8" ht="15" customHeight="1">
      <c r="A114" s="91" t="s">
        <v>228</v>
      </c>
      <c r="B114" s="98" t="s">
        <v>230</v>
      </c>
      <c r="C114" s="91" t="s">
        <v>229</v>
      </c>
      <c r="D114" s="111">
        <v>3500</v>
      </c>
      <c r="E114" s="110">
        <f t="shared" si="3"/>
        <v>35</v>
      </c>
      <c r="F114" s="108"/>
      <c r="H114" s="109"/>
    </row>
    <row r="115" spans="1:8" ht="15" customHeight="1">
      <c r="A115" s="91" t="s">
        <v>228</v>
      </c>
      <c r="B115" s="98" t="s">
        <v>227</v>
      </c>
      <c r="C115" s="91" t="s">
        <v>226</v>
      </c>
      <c r="D115" s="111">
        <v>3500</v>
      </c>
      <c r="E115" s="110">
        <f t="shared" si="3"/>
        <v>35</v>
      </c>
      <c r="F115" s="108"/>
      <c r="H115" s="109"/>
    </row>
    <row r="116" spans="1:8" ht="15" customHeight="1">
      <c r="A116" s="91" t="s">
        <v>225</v>
      </c>
      <c r="B116" s="98" t="s">
        <v>224</v>
      </c>
      <c r="C116" s="91" t="s">
        <v>223</v>
      </c>
      <c r="D116" s="111">
        <v>2500</v>
      </c>
      <c r="E116" s="110">
        <f t="shared" si="3"/>
        <v>25</v>
      </c>
      <c r="F116" s="108"/>
      <c r="H116" s="109"/>
    </row>
    <row r="117" spans="1:8" ht="15" customHeight="1">
      <c r="A117" s="91" t="s">
        <v>222</v>
      </c>
      <c r="B117" s="98" t="s">
        <v>221</v>
      </c>
      <c r="C117" s="91" t="s">
        <v>220</v>
      </c>
      <c r="D117" s="111">
        <v>4000</v>
      </c>
      <c r="E117" s="110">
        <f t="shared" si="3"/>
        <v>40</v>
      </c>
      <c r="F117" s="108"/>
      <c r="H117" s="109"/>
    </row>
    <row r="118" spans="1:8" ht="15" customHeight="1">
      <c r="A118" s="91" t="s">
        <v>219</v>
      </c>
      <c r="B118" s="98" t="s">
        <v>218</v>
      </c>
      <c r="C118" s="91" t="s">
        <v>217</v>
      </c>
      <c r="D118" s="111">
        <v>2500</v>
      </c>
      <c r="E118" s="110">
        <f t="shared" si="3"/>
        <v>25</v>
      </c>
      <c r="F118" s="108"/>
      <c r="H118" s="109"/>
    </row>
    <row r="119" spans="1:8" ht="15" customHeight="1">
      <c r="A119" s="91" t="s">
        <v>216</v>
      </c>
      <c r="B119" s="98" t="s">
        <v>215</v>
      </c>
      <c r="C119" s="91" t="s">
        <v>214</v>
      </c>
      <c r="D119" s="111">
        <v>3000</v>
      </c>
      <c r="E119" s="110">
        <f t="shared" si="3"/>
        <v>30</v>
      </c>
      <c r="F119" s="108"/>
      <c r="H119" s="109"/>
    </row>
    <row r="120" spans="1:8" ht="15" customHeight="1">
      <c r="A120" s="91" t="s">
        <v>213</v>
      </c>
      <c r="B120" s="98" t="s">
        <v>212</v>
      </c>
      <c r="C120" s="91" t="s">
        <v>211</v>
      </c>
      <c r="D120" s="111">
        <v>2500</v>
      </c>
      <c r="E120" s="110">
        <f t="shared" si="3"/>
        <v>25</v>
      </c>
      <c r="F120" s="108"/>
      <c r="H120" s="109"/>
    </row>
    <row r="121" spans="1:8" ht="15" customHeight="1">
      <c r="A121" s="91" t="s">
        <v>210</v>
      </c>
      <c r="B121" s="98" t="s">
        <v>209</v>
      </c>
      <c r="C121" s="91" t="s">
        <v>208</v>
      </c>
      <c r="D121" s="111">
        <v>3500</v>
      </c>
      <c r="E121" s="110">
        <f t="shared" si="3"/>
        <v>35</v>
      </c>
      <c r="F121" s="108"/>
      <c r="H121" s="109"/>
    </row>
    <row r="122" spans="1:8" ht="15" customHeight="1">
      <c r="A122" s="91" t="s">
        <v>207</v>
      </c>
      <c r="B122" s="98" t="s">
        <v>206</v>
      </c>
      <c r="C122" s="91" t="s">
        <v>205</v>
      </c>
      <c r="D122" s="111">
        <v>6000</v>
      </c>
      <c r="E122" s="110">
        <f t="shared" si="3"/>
        <v>60</v>
      </c>
      <c r="F122" s="108"/>
      <c r="H122" s="109"/>
    </row>
    <row r="123" spans="1:8" ht="15" customHeight="1">
      <c r="A123" s="91" t="s">
        <v>204</v>
      </c>
      <c r="B123" s="98" t="s">
        <v>203</v>
      </c>
      <c r="C123" s="91" t="s">
        <v>202</v>
      </c>
      <c r="D123" s="111">
        <v>5000</v>
      </c>
      <c r="E123" s="110">
        <f t="shared" si="3"/>
        <v>50</v>
      </c>
      <c r="F123" s="108"/>
      <c r="H123" s="109"/>
    </row>
    <row r="124" spans="1:8" ht="15" customHeight="1">
      <c r="A124" s="91" t="s">
        <v>201</v>
      </c>
      <c r="B124" s="98" t="s">
        <v>200</v>
      </c>
      <c r="C124" s="91" t="s">
        <v>199</v>
      </c>
      <c r="D124" s="111">
        <v>3000</v>
      </c>
      <c r="E124" s="110">
        <f t="shared" si="3"/>
        <v>30</v>
      </c>
      <c r="F124" s="108"/>
      <c r="H124" s="109"/>
    </row>
    <row r="125" spans="1:8" ht="15" customHeight="1">
      <c r="A125" s="91" t="s">
        <v>198</v>
      </c>
      <c r="B125" s="98" t="s">
        <v>197</v>
      </c>
      <c r="C125" s="91" t="s">
        <v>196</v>
      </c>
      <c r="D125" s="111">
        <v>3500</v>
      </c>
      <c r="E125" s="110">
        <f t="shared" si="3"/>
        <v>35</v>
      </c>
      <c r="F125" s="108"/>
      <c r="H125" s="109"/>
    </row>
    <row r="126" spans="1:8" ht="15" customHeight="1">
      <c r="A126" s="91" t="s">
        <v>193</v>
      </c>
      <c r="B126" s="98" t="s">
        <v>195</v>
      </c>
      <c r="C126" s="91" t="s">
        <v>194</v>
      </c>
      <c r="D126" s="111">
        <v>3500</v>
      </c>
      <c r="E126" s="110">
        <f t="shared" si="3"/>
        <v>35</v>
      </c>
      <c r="F126" s="108"/>
      <c r="H126" s="109"/>
    </row>
    <row r="127" spans="1:8" ht="15" customHeight="1">
      <c r="A127" s="91" t="s">
        <v>193</v>
      </c>
      <c r="B127" s="98" t="s">
        <v>192</v>
      </c>
      <c r="C127" s="91" t="s">
        <v>191</v>
      </c>
      <c r="D127" s="111">
        <v>4000</v>
      </c>
      <c r="E127" s="110">
        <f t="shared" si="3"/>
        <v>40</v>
      </c>
      <c r="F127" s="108"/>
      <c r="H127" s="109"/>
    </row>
    <row r="128" spans="1:8" ht="15" customHeight="1">
      <c r="A128" s="91" t="s">
        <v>188</v>
      </c>
      <c r="B128" s="98" t="s">
        <v>190</v>
      </c>
      <c r="C128" s="91" t="s">
        <v>189</v>
      </c>
      <c r="D128" s="111">
        <v>4000</v>
      </c>
      <c r="E128" s="110">
        <f t="shared" si="3"/>
        <v>40</v>
      </c>
      <c r="F128" s="108"/>
      <c r="H128" s="109"/>
    </row>
    <row r="129" spans="1:8" ht="15" customHeight="1">
      <c r="A129" s="91" t="s">
        <v>188</v>
      </c>
      <c r="B129" s="98" t="s">
        <v>187</v>
      </c>
      <c r="C129" s="91" t="s">
        <v>186</v>
      </c>
      <c r="D129" s="111">
        <v>4000</v>
      </c>
      <c r="E129" s="110">
        <f t="shared" si="3"/>
        <v>40</v>
      </c>
      <c r="F129" s="108"/>
      <c r="H129" s="109"/>
    </row>
    <row r="130" spans="1:8" ht="15" customHeight="1">
      <c r="A130" s="91" t="s">
        <v>185</v>
      </c>
      <c r="B130" s="98" t="s">
        <v>184</v>
      </c>
      <c r="C130" s="91" t="s">
        <v>183</v>
      </c>
      <c r="D130" s="111">
        <v>1500</v>
      </c>
      <c r="E130" s="110">
        <f t="shared" si="3"/>
        <v>15</v>
      </c>
      <c r="F130" s="108"/>
      <c r="H130" s="109"/>
    </row>
    <row r="131" spans="1:8" ht="15" customHeight="1">
      <c r="A131" s="91" t="s">
        <v>180</v>
      </c>
      <c r="B131" s="98" t="s">
        <v>182</v>
      </c>
      <c r="C131" s="91" t="s">
        <v>181</v>
      </c>
      <c r="D131" s="111">
        <v>3500</v>
      </c>
      <c r="E131" s="110">
        <f t="shared" si="3"/>
        <v>35</v>
      </c>
      <c r="F131" s="108"/>
      <c r="H131" s="109"/>
    </row>
    <row r="132" spans="1:8" ht="15" customHeight="1">
      <c r="A132" s="91" t="s">
        <v>180</v>
      </c>
      <c r="B132" s="98" t="s">
        <v>179</v>
      </c>
      <c r="C132" s="91" t="s">
        <v>178</v>
      </c>
      <c r="D132" s="111">
        <v>3500</v>
      </c>
      <c r="E132" s="110">
        <f t="shared" ref="E132:E163" si="4">D132*0.01</f>
        <v>35</v>
      </c>
      <c r="F132" s="108"/>
      <c r="H132" s="109"/>
    </row>
    <row r="133" spans="1:8" ht="15" customHeight="1">
      <c r="A133" s="91" t="s">
        <v>177</v>
      </c>
      <c r="B133" s="98" t="s">
        <v>176</v>
      </c>
      <c r="C133" s="91" t="s">
        <v>175</v>
      </c>
      <c r="D133" s="111">
        <v>3500</v>
      </c>
      <c r="E133" s="110">
        <f t="shared" si="4"/>
        <v>35</v>
      </c>
      <c r="F133" s="108"/>
      <c r="H133" s="109"/>
    </row>
    <row r="134" spans="1:8" ht="15" customHeight="1">
      <c r="A134" s="91" t="s">
        <v>174</v>
      </c>
      <c r="B134" s="98" t="s">
        <v>173</v>
      </c>
      <c r="C134" s="91" t="s">
        <v>172</v>
      </c>
      <c r="D134" s="111">
        <v>3500</v>
      </c>
      <c r="E134" s="110">
        <f t="shared" si="4"/>
        <v>35</v>
      </c>
      <c r="F134" s="108"/>
      <c r="H134" s="109"/>
    </row>
    <row r="135" spans="1:8" ht="15" customHeight="1">
      <c r="A135" s="91" t="s">
        <v>157</v>
      </c>
      <c r="B135" s="98" t="s">
        <v>171</v>
      </c>
      <c r="C135" s="91" t="s">
        <v>170</v>
      </c>
      <c r="D135" s="111">
        <v>5000</v>
      </c>
      <c r="E135" s="110">
        <f t="shared" si="4"/>
        <v>50</v>
      </c>
      <c r="F135" s="108"/>
      <c r="H135" s="109"/>
    </row>
    <row r="136" spans="1:8" ht="15" customHeight="1">
      <c r="A136" s="91" t="s">
        <v>157</v>
      </c>
      <c r="B136" s="98" t="s">
        <v>169</v>
      </c>
      <c r="C136" s="91" t="s">
        <v>168</v>
      </c>
      <c r="D136" s="111">
        <v>5000</v>
      </c>
      <c r="E136" s="110">
        <f t="shared" si="4"/>
        <v>50</v>
      </c>
      <c r="F136" s="108"/>
      <c r="H136" s="109"/>
    </row>
    <row r="137" spans="1:8" ht="15" customHeight="1">
      <c r="A137" s="91" t="s">
        <v>157</v>
      </c>
      <c r="B137" s="98" t="s">
        <v>167</v>
      </c>
      <c r="C137" s="91" t="s">
        <v>166</v>
      </c>
      <c r="D137" s="111">
        <v>5000</v>
      </c>
      <c r="E137" s="110">
        <f t="shared" si="4"/>
        <v>50</v>
      </c>
      <c r="F137" s="108"/>
      <c r="H137" s="109"/>
    </row>
    <row r="138" spans="1:8" ht="15" customHeight="1">
      <c r="A138" s="91" t="s">
        <v>157</v>
      </c>
      <c r="B138" s="98" t="s">
        <v>165</v>
      </c>
      <c r="C138" s="91" t="s">
        <v>164</v>
      </c>
      <c r="D138" s="111">
        <v>5000</v>
      </c>
      <c r="E138" s="110">
        <f t="shared" si="4"/>
        <v>50</v>
      </c>
      <c r="F138" s="108"/>
      <c r="H138" s="109"/>
    </row>
    <row r="139" spans="1:8" ht="15" customHeight="1">
      <c r="A139" s="91" t="s">
        <v>157</v>
      </c>
      <c r="B139" s="98" t="s">
        <v>163</v>
      </c>
      <c r="C139" s="91" t="s">
        <v>162</v>
      </c>
      <c r="D139" s="111">
        <v>4000</v>
      </c>
      <c r="E139" s="110">
        <f t="shared" si="4"/>
        <v>40</v>
      </c>
      <c r="F139" s="108"/>
      <c r="H139" s="109"/>
    </row>
    <row r="140" spans="1:8" ht="15" customHeight="1">
      <c r="A140" s="91" t="s">
        <v>157</v>
      </c>
      <c r="B140" s="98" t="s">
        <v>161</v>
      </c>
      <c r="C140" s="91" t="s">
        <v>160</v>
      </c>
      <c r="D140" s="111">
        <v>4000</v>
      </c>
      <c r="E140" s="110">
        <f t="shared" si="4"/>
        <v>40</v>
      </c>
      <c r="F140" s="108"/>
      <c r="H140" s="109"/>
    </row>
    <row r="141" spans="1:8" ht="15" customHeight="1">
      <c r="A141" s="91" t="s">
        <v>157</v>
      </c>
      <c r="B141" s="98" t="s">
        <v>159</v>
      </c>
      <c r="C141" s="91" t="s">
        <v>158</v>
      </c>
      <c r="D141" s="111">
        <v>5000</v>
      </c>
      <c r="E141" s="110">
        <f t="shared" si="4"/>
        <v>50</v>
      </c>
      <c r="F141" s="108"/>
      <c r="H141" s="109"/>
    </row>
    <row r="142" spans="1:8" ht="15" customHeight="1">
      <c r="A142" s="91" t="s">
        <v>157</v>
      </c>
      <c r="B142" s="98" t="s">
        <v>156</v>
      </c>
      <c r="C142" s="91" t="s">
        <v>155</v>
      </c>
      <c r="D142" s="111">
        <v>4000</v>
      </c>
      <c r="E142" s="110">
        <f t="shared" si="4"/>
        <v>40</v>
      </c>
      <c r="F142" s="108"/>
      <c r="H142" s="109"/>
    </row>
    <row r="143" spans="1:8" ht="15" customHeight="1">
      <c r="A143" s="91" t="s">
        <v>152</v>
      </c>
      <c r="B143" s="98" t="s">
        <v>154</v>
      </c>
      <c r="C143" s="91" t="s">
        <v>153</v>
      </c>
      <c r="D143" s="111">
        <v>4000</v>
      </c>
      <c r="E143" s="110">
        <f t="shared" si="4"/>
        <v>40</v>
      </c>
      <c r="F143" s="108"/>
      <c r="H143" s="109"/>
    </row>
    <row r="144" spans="1:8" ht="15" customHeight="1">
      <c r="A144" s="91" t="s">
        <v>152</v>
      </c>
      <c r="B144" s="98" t="s">
        <v>151</v>
      </c>
      <c r="C144" s="91" t="s">
        <v>150</v>
      </c>
      <c r="D144" s="111">
        <v>2500</v>
      </c>
      <c r="E144" s="110">
        <f t="shared" si="4"/>
        <v>25</v>
      </c>
      <c r="F144" s="108"/>
      <c r="H144" s="109"/>
    </row>
    <row r="145" spans="1:8" ht="15" customHeight="1">
      <c r="A145" s="91" t="s">
        <v>147</v>
      </c>
      <c r="B145" s="98" t="s">
        <v>149</v>
      </c>
      <c r="C145" s="91" t="s">
        <v>148</v>
      </c>
      <c r="D145" s="111">
        <v>4000</v>
      </c>
      <c r="E145" s="110">
        <f t="shared" si="4"/>
        <v>40</v>
      </c>
      <c r="F145" s="108"/>
      <c r="H145" s="109"/>
    </row>
    <row r="146" spans="1:8" ht="15" customHeight="1">
      <c r="A146" s="91" t="s">
        <v>147</v>
      </c>
      <c r="B146" s="98" t="s">
        <v>146</v>
      </c>
      <c r="C146" s="91" t="s">
        <v>145</v>
      </c>
      <c r="D146" s="111">
        <v>4000</v>
      </c>
      <c r="E146" s="110">
        <f t="shared" si="4"/>
        <v>40</v>
      </c>
      <c r="F146" s="108"/>
      <c r="H146" s="109"/>
    </row>
    <row r="147" spans="1:8" ht="15" customHeight="1">
      <c r="A147" s="91" t="s">
        <v>144</v>
      </c>
      <c r="B147" s="98" t="s">
        <v>143</v>
      </c>
      <c r="C147" s="91" t="s">
        <v>142</v>
      </c>
      <c r="D147" s="111">
        <v>2500</v>
      </c>
      <c r="E147" s="110">
        <f t="shared" si="4"/>
        <v>25</v>
      </c>
      <c r="F147" s="108"/>
      <c r="H147" s="109"/>
    </row>
    <row r="148" spans="1:8" ht="15" customHeight="1">
      <c r="A148" s="91" t="s">
        <v>141</v>
      </c>
      <c r="B148" s="98" t="s">
        <v>140</v>
      </c>
      <c r="C148" s="91" t="s">
        <v>139</v>
      </c>
      <c r="D148" s="111">
        <v>2500</v>
      </c>
      <c r="E148" s="110">
        <f t="shared" si="4"/>
        <v>25</v>
      </c>
      <c r="F148" s="108"/>
      <c r="H148" s="109"/>
    </row>
    <row r="149" spans="1:8" ht="15" customHeight="1">
      <c r="A149" s="91" t="s">
        <v>134</v>
      </c>
      <c r="B149" s="98" t="s">
        <v>138</v>
      </c>
      <c r="C149" s="91" t="s">
        <v>137</v>
      </c>
      <c r="D149" s="111">
        <v>4000</v>
      </c>
      <c r="E149" s="110">
        <f t="shared" si="4"/>
        <v>40</v>
      </c>
      <c r="F149" s="108"/>
      <c r="H149" s="109"/>
    </row>
    <row r="150" spans="1:8" ht="15" customHeight="1">
      <c r="A150" s="91" t="s">
        <v>134</v>
      </c>
      <c r="B150" s="98" t="s">
        <v>136</v>
      </c>
      <c r="C150" s="91" t="s">
        <v>135</v>
      </c>
      <c r="D150" s="111">
        <v>4000</v>
      </c>
      <c r="E150" s="110">
        <f t="shared" si="4"/>
        <v>40</v>
      </c>
      <c r="F150" s="108"/>
      <c r="H150" s="109"/>
    </row>
    <row r="151" spans="1:8" ht="15" customHeight="1">
      <c r="A151" s="91" t="s">
        <v>134</v>
      </c>
      <c r="B151" s="98" t="s">
        <v>133</v>
      </c>
      <c r="C151" s="91" t="s">
        <v>132</v>
      </c>
      <c r="D151" s="111">
        <v>4000</v>
      </c>
      <c r="E151" s="110">
        <f t="shared" si="4"/>
        <v>40</v>
      </c>
      <c r="F151" s="108"/>
      <c r="H151" s="109"/>
    </row>
    <row r="152" spans="1:8" ht="15" customHeight="1">
      <c r="A152" s="91" t="s">
        <v>125</v>
      </c>
      <c r="B152" s="98" t="s">
        <v>131</v>
      </c>
      <c r="C152" s="91" t="s">
        <v>130</v>
      </c>
      <c r="D152" s="111">
        <v>3000</v>
      </c>
      <c r="E152" s="110">
        <f t="shared" si="4"/>
        <v>30</v>
      </c>
      <c r="F152" s="108"/>
      <c r="H152" s="109"/>
    </row>
    <row r="153" spans="1:8" ht="15" customHeight="1">
      <c r="A153" s="91" t="s">
        <v>125</v>
      </c>
      <c r="B153" s="98" t="s">
        <v>129</v>
      </c>
      <c r="C153" s="91" t="s">
        <v>128</v>
      </c>
      <c r="D153" s="111">
        <v>3000</v>
      </c>
      <c r="E153" s="110">
        <f t="shared" si="4"/>
        <v>30</v>
      </c>
      <c r="F153" s="108"/>
      <c r="H153" s="109"/>
    </row>
    <row r="154" spans="1:8" ht="15" customHeight="1">
      <c r="A154" s="91" t="s">
        <v>125</v>
      </c>
      <c r="B154" s="98" t="s">
        <v>127</v>
      </c>
      <c r="C154" s="91" t="s">
        <v>126</v>
      </c>
      <c r="D154" s="111">
        <v>3000</v>
      </c>
      <c r="E154" s="110">
        <f t="shared" si="4"/>
        <v>30</v>
      </c>
      <c r="F154" s="108"/>
      <c r="H154" s="109"/>
    </row>
    <row r="155" spans="1:8" ht="15" customHeight="1">
      <c r="A155" s="91" t="s">
        <v>125</v>
      </c>
      <c r="B155" s="98" t="s">
        <v>124</v>
      </c>
      <c r="C155" s="91" t="s">
        <v>123</v>
      </c>
      <c r="D155" s="111">
        <v>3000</v>
      </c>
      <c r="E155" s="110">
        <f t="shared" si="4"/>
        <v>30</v>
      </c>
      <c r="F155" s="108"/>
      <c r="H155" s="109"/>
    </row>
    <row r="156" spans="1:8" ht="15" customHeight="1">
      <c r="A156" s="91" t="s">
        <v>118</v>
      </c>
      <c r="B156" s="98" t="s">
        <v>122</v>
      </c>
      <c r="C156" s="91" t="s">
        <v>121</v>
      </c>
      <c r="D156" s="111">
        <v>3500</v>
      </c>
      <c r="E156" s="110">
        <f t="shared" si="4"/>
        <v>35</v>
      </c>
      <c r="F156" s="108"/>
      <c r="H156" s="109"/>
    </row>
    <row r="157" spans="1:8" ht="15" customHeight="1">
      <c r="A157" s="91" t="s">
        <v>118</v>
      </c>
      <c r="B157" s="98" t="s">
        <v>120</v>
      </c>
      <c r="C157" s="91" t="s">
        <v>119</v>
      </c>
      <c r="D157" s="111">
        <v>2500</v>
      </c>
      <c r="E157" s="110">
        <f t="shared" si="4"/>
        <v>25</v>
      </c>
      <c r="F157" s="108"/>
      <c r="H157" s="109"/>
    </row>
    <row r="158" spans="1:8" ht="15" customHeight="1">
      <c r="A158" s="91" t="s">
        <v>118</v>
      </c>
      <c r="B158" s="98" t="s">
        <v>117</v>
      </c>
      <c r="C158" s="91" t="s">
        <v>116</v>
      </c>
      <c r="D158" s="111">
        <v>2500</v>
      </c>
      <c r="E158" s="110">
        <f t="shared" si="4"/>
        <v>25</v>
      </c>
      <c r="F158" s="108"/>
      <c r="H158" s="109"/>
    </row>
    <row r="159" spans="1:8" ht="15" customHeight="1">
      <c r="A159" s="91" t="s">
        <v>115</v>
      </c>
      <c r="B159" s="98" t="s">
        <v>114</v>
      </c>
      <c r="C159" s="91" t="s">
        <v>113</v>
      </c>
      <c r="D159" s="111">
        <v>4000</v>
      </c>
      <c r="E159" s="110">
        <f t="shared" si="4"/>
        <v>40</v>
      </c>
      <c r="F159" s="108"/>
      <c r="H159" s="109"/>
    </row>
    <row r="160" spans="1:8" ht="15" customHeight="1">
      <c r="A160" s="91" t="s">
        <v>112</v>
      </c>
      <c r="B160" s="98" t="s">
        <v>111</v>
      </c>
      <c r="C160" s="91" t="s">
        <v>110</v>
      </c>
      <c r="D160" s="111">
        <v>2500</v>
      </c>
      <c r="E160" s="110">
        <f t="shared" si="4"/>
        <v>25</v>
      </c>
      <c r="F160" s="108"/>
      <c r="H160" s="109"/>
    </row>
    <row r="161" spans="1:8" ht="15" customHeight="1">
      <c r="A161" s="91" t="s">
        <v>109</v>
      </c>
      <c r="B161" s="98" t="s">
        <v>108</v>
      </c>
      <c r="C161" s="91" t="s">
        <v>107</v>
      </c>
      <c r="D161" s="111">
        <v>3500</v>
      </c>
      <c r="E161" s="110">
        <f t="shared" si="4"/>
        <v>35</v>
      </c>
      <c r="F161" s="108"/>
      <c r="H161" s="109"/>
    </row>
    <row r="162" spans="1:8" ht="15" customHeight="1">
      <c r="A162" s="91" t="s">
        <v>106</v>
      </c>
      <c r="B162" s="102" t="s">
        <v>105</v>
      </c>
      <c r="C162" s="91" t="s">
        <v>104</v>
      </c>
      <c r="D162" s="111">
        <v>3500</v>
      </c>
      <c r="E162" s="110">
        <f t="shared" si="4"/>
        <v>35</v>
      </c>
      <c r="F162" s="108"/>
      <c r="H162" s="109"/>
    </row>
    <row r="163" spans="1:8" ht="15" customHeight="1">
      <c r="A163" s="91" t="s">
        <v>103</v>
      </c>
      <c r="B163" s="98" t="s">
        <v>102</v>
      </c>
      <c r="C163" s="91" t="s">
        <v>101</v>
      </c>
      <c r="D163" s="111">
        <v>2000</v>
      </c>
      <c r="E163" s="110">
        <f t="shared" si="4"/>
        <v>20</v>
      </c>
      <c r="F163" s="108"/>
      <c r="H163" s="109"/>
    </row>
    <row r="164" spans="1:8">
      <c r="D164" s="76"/>
      <c r="E164" s="131" t="s">
        <v>530</v>
      </c>
      <c r="F164" s="77">
        <f>SUM(F4:F163)</f>
        <v>0</v>
      </c>
    </row>
    <row r="165" spans="1:8">
      <c r="D165" s="62"/>
      <c r="E165" s="132" t="s">
        <v>591</v>
      </c>
      <c r="F165" s="78">
        <v>6</v>
      </c>
    </row>
    <row r="166" spans="1:8" ht="15.75">
      <c r="D166" s="79"/>
      <c r="E166" s="133" t="s">
        <v>529</v>
      </c>
      <c r="F166" s="134">
        <f>F164*F165</f>
        <v>0</v>
      </c>
    </row>
    <row r="167" spans="1:8" ht="15" customHeight="1">
      <c r="D167" s="66"/>
    </row>
  </sheetData>
  <sheetProtection password="C79F" sheet="1" objects="1" scenarios="1" formatCells="0" formatColumns="0" formatRows="0"/>
  <protectedRanges>
    <protectedRange sqref="F4:F163" name="Диапазон1"/>
  </protectedRanges>
  <autoFilter ref="A3:K163"/>
  <conditionalFormatting sqref="F4:F163">
    <cfRule type="containsBlanks" dxfId="1" priority="2">
      <formula>LEN(TRIM(F4))=0</formula>
    </cfRule>
  </conditionalFormatting>
  <pageMargins left="0.25" right="0.25" top="0.75" bottom="0.75" header="0.3" footer="0.3"/>
  <pageSetup paperSize="9" scale="2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67"/>
  <sheetViews>
    <sheetView showGridLines="0" showZeros="0" defaultGridColor="0" colorId="22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RowHeight="12.75" outlineLevelCol="1"/>
  <cols>
    <col min="1" max="1" width="23.42578125" style="66" customWidth="1"/>
    <col min="2" max="2" width="49.140625" style="106" hidden="1" customWidth="1" outlineLevel="1"/>
    <col min="3" max="3" width="37.28515625" style="66" bestFit="1" customWidth="1" collapsed="1"/>
    <col min="4" max="5" width="22.5703125" style="66" customWidth="1"/>
    <col min="6" max="6" width="21.28515625" style="66" customWidth="1"/>
    <col min="7" max="16384" width="9.140625" style="66"/>
  </cols>
  <sheetData>
    <row r="1" spans="1:8" ht="15.75" customHeight="1">
      <c r="A1" s="93" t="s">
        <v>580</v>
      </c>
      <c r="B1" s="95"/>
      <c r="C1" s="61"/>
      <c r="D1" s="65"/>
      <c r="E1" s="65"/>
      <c r="F1" s="65"/>
    </row>
    <row r="2" spans="1:8" ht="15.75" customHeight="1">
      <c r="A2" s="94" t="s">
        <v>581</v>
      </c>
      <c r="B2" s="96"/>
      <c r="C2" s="65"/>
      <c r="D2" s="70"/>
      <c r="E2" s="65"/>
      <c r="F2" s="65"/>
    </row>
    <row r="3" spans="1:8" s="75" customFormat="1" ht="76.5" customHeight="1">
      <c r="A3" s="71" t="s">
        <v>533</v>
      </c>
      <c r="B3" s="97" t="s">
        <v>532</v>
      </c>
      <c r="C3" s="71" t="s">
        <v>575</v>
      </c>
      <c r="D3" s="72" t="s">
        <v>579</v>
      </c>
      <c r="E3" s="73" t="s">
        <v>531</v>
      </c>
      <c r="F3" s="74" t="s">
        <v>588</v>
      </c>
    </row>
    <row r="4" spans="1:8" ht="15" customHeight="1">
      <c r="A4" s="91" t="s">
        <v>502</v>
      </c>
      <c r="B4" s="98" t="s">
        <v>501</v>
      </c>
      <c r="C4" s="91" t="s">
        <v>500</v>
      </c>
      <c r="D4" s="113">
        <v>2500</v>
      </c>
      <c r="E4" s="110">
        <f t="shared" ref="E4:E35" si="0">D4*0.0014</f>
        <v>3.5</v>
      </c>
      <c r="F4" s="108"/>
      <c r="H4" s="109"/>
    </row>
    <row r="5" spans="1:8" ht="15" customHeight="1">
      <c r="A5" s="91" t="s">
        <v>499</v>
      </c>
      <c r="B5" s="98" t="s">
        <v>498</v>
      </c>
      <c r="C5" s="91" t="s">
        <v>497</v>
      </c>
      <c r="D5" s="113">
        <v>2500</v>
      </c>
      <c r="E5" s="110">
        <f t="shared" si="0"/>
        <v>3.5</v>
      </c>
      <c r="F5" s="108"/>
      <c r="H5" s="109"/>
    </row>
    <row r="6" spans="1:8" ht="15" customHeight="1">
      <c r="A6" s="91" t="s">
        <v>496</v>
      </c>
      <c r="B6" s="98" t="s">
        <v>495</v>
      </c>
      <c r="C6" s="91" t="s">
        <v>494</v>
      </c>
      <c r="D6" s="113">
        <v>3500</v>
      </c>
      <c r="E6" s="110">
        <f t="shared" si="0"/>
        <v>4.9000000000000004</v>
      </c>
      <c r="F6" s="108"/>
      <c r="H6" s="109"/>
    </row>
    <row r="7" spans="1:8" ht="15" customHeight="1">
      <c r="A7" s="91" t="s">
        <v>491</v>
      </c>
      <c r="B7" s="98" t="s">
        <v>493</v>
      </c>
      <c r="C7" s="91" t="s">
        <v>492</v>
      </c>
      <c r="D7" s="113">
        <v>3000</v>
      </c>
      <c r="E7" s="110">
        <f t="shared" si="0"/>
        <v>4.2</v>
      </c>
      <c r="F7" s="108"/>
      <c r="H7" s="109"/>
    </row>
    <row r="8" spans="1:8" ht="15" customHeight="1">
      <c r="A8" s="91" t="s">
        <v>491</v>
      </c>
      <c r="B8" s="98" t="s">
        <v>490</v>
      </c>
      <c r="C8" s="91" t="s">
        <v>489</v>
      </c>
      <c r="D8" s="113">
        <v>6000</v>
      </c>
      <c r="E8" s="110">
        <f t="shared" si="0"/>
        <v>8.4</v>
      </c>
      <c r="F8" s="108"/>
      <c r="H8" s="109"/>
    </row>
    <row r="9" spans="1:8" ht="15" customHeight="1">
      <c r="A9" s="91" t="s">
        <v>488</v>
      </c>
      <c r="B9" s="98" t="s">
        <v>487</v>
      </c>
      <c r="C9" s="91" t="s">
        <v>486</v>
      </c>
      <c r="D9" s="113">
        <v>3500</v>
      </c>
      <c r="E9" s="110">
        <f t="shared" si="0"/>
        <v>4.9000000000000004</v>
      </c>
      <c r="F9" s="108"/>
      <c r="H9" s="109"/>
    </row>
    <row r="10" spans="1:8" ht="15" customHeight="1">
      <c r="A10" s="91" t="s">
        <v>485</v>
      </c>
      <c r="B10" s="98" t="s">
        <v>484</v>
      </c>
      <c r="C10" s="91" t="s">
        <v>483</v>
      </c>
      <c r="D10" s="113">
        <v>4000</v>
      </c>
      <c r="E10" s="110">
        <f t="shared" si="0"/>
        <v>5.6</v>
      </c>
      <c r="F10" s="108"/>
      <c r="H10" s="109"/>
    </row>
    <row r="11" spans="1:8" ht="15" customHeight="1">
      <c r="A11" s="91" t="s">
        <v>482</v>
      </c>
      <c r="B11" s="98" t="s">
        <v>481</v>
      </c>
      <c r="C11" s="91" t="s">
        <v>480</v>
      </c>
      <c r="D11" s="113">
        <v>5000</v>
      </c>
      <c r="E11" s="110">
        <f t="shared" si="0"/>
        <v>7</v>
      </c>
      <c r="F11" s="108"/>
      <c r="H11" s="109"/>
    </row>
    <row r="12" spans="1:8" ht="15" customHeight="1">
      <c r="A12" s="91" t="s">
        <v>479</v>
      </c>
      <c r="B12" s="98" t="s">
        <v>478</v>
      </c>
      <c r="C12" s="91" t="s">
        <v>477</v>
      </c>
      <c r="D12" s="113">
        <v>2500</v>
      </c>
      <c r="E12" s="110">
        <f t="shared" si="0"/>
        <v>3.5</v>
      </c>
      <c r="F12" s="108"/>
      <c r="H12" s="109"/>
    </row>
    <row r="13" spans="1:8" ht="15" customHeight="1">
      <c r="A13" s="91" t="s">
        <v>474</v>
      </c>
      <c r="B13" s="98" t="s">
        <v>476</v>
      </c>
      <c r="C13" s="91" t="s">
        <v>475</v>
      </c>
      <c r="D13" s="113">
        <v>5000</v>
      </c>
      <c r="E13" s="110">
        <f t="shared" si="0"/>
        <v>7</v>
      </c>
      <c r="F13" s="108"/>
      <c r="H13" s="109"/>
    </row>
    <row r="14" spans="1:8" ht="15" customHeight="1">
      <c r="A14" s="91" t="s">
        <v>474</v>
      </c>
      <c r="B14" s="98" t="s">
        <v>473</v>
      </c>
      <c r="C14" s="91" t="s">
        <v>472</v>
      </c>
      <c r="D14" s="113">
        <v>5000</v>
      </c>
      <c r="E14" s="110">
        <f t="shared" si="0"/>
        <v>7</v>
      </c>
      <c r="F14" s="108"/>
      <c r="H14" s="109"/>
    </row>
    <row r="15" spans="1:8" ht="15" customHeight="1">
      <c r="A15" s="91" t="s">
        <v>471</v>
      </c>
      <c r="B15" s="98" t="s">
        <v>470</v>
      </c>
      <c r="C15" s="91" t="s">
        <v>469</v>
      </c>
      <c r="D15" s="113">
        <v>3000</v>
      </c>
      <c r="E15" s="110">
        <f t="shared" si="0"/>
        <v>4.2</v>
      </c>
      <c r="F15" s="108"/>
      <c r="H15" s="109"/>
    </row>
    <row r="16" spans="1:8" ht="15" customHeight="1">
      <c r="A16" s="91" t="s">
        <v>464</v>
      </c>
      <c r="B16" s="98" t="s">
        <v>468</v>
      </c>
      <c r="C16" s="91" t="s">
        <v>467</v>
      </c>
      <c r="D16" s="113">
        <v>3500</v>
      </c>
      <c r="E16" s="110">
        <f t="shared" si="0"/>
        <v>4.9000000000000004</v>
      </c>
      <c r="F16" s="108"/>
      <c r="H16" s="109"/>
    </row>
    <row r="17" spans="1:8" ht="15" customHeight="1">
      <c r="A17" s="91" t="s">
        <v>464</v>
      </c>
      <c r="B17" s="98" t="s">
        <v>466</v>
      </c>
      <c r="C17" s="91" t="s">
        <v>465</v>
      </c>
      <c r="D17" s="113">
        <v>4500</v>
      </c>
      <c r="E17" s="110">
        <f t="shared" si="0"/>
        <v>6.3</v>
      </c>
      <c r="F17" s="108"/>
      <c r="H17" s="109"/>
    </row>
    <row r="18" spans="1:8" ht="15" customHeight="1">
      <c r="A18" s="91" t="s">
        <v>464</v>
      </c>
      <c r="B18" s="98" t="s">
        <v>463</v>
      </c>
      <c r="C18" s="91" t="s">
        <v>462</v>
      </c>
      <c r="D18" s="113">
        <v>4500</v>
      </c>
      <c r="E18" s="110">
        <f t="shared" si="0"/>
        <v>6.3</v>
      </c>
      <c r="F18" s="108"/>
      <c r="H18" s="109"/>
    </row>
    <row r="19" spans="1:8" ht="15" customHeight="1">
      <c r="A19" s="91" t="s">
        <v>461</v>
      </c>
      <c r="B19" s="98" t="s">
        <v>460</v>
      </c>
      <c r="C19" s="91" t="s">
        <v>459</v>
      </c>
      <c r="D19" s="113">
        <v>4500</v>
      </c>
      <c r="E19" s="110">
        <f t="shared" si="0"/>
        <v>6.3</v>
      </c>
      <c r="F19" s="108"/>
      <c r="H19" s="109"/>
    </row>
    <row r="20" spans="1:8" ht="15" customHeight="1">
      <c r="A20" s="91" t="s">
        <v>458</v>
      </c>
      <c r="B20" s="98" t="s">
        <v>457</v>
      </c>
      <c r="C20" s="91" t="s">
        <v>456</v>
      </c>
      <c r="D20" s="113">
        <v>2500</v>
      </c>
      <c r="E20" s="110">
        <f t="shared" si="0"/>
        <v>3.5</v>
      </c>
      <c r="F20" s="108"/>
      <c r="H20" s="109"/>
    </row>
    <row r="21" spans="1:8" ht="15" customHeight="1">
      <c r="A21" s="91" t="s">
        <v>455</v>
      </c>
      <c r="B21" s="98" t="s">
        <v>454</v>
      </c>
      <c r="C21" s="91" t="s">
        <v>453</v>
      </c>
      <c r="D21" s="113">
        <v>2500</v>
      </c>
      <c r="E21" s="110">
        <f t="shared" si="0"/>
        <v>3.5</v>
      </c>
      <c r="F21" s="108"/>
      <c r="H21" s="109"/>
    </row>
    <row r="22" spans="1:8" ht="15" customHeight="1">
      <c r="A22" s="91" t="s">
        <v>451</v>
      </c>
      <c r="B22" s="98" t="s">
        <v>452</v>
      </c>
      <c r="C22" s="91" t="s">
        <v>518</v>
      </c>
      <c r="D22" s="113">
        <v>3500</v>
      </c>
      <c r="E22" s="110">
        <f t="shared" si="0"/>
        <v>4.9000000000000004</v>
      </c>
      <c r="F22" s="108"/>
      <c r="H22" s="109"/>
    </row>
    <row r="23" spans="1:8" ht="15" customHeight="1">
      <c r="A23" s="91" t="s">
        <v>451</v>
      </c>
      <c r="B23" s="98" t="s">
        <v>450</v>
      </c>
      <c r="C23" s="91" t="s">
        <v>449</v>
      </c>
      <c r="D23" s="113">
        <v>3500</v>
      </c>
      <c r="E23" s="110">
        <f t="shared" si="0"/>
        <v>4.9000000000000004</v>
      </c>
      <c r="F23" s="108"/>
      <c r="H23" s="109"/>
    </row>
    <row r="24" spans="1:8" ht="15" customHeight="1">
      <c r="A24" s="91" t="s">
        <v>443</v>
      </c>
      <c r="B24" s="98" t="s">
        <v>448</v>
      </c>
      <c r="C24" s="91" t="s">
        <v>447</v>
      </c>
      <c r="D24" s="113">
        <v>4500</v>
      </c>
      <c r="E24" s="110">
        <f t="shared" si="0"/>
        <v>6.3</v>
      </c>
      <c r="F24" s="108"/>
      <c r="H24" s="109"/>
    </row>
    <row r="25" spans="1:8" ht="15" customHeight="1">
      <c r="A25" s="91" t="s">
        <v>443</v>
      </c>
      <c r="B25" s="98" t="s">
        <v>519</v>
      </c>
      <c r="C25" s="91" t="s">
        <v>446</v>
      </c>
      <c r="D25" s="113">
        <v>3500</v>
      </c>
      <c r="E25" s="110">
        <f t="shared" si="0"/>
        <v>4.9000000000000004</v>
      </c>
      <c r="F25" s="108"/>
      <c r="H25" s="109"/>
    </row>
    <row r="26" spans="1:8" ht="15" customHeight="1">
      <c r="A26" s="91" t="s">
        <v>443</v>
      </c>
      <c r="B26" s="98" t="s">
        <v>445</v>
      </c>
      <c r="C26" s="91" t="s">
        <v>444</v>
      </c>
      <c r="D26" s="113">
        <v>5500</v>
      </c>
      <c r="E26" s="110">
        <f t="shared" si="0"/>
        <v>7.7</v>
      </c>
      <c r="F26" s="108"/>
      <c r="H26" s="109"/>
    </row>
    <row r="27" spans="1:8" ht="15" customHeight="1">
      <c r="A27" s="91" t="s">
        <v>443</v>
      </c>
      <c r="B27" s="98" t="s">
        <v>442</v>
      </c>
      <c r="C27" s="91" t="s">
        <v>441</v>
      </c>
      <c r="D27" s="113">
        <v>4500</v>
      </c>
      <c r="E27" s="110">
        <f t="shared" si="0"/>
        <v>6.3</v>
      </c>
      <c r="F27" s="108"/>
      <c r="H27" s="109"/>
    </row>
    <row r="28" spans="1:8" ht="15" customHeight="1">
      <c r="A28" s="91" t="s">
        <v>436</v>
      </c>
      <c r="B28" s="98" t="s">
        <v>440</v>
      </c>
      <c r="C28" s="91" t="s">
        <v>439</v>
      </c>
      <c r="D28" s="113">
        <v>3500</v>
      </c>
      <c r="E28" s="110">
        <f t="shared" si="0"/>
        <v>4.9000000000000004</v>
      </c>
      <c r="F28" s="108"/>
      <c r="H28" s="109"/>
    </row>
    <row r="29" spans="1:8" ht="15" customHeight="1">
      <c r="A29" s="91" t="s">
        <v>436</v>
      </c>
      <c r="B29" s="98" t="s">
        <v>438</v>
      </c>
      <c r="C29" s="91" t="s">
        <v>437</v>
      </c>
      <c r="D29" s="113">
        <v>5000</v>
      </c>
      <c r="E29" s="110">
        <f t="shared" si="0"/>
        <v>7</v>
      </c>
      <c r="F29" s="108"/>
      <c r="H29" s="109"/>
    </row>
    <row r="30" spans="1:8" ht="15" customHeight="1">
      <c r="A30" s="91" t="s">
        <v>436</v>
      </c>
      <c r="B30" s="98" t="s">
        <v>435</v>
      </c>
      <c r="C30" s="91" t="s">
        <v>434</v>
      </c>
      <c r="D30" s="113">
        <v>5000</v>
      </c>
      <c r="E30" s="110">
        <f t="shared" si="0"/>
        <v>7</v>
      </c>
      <c r="F30" s="108"/>
      <c r="H30" s="109"/>
    </row>
    <row r="31" spans="1:8" ht="15" customHeight="1">
      <c r="A31" s="91" t="s">
        <v>433</v>
      </c>
      <c r="B31" s="98" t="s">
        <v>432</v>
      </c>
      <c r="C31" s="91" t="s">
        <v>431</v>
      </c>
      <c r="D31" s="113">
        <v>5000</v>
      </c>
      <c r="E31" s="110">
        <f t="shared" si="0"/>
        <v>7</v>
      </c>
      <c r="F31" s="108"/>
      <c r="H31" s="109"/>
    </row>
    <row r="32" spans="1:8" ht="15" customHeight="1">
      <c r="A32" s="91" t="s">
        <v>430</v>
      </c>
      <c r="B32" s="98" t="s">
        <v>429</v>
      </c>
      <c r="C32" s="91" t="s">
        <v>520</v>
      </c>
      <c r="D32" s="113">
        <v>3500</v>
      </c>
      <c r="E32" s="110">
        <f t="shared" si="0"/>
        <v>4.9000000000000004</v>
      </c>
      <c r="F32" s="108"/>
      <c r="H32" s="109"/>
    </row>
    <row r="33" spans="1:8" ht="15" customHeight="1">
      <c r="A33" s="91" t="s">
        <v>428</v>
      </c>
      <c r="B33" s="98" t="s">
        <v>427</v>
      </c>
      <c r="C33" s="91" t="s">
        <v>426</v>
      </c>
      <c r="D33" s="113">
        <v>2500</v>
      </c>
      <c r="E33" s="110">
        <f t="shared" si="0"/>
        <v>3.5</v>
      </c>
      <c r="F33" s="108"/>
      <c r="H33" s="109"/>
    </row>
    <row r="34" spans="1:8" ht="15" customHeight="1">
      <c r="A34" s="91" t="s">
        <v>425</v>
      </c>
      <c r="B34" s="98" t="s">
        <v>424</v>
      </c>
      <c r="C34" s="91" t="s">
        <v>521</v>
      </c>
      <c r="D34" s="113">
        <v>3500</v>
      </c>
      <c r="E34" s="110">
        <f t="shared" si="0"/>
        <v>4.9000000000000004</v>
      </c>
      <c r="F34" s="108"/>
      <c r="H34" s="109"/>
    </row>
    <row r="35" spans="1:8" ht="15" customHeight="1">
      <c r="A35" s="91" t="s">
        <v>423</v>
      </c>
      <c r="B35" s="98" t="s">
        <v>422</v>
      </c>
      <c r="C35" s="91" t="s">
        <v>421</v>
      </c>
      <c r="D35" s="113">
        <v>2500</v>
      </c>
      <c r="E35" s="110">
        <f t="shared" si="0"/>
        <v>3.5</v>
      </c>
      <c r="F35" s="108"/>
      <c r="H35" s="109"/>
    </row>
    <row r="36" spans="1:8" ht="15" customHeight="1">
      <c r="A36" s="91" t="s">
        <v>420</v>
      </c>
      <c r="B36" s="99" t="s">
        <v>419</v>
      </c>
      <c r="C36" s="91" t="s">
        <v>418</v>
      </c>
      <c r="D36" s="113">
        <v>3500</v>
      </c>
      <c r="E36" s="110">
        <f t="shared" ref="E36:E67" si="1">D36*0.0014</f>
        <v>4.9000000000000004</v>
      </c>
      <c r="F36" s="108"/>
      <c r="H36" s="109"/>
    </row>
    <row r="37" spans="1:8" ht="15" customHeight="1">
      <c r="A37" s="91" t="s">
        <v>383</v>
      </c>
      <c r="B37" s="99" t="s">
        <v>417</v>
      </c>
      <c r="C37" s="91" t="s">
        <v>416</v>
      </c>
      <c r="D37" s="113">
        <v>3500</v>
      </c>
      <c r="E37" s="110">
        <f t="shared" si="1"/>
        <v>4.9000000000000004</v>
      </c>
      <c r="F37" s="108"/>
      <c r="H37" s="109"/>
    </row>
    <row r="38" spans="1:8" ht="15" customHeight="1">
      <c r="A38" s="91" t="s">
        <v>383</v>
      </c>
      <c r="B38" s="99" t="s">
        <v>415</v>
      </c>
      <c r="C38" s="91" t="s">
        <v>414</v>
      </c>
      <c r="D38" s="113">
        <v>4000</v>
      </c>
      <c r="E38" s="110">
        <f t="shared" si="1"/>
        <v>5.6</v>
      </c>
      <c r="F38" s="108"/>
      <c r="H38" s="109"/>
    </row>
    <row r="39" spans="1:8" ht="15" customHeight="1">
      <c r="A39" s="91" t="s">
        <v>383</v>
      </c>
      <c r="B39" s="100" t="s">
        <v>413</v>
      </c>
      <c r="C39" s="91" t="s">
        <v>412</v>
      </c>
      <c r="D39" s="113">
        <v>6000</v>
      </c>
      <c r="E39" s="110">
        <f t="shared" si="1"/>
        <v>8.4</v>
      </c>
      <c r="F39" s="108"/>
      <c r="H39" s="109"/>
    </row>
    <row r="40" spans="1:8" ht="15" customHeight="1">
      <c r="A40" s="91" t="s">
        <v>383</v>
      </c>
      <c r="B40" s="99" t="s">
        <v>411</v>
      </c>
      <c r="C40" s="91" t="s">
        <v>410</v>
      </c>
      <c r="D40" s="113">
        <v>4000</v>
      </c>
      <c r="E40" s="110">
        <f t="shared" si="1"/>
        <v>5.6</v>
      </c>
      <c r="F40" s="108"/>
      <c r="H40" s="109"/>
    </row>
    <row r="41" spans="1:8" ht="15" customHeight="1">
      <c r="A41" s="91" t="s">
        <v>383</v>
      </c>
      <c r="B41" s="99" t="s">
        <v>409</v>
      </c>
      <c r="C41" s="91" t="s">
        <v>408</v>
      </c>
      <c r="D41" s="113">
        <v>6000</v>
      </c>
      <c r="E41" s="110">
        <f t="shared" si="1"/>
        <v>8.4</v>
      </c>
      <c r="F41" s="108"/>
      <c r="H41" s="109"/>
    </row>
    <row r="42" spans="1:8" ht="15" customHeight="1">
      <c r="A42" s="91" t="s">
        <v>383</v>
      </c>
      <c r="B42" s="99" t="s">
        <v>407</v>
      </c>
      <c r="C42" s="91" t="s">
        <v>406</v>
      </c>
      <c r="D42" s="113">
        <v>5000</v>
      </c>
      <c r="E42" s="110">
        <f t="shared" si="1"/>
        <v>7</v>
      </c>
      <c r="F42" s="108"/>
      <c r="H42" s="109"/>
    </row>
    <row r="43" spans="1:8" ht="15" customHeight="1">
      <c r="A43" s="91" t="s">
        <v>383</v>
      </c>
      <c r="B43" s="99" t="s">
        <v>405</v>
      </c>
      <c r="C43" s="91" t="s">
        <v>404</v>
      </c>
      <c r="D43" s="113">
        <v>6000</v>
      </c>
      <c r="E43" s="110">
        <f t="shared" si="1"/>
        <v>8.4</v>
      </c>
      <c r="F43" s="108"/>
      <c r="H43" s="109"/>
    </row>
    <row r="44" spans="1:8" ht="15" customHeight="1">
      <c r="A44" s="91" t="s">
        <v>383</v>
      </c>
      <c r="B44" s="99" t="s">
        <v>403</v>
      </c>
      <c r="C44" s="91" t="s">
        <v>402</v>
      </c>
      <c r="D44" s="113">
        <v>6000</v>
      </c>
      <c r="E44" s="110">
        <f t="shared" si="1"/>
        <v>8.4</v>
      </c>
      <c r="F44" s="108"/>
      <c r="H44" s="109"/>
    </row>
    <row r="45" spans="1:8" ht="15" customHeight="1">
      <c r="A45" s="91" t="s">
        <v>383</v>
      </c>
      <c r="B45" s="99" t="s">
        <v>401</v>
      </c>
      <c r="C45" s="91" t="s">
        <v>400</v>
      </c>
      <c r="D45" s="113">
        <v>5000</v>
      </c>
      <c r="E45" s="110">
        <f t="shared" si="1"/>
        <v>7</v>
      </c>
      <c r="F45" s="108"/>
      <c r="H45" s="109"/>
    </row>
    <row r="46" spans="1:8" ht="15" customHeight="1">
      <c r="A46" s="91" t="s">
        <v>383</v>
      </c>
      <c r="B46" s="99" t="s">
        <v>522</v>
      </c>
      <c r="C46" s="91" t="s">
        <v>399</v>
      </c>
      <c r="D46" s="113">
        <v>6000</v>
      </c>
      <c r="E46" s="110">
        <f t="shared" si="1"/>
        <v>8.4</v>
      </c>
      <c r="F46" s="108"/>
      <c r="H46" s="109"/>
    </row>
    <row r="47" spans="1:8" ht="15" customHeight="1">
      <c r="A47" s="91" t="s">
        <v>383</v>
      </c>
      <c r="B47" s="98" t="s">
        <v>398</v>
      </c>
      <c r="C47" s="91" t="s">
        <v>397</v>
      </c>
      <c r="D47" s="113">
        <v>5000</v>
      </c>
      <c r="E47" s="110">
        <f t="shared" si="1"/>
        <v>7</v>
      </c>
      <c r="F47" s="108"/>
      <c r="H47" s="109"/>
    </row>
    <row r="48" spans="1:8" ht="15" customHeight="1">
      <c r="A48" s="91" t="s">
        <v>383</v>
      </c>
      <c r="B48" s="98" t="s">
        <v>396</v>
      </c>
      <c r="C48" s="91" t="s">
        <v>395</v>
      </c>
      <c r="D48" s="113">
        <v>3000</v>
      </c>
      <c r="E48" s="110">
        <f t="shared" si="1"/>
        <v>4.2</v>
      </c>
      <c r="F48" s="108"/>
      <c r="H48" s="109"/>
    </row>
    <row r="49" spans="1:8" ht="15" customHeight="1">
      <c r="A49" s="91" t="s">
        <v>383</v>
      </c>
      <c r="B49" s="98" t="s">
        <v>394</v>
      </c>
      <c r="C49" s="91" t="s">
        <v>393</v>
      </c>
      <c r="D49" s="113">
        <v>6000</v>
      </c>
      <c r="E49" s="110">
        <f t="shared" si="1"/>
        <v>8.4</v>
      </c>
      <c r="F49" s="108"/>
      <c r="H49" s="109"/>
    </row>
    <row r="50" spans="1:8" ht="15" customHeight="1">
      <c r="A50" s="91" t="s">
        <v>383</v>
      </c>
      <c r="B50" s="98" t="s">
        <v>392</v>
      </c>
      <c r="C50" s="91" t="s">
        <v>523</v>
      </c>
      <c r="D50" s="113">
        <v>4000</v>
      </c>
      <c r="E50" s="110">
        <f t="shared" si="1"/>
        <v>5.6</v>
      </c>
      <c r="F50" s="108"/>
      <c r="H50" s="109"/>
    </row>
    <row r="51" spans="1:8" ht="15" customHeight="1">
      <c r="A51" s="91" t="s">
        <v>383</v>
      </c>
      <c r="B51" s="98" t="s">
        <v>391</v>
      </c>
      <c r="C51" s="91" t="s">
        <v>390</v>
      </c>
      <c r="D51" s="113">
        <v>4500</v>
      </c>
      <c r="E51" s="110">
        <f t="shared" si="1"/>
        <v>6.3</v>
      </c>
      <c r="F51" s="108"/>
      <c r="H51" s="109"/>
    </row>
    <row r="52" spans="1:8" ht="15" customHeight="1">
      <c r="A52" s="91" t="s">
        <v>383</v>
      </c>
      <c r="B52" s="98" t="s">
        <v>389</v>
      </c>
      <c r="C52" s="91" t="s">
        <v>388</v>
      </c>
      <c r="D52" s="113">
        <v>7000</v>
      </c>
      <c r="E52" s="110">
        <f t="shared" si="1"/>
        <v>9.8000000000000007</v>
      </c>
      <c r="F52" s="108"/>
      <c r="H52" s="109"/>
    </row>
    <row r="53" spans="1:8" ht="15" customHeight="1">
      <c r="A53" s="91" t="s">
        <v>383</v>
      </c>
      <c r="B53" s="101" t="s">
        <v>387</v>
      </c>
      <c r="C53" s="91" t="s">
        <v>386</v>
      </c>
      <c r="D53" s="113">
        <v>5000</v>
      </c>
      <c r="E53" s="110">
        <f t="shared" si="1"/>
        <v>7</v>
      </c>
      <c r="F53" s="108"/>
      <c r="H53" s="109"/>
    </row>
    <row r="54" spans="1:8" ht="15" customHeight="1">
      <c r="A54" s="91" t="s">
        <v>383</v>
      </c>
      <c r="B54" s="98" t="s">
        <v>385</v>
      </c>
      <c r="C54" s="91" t="s">
        <v>384</v>
      </c>
      <c r="D54" s="113">
        <v>7000</v>
      </c>
      <c r="E54" s="110">
        <f t="shared" si="1"/>
        <v>9.8000000000000007</v>
      </c>
      <c r="F54" s="108"/>
      <c r="H54" s="109"/>
    </row>
    <row r="55" spans="1:8" ht="15" customHeight="1">
      <c r="A55" s="91" t="s">
        <v>383</v>
      </c>
      <c r="B55" s="98" t="s">
        <v>382</v>
      </c>
      <c r="C55" s="91" t="s">
        <v>381</v>
      </c>
      <c r="D55" s="113">
        <v>3500</v>
      </c>
      <c r="E55" s="110">
        <f t="shared" si="1"/>
        <v>4.9000000000000004</v>
      </c>
      <c r="F55" s="108"/>
      <c r="H55" s="109"/>
    </row>
    <row r="56" spans="1:8" ht="15" customHeight="1">
      <c r="A56" s="91" t="s">
        <v>380</v>
      </c>
      <c r="B56" s="98" t="s">
        <v>379</v>
      </c>
      <c r="C56" s="91" t="s">
        <v>378</v>
      </c>
      <c r="D56" s="113">
        <v>2500</v>
      </c>
      <c r="E56" s="110">
        <f t="shared" si="1"/>
        <v>3.5</v>
      </c>
      <c r="F56" s="108"/>
      <c r="H56" s="109"/>
    </row>
    <row r="57" spans="1:8" ht="15" customHeight="1">
      <c r="A57" s="91" t="s">
        <v>377</v>
      </c>
      <c r="B57" s="98" t="s">
        <v>376</v>
      </c>
      <c r="C57" s="91" t="s">
        <v>375</v>
      </c>
      <c r="D57" s="113">
        <v>2500</v>
      </c>
      <c r="E57" s="110">
        <f t="shared" si="1"/>
        <v>3.5</v>
      </c>
      <c r="F57" s="108"/>
      <c r="H57" s="109"/>
    </row>
    <row r="58" spans="1:8" ht="15" customHeight="1">
      <c r="A58" s="91" t="s">
        <v>374</v>
      </c>
      <c r="B58" s="98" t="s">
        <v>373</v>
      </c>
      <c r="C58" s="91" t="s">
        <v>372</v>
      </c>
      <c r="D58" s="113">
        <v>3500</v>
      </c>
      <c r="E58" s="110">
        <f t="shared" si="1"/>
        <v>4.9000000000000004</v>
      </c>
      <c r="F58" s="108"/>
      <c r="H58" s="109"/>
    </row>
    <row r="59" spans="1:8" ht="15" customHeight="1">
      <c r="A59" s="91" t="s">
        <v>371</v>
      </c>
      <c r="B59" s="98" t="s">
        <v>370</v>
      </c>
      <c r="C59" s="91" t="s">
        <v>369</v>
      </c>
      <c r="D59" s="113">
        <v>3500</v>
      </c>
      <c r="E59" s="110">
        <f t="shared" si="1"/>
        <v>4.9000000000000004</v>
      </c>
      <c r="F59" s="108"/>
      <c r="H59" s="109"/>
    </row>
    <row r="60" spans="1:8" ht="15" customHeight="1">
      <c r="A60" s="91" t="s">
        <v>368</v>
      </c>
      <c r="B60" s="98" t="s">
        <v>367</v>
      </c>
      <c r="C60" s="91" t="s">
        <v>366</v>
      </c>
      <c r="D60" s="113">
        <v>3500</v>
      </c>
      <c r="E60" s="110">
        <f t="shared" si="1"/>
        <v>4.9000000000000004</v>
      </c>
      <c r="F60" s="108"/>
      <c r="H60" s="109"/>
    </row>
    <row r="61" spans="1:8" ht="15" customHeight="1">
      <c r="A61" s="91" t="s">
        <v>363</v>
      </c>
      <c r="B61" s="98" t="s">
        <v>365</v>
      </c>
      <c r="C61" s="91" t="s">
        <v>364</v>
      </c>
      <c r="D61" s="113">
        <v>4500</v>
      </c>
      <c r="E61" s="110">
        <f t="shared" si="1"/>
        <v>6.3</v>
      </c>
      <c r="F61" s="108"/>
      <c r="H61" s="109"/>
    </row>
    <row r="62" spans="1:8" ht="15" customHeight="1">
      <c r="A62" s="91" t="s">
        <v>363</v>
      </c>
      <c r="B62" s="98" t="s">
        <v>362</v>
      </c>
      <c r="C62" s="91" t="s">
        <v>361</v>
      </c>
      <c r="D62" s="113">
        <v>4500</v>
      </c>
      <c r="E62" s="110">
        <f t="shared" si="1"/>
        <v>6.3</v>
      </c>
      <c r="F62" s="108"/>
      <c r="H62" s="109"/>
    </row>
    <row r="63" spans="1:8" ht="15" customHeight="1">
      <c r="A63" s="91" t="s">
        <v>352</v>
      </c>
      <c r="B63" s="98" t="s">
        <v>360</v>
      </c>
      <c r="C63" s="91" t="s">
        <v>359</v>
      </c>
      <c r="D63" s="113">
        <v>4500</v>
      </c>
      <c r="E63" s="110">
        <f t="shared" si="1"/>
        <v>6.3</v>
      </c>
      <c r="F63" s="108"/>
      <c r="H63" s="109"/>
    </row>
    <row r="64" spans="1:8" ht="15" customHeight="1">
      <c r="A64" s="91" t="s">
        <v>352</v>
      </c>
      <c r="B64" s="98" t="s">
        <v>358</v>
      </c>
      <c r="C64" s="91" t="s">
        <v>357</v>
      </c>
      <c r="D64" s="113">
        <v>5500</v>
      </c>
      <c r="E64" s="110">
        <f t="shared" si="1"/>
        <v>7.7</v>
      </c>
      <c r="F64" s="108"/>
      <c r="H64" s="109"/>
    </row>
    <row r="65" spans="1:8" ht="15" customHeight="1">
      <c r="A65" s="91" t="s">
        <v>352</v>
      </c>
      <c r="B65" s="98" t="s">
        <v>356</v>
      </c>
      <c r="C65" s="91" t="s">
        <v>355</v>
      </c>
      <c r="D65" s="113">
        <v>2500</v>
      </c>
      <c r="E65" s="110">
        <f t="shared" si="1"/>
        <v>3.5</v>
      </c>
      <c r="F65" s="108"/>
      <c r="H65" s="109"/>
    </row>
    <row r="66" spans="1:8" ht="15" customHeight="1">
      <c r="A66" s="91" t="s">
        <v>352</v>
      </c>
      <c r="B66" s="98" t="s">
        <v>354</v>
      </c>
      <c r="C66" s="91" t="s">
        <v>353</v>
      </c>
      <c r="D66" s="113">
        <v>2500</v>
      </c>
      <c r="E66" s="110">
        <f t="shared" si="1"/>
        <v>3.5</v>
      </c>
      <c r="F66" s="108"/>
      <c r="H66" s="109"/>
    </row>
    <row r="67" spans="1:8" ht="15" customHeight="1">
      <c r="A67" s="91" t="s">
        <v>352</v>
      </c>
      <c r="B67" s="98" t="s">
        <v>351</v>
      </c>
      <c r="C67" s="91" t="s">
        <v>350</v>
      </c>
      <c r="D67" s="113">
        <v>1500</v>
      </c>
      <c r="E67" s="110">
        <f t="shared" si="1"/>
        <v>2.1</v>
      </c>
      <c r="F67" s="108"/>
      <c r="H67" s="109"/>
    </row>
    <row r="68" spans="1:8" ht="15" customHeight="1">
      <c r="A68" s="91" t="s">
        <v>347</v>
      </c>
      <c r="B68" s="98" t="s">
        <v>349</v>
      </c>
      <c r="C68" s="91" t="s">
        <v>348</v>
      </c>
      <c r="D68" s="113">
        <v>2500</v>
      </c>
      <c r="E68" s="110">
        <f t="shared" ref="E68:E99" si="2">D68*0.0014</f>
        <v>3.5</v>
      </c>
      <c r="F68" s="108"/>
      <c r="H68" s="109"/>
    </row>
    <row r="69" spans="1:8" ht="15" customHeight="1">
      <c r="A69" s="91" t="s">
        <v>347</v>
      </c>
      <c r="B69" s="98" t="s">
        <v>346</v>
      </c>
      <c r="C69" s="91" t="s">
        <v>345</v>
      </c>
      <c r="D69" s="113">
        <v>3000</v>
      </c>
      <c r="E69" s="110">
        <f t="shared" si="2"/>
        <v>4.2</v>
      </c>
      <c r="F69" s="108"/>
      <c r="H69" s="109"/>
    </row>
    <row r="70" spans="1:8" ht="15" customHeight="1">
      <c r="A70" s="91" t="s">
        <v>344</v>
      </c>
      <c r="B70" s="98" t="s">
        <v>343</v>
      </c>
      <c r="C70" s="91" t="s">
        <v>524</v>
      </c>
      <c r="D70" s="113">
        <v>2500</v>
      </c>
      <c r="E70" s="110">
        <f t="shared" si="2"/>
        <v>3.5</v>
      </c>
      <c r="F70" s="108"/>
      <c r="H70" s="109"/>
    </row>
    <row r="71" spans="1:8" ht="15" customHeight="1">
      <c r="A71" s="91" t="s">
        <v>342</v>
      </c>
      <c r="B71" s="98" t="s">
        <v>341</v>
      </c>
      <c r="C71" s="91" t="s">
        <v>340</v>
      </c>
      <c r="D71" s="113">
        <v>4500</v>
      </c>
      <c r="E71" s="110">
        <f t="shared" si="2"/>
        <v>6.3</v>
      </c>
      <c r="F71" s="108"/>
      <c r="H71" s="109"/>
    </row>
    <row r="72" spans="1:8" ht="15" customHeight="1">
      <c r="A72" s="91" t="s">
        <v>339</v>
      </c>
      <c r="B72" s="98" t="s">
        <v>338</v>
      </c>
      <c r="C72" s="91" t="s">
        <v>337</v>
      </c>
      <c r="D72" s="113">
        <v>3500</v>
      </c>
      <c r="E72" s="110">
        <f t="shared" si="2"/>
        <v>4.9000000000000004</v>
      </c>
      <c r="F72" s="108"/>
      <c r="H72" s="109"/>
    </row>
    <row r="73" spans="1:8" ht="15" customHeight="1">
      <c r="A73" s="91" t="s">
        <v>336</v>
      </c>
      <c r="B73" s="98" t="s">
        <v>335</v>
      </c>
      <c r="C73" s="91" t="s">
        <v>334</v>
      </c>
      <c r="D73" s="113">
        <v>4500</v>
      </c>
      <c r="E73" s="110">
        <f t="shared" si="2"/>
        <v>6.3</v>
      </c>
      <c r="F73" s="108"/>
      <c r="H73" s="109"/>
    </row>
    <row r="74" spans="1:8" ht="15" customHeight="1">
      <c r="A74" s="91" t="s">
        <v>331</v>
      </c>
      <c r="B74" s="98" t="s">
        <v>333</v>
      </c>
      <c r="C74" s="91" t="s">
        <v>332</v>
      </c>
      <c r="D74" s="113">
        <v>5000</v>
      </c>
      <c r="E74" s="110">
        <f t="shared" si="2"/>
        <v>7</v>
      </c>
      <c r="F74" s="108"/>
      <c r="H74" s="109"/>
    </row>
    <row r="75" spans="1:8" ht="15" customHeight="1">
      <c r="A75" s="91" t="s">
        <v>331</v>
      </c>
      <c r="B75" s="98" t="s">
        <v>330</v>
      </c>
      <c r="C75" s="91" t="s">
        <v>329</v>
      </c>
      <c r="D75" s="113">
        <v>5000</v>
      </c>
      <c r="E75" s="110">
        <f t="shared" si="2"/>
        <v>7</v>
      </c>
      <c r="F75" s="108"/>
      <c r="H75" s="109"/>
    </row>
    <row r="76" spans="1:8" ht="15" customHeight="1">
      <c r="A76" s="91" t="s">
        <v>318</v>
      </c>
      <c r="B76" s="98" t="s">
        <v>328</v>
      </c>
      <c r="C76" s="91" t="s">
        <v>327</v>
      </c>
      <c r="D76" s="113">
        <v>4000</v>
      </c>
      <c r="E76" s="110">
        <f t="shared" si="2"/>
        <v>5.6</v>
      </c>
      <c r="F76" s="108"/>
      <c r="H76" s="109"/>
    </row>
    <row r="77" spans="1:8" ht="15" customHeight="1">
      <c r="A77" s="91" t="s">
        <v>318</v>
      </c>
      <c r="B77" s="98" t="s">
        <v>326</v>
      </c>
      <c r="C77" s="91" t="s">
        <v>325</v>
      </c>
      <c r="D77" s="113">
        <v>3000</v>
      </c>
      <c r="E77" s="110">
        <f t="shared" si="2"/>
        <v>4.2</v>
      </c>
      <c r="F77" s="108"/>
      <c r="H77" s="109"/>
    </row>
    <row r="78" spans="1:8" ht="15" customHeight="1">
      <c r="A78" s="91" t="s">
        <v>318</v>
      </c>
      <c r="B78" s="98" t="s">
        <v>324</v>
      </c>
      <c r="C78" s="91" t="s">
        <v>323</v>
      </c>
      <c r="D78" s="113">
        <v>6000</v>
      </c>
      <c r="E78" s="110">
        <f t="shared" si="2"/>
        <v>8.4</v>
      </c>
      <c r="F78" s="108"/>
      <c r="H78" s="109"/>
    </row>
    <row r="79" spans="1:8" ht="15" customHeight="1">
      <c r="A79" s="91" t="s">
        <v>318</v>
      </c>
      <c r="B79" s="98" t="s">
        <v>322</v>
      </c>
      <c r="C79" s="91" t="s">
        <v>321</v>
      </c>
      <c r="D79" s="113">
        <v>2500</v>
      </c>
      <c r="E79" s="110">
        <f t="shared" si="2"/>
        <v>3.5</v>
      </c>
      <c r="F79" s="108"/>
      <c r="H79" s="109"/>
    </row>
    <row r="80" spans="1:8" ht="15" customHeight="1">
      <c r="A80" s="91" t="s">
        <v>318</v>
      </c>
      <c r="B80" s="98" t="s">
        <v>320</v>
      </c>
      <c r="C80" s="91" t="s">
        <v>319</v>
      </c>
      <c r="D80" s="113">
        <v>3500</v>
      </c>
      <c r="E80" s="110">
        <f t="shared" si="2"/>
        <v>4.9000000000000004</v>
      </c>
      <c r="F80" s="108"/>
      <c r="H80" s="109"/>
    </row>
    <row r="81" spans="1:8" ht="15" customHeight="1">
      <c r="A81" s="91" t="s">
        <v>318</v>
      </c>
      <c r="B81" s="98" t="s">
        <v>317</v>
      </c>
      <c r="C81" s="91" t="s">
        <v>316</v>
      </c>
      <c r="D81" s="113">
        <v>3500</v>
      </c>
      <c r="E81" s="110">
        <f t="shared" si="2"/>
        <v>4.9000000000000004</v>
      </c>
      <c r="F81" s="108"/>
      <c r="H81" s="109"/>
    </row>
    <row r="82" spans="1:8" ht="15" customHeight="1">
      <c r="A82" s="91" t="s">
        <v>313</v>
      </c>
      <c r="B82" s="98" t="s">
        <v>315</v>
      </c>
      <c r="C82" s="91" t="s">
        <v>314</v>
      </c>
      <c r="D82" s="113">
        <v>2500</v>
      </c>
      <c r="E82" s="110">
        <f t="shared" si="2"/>
        <v>3.5</v>
      </c>
      <c r="F82" s="108"/>
      <c r="H82" s="109"/>
    </row>
    <row r="83" spans="1:8" ht="15" customHeight="1">
      <c r="A83" s="91" t="s">
        <v>313</v>
      </c>
      <c r="B83" s="98" t="s">
        <v>312</v>
      </c>
      <c r="C83" s="91" t="s">
        <v>311</v>
      </c>
      <c r="D83" s="113">
        <v>3500</v>
      </c>
      <c r="E83" s="110">
        <f t="shared" si="2"/>
        <v>4.9000000000000004</v>
      </c>
      <c r="F83" s="108"/>
      <c r="H83" s="109"/>
    </row>
    <row r="84" spans="1:8" ht="15" customHeight="1">
      <c r="A84" s="91" t="s">
        <v>310</v>
      </c>
      <c r="B84" s="98" t="s">
        <v>309</v>
      </c>
      <c r="C84" s="91" t="s">
        <v>308</v>
      </c>
      <c r="D84" s="113">
        <v>2500</v>
      </c>
      <c r="E84" s="110">
        <f t="shared" si="2"/>
        <v>3.5</v>
      </c>
      <c r="F84" s="108"/>
      <c r="H84" s="109"/>
    </row>
    <row r="85" spans="1:8" ht="15" customHeight="1">
      <c r="A85" s="91" t="s">
        <v>303</v>
      </c>
      <c r="B85" s="98" t="s">
        <v>307</v>
      </c>
      <c r="C85" s="91" t="s">
        <v>306</v>
      </c>
      <c r="D85" s="113">
        <v>3500</v>
      </c>
      <c r="E85" s="110">
        <f t="shared" si="2"/>
        <v>4.9000000000000004</v>
      </c>
      <c r="F85" s="108"/>
      <c r="H85" s="109"/>
    </row>
    <row r="86" spans="1:8" ht="15" customHeight="1">
      <c r="A86" s="91" t="s">
        <v>303</v>
      </c>
      <c r="B86" s="98" t="s">
        <v>305</v>
      </c>
      <c r="C86" s="91" t="s">
        <v>304</v>
      </c>
      <c r="D86" s="113">
        <v>2500</v>
      </c>
      <c r="E86" s="110">
        <f t="shared" si="2"/>
        <v>3.5</v>
      </c>
      <c r="F86" s="108"/>
      <c r="H86" s="109"/>
    </row>
    <row r="87" spans="1:8" ht="15" customHeight="1">
      <c r="A87" s="91" t="s">
        <v>303</v>
      </c>
      <c r="B87" s="98" t="s">
        <v>302</v>
      </c>
      <c r="C87" s="91" t="s">
        <v>301</v>
      </c>
      <c r="D87" s="113">
        <v>2500</v>
      </c>
      <c r="E87" s="110">
        <f t="shared" si="2"/>
        <v>3.5</v>
      </c>
      <c r="F87" s="108"/>
      <c r="H87" s="109"/>
    </row>
    <row r="88" spans="1:8" ht="15" customHeight="1">
      <c r="A88" s="91" t="s">
        <v>300</v>
      </c>
      <c r="B88" s="98" t="s">
        <v>299</v>
      </c>
      <c r="C88" s="91" t="s">
        <v>298</v>
      </c>
      <c r="D88" s="113">
        <v>2500</v>
      </c>
      <c r="E88" s="110">
        <f t="shared" si="2"/>
        <v>3.5</v>
      </c>
      <c r="F88" s="108"/>
      <c r="H88" s="109"/>
    </row>
    <row r="89" spans="1:8" ht="15" customHeight="1">
      <c r="A89" s="91" t="s">
        <v>297</v>
      </c>
      <c r="B89" s="98" t="s">
        <v>296</v>
      </c>
      <c r="C89" s="91" t="s">
        <v>295</v>
      </c>
      <c r="D89" s="113">
        <v>2500</v>
      </c>
      <c r="E89" s="110">
        <f t="shared" si="2"/>
        <v>3.5</v>
      </c>
      <c r="F89" s="108"/>
      <c r="H89" s="109"/>
    </row>
    <row r="90" spans="1:8" ht="15" customHeight="1">
      <c r="A90" s="91" t="s">
        <v>294</v>
      </c>
      <c r="B90" s="98" t="s">
        <v>293</v>
      </c>
      <c r="C90" s="91" t="s">
        <v>292</v>
      </c>
      <c r="D90" s="113">
        <v>4500</v>
      </c>
      <c r="E90" s="110">
        <f t="shared" si="2"/>
        <v>6.3</v>
      </c>
      <c r="F90" s="108"/>
      <c r="H90" s="109"/>
    </row>
    <row r="91" spans="1:8" ht="15" customHeight="1">
      <c r="A91" s="91" t="s">
        <v>291</v>
      </c>
      <c r="B91" s="98" t="s">
        <v>290</v>
      </c>
      <c r="C91" s="91" t="s">
        <v>289</v>
      </c>
      <c r="D91" s="113">
        <v>5500</v>
      </c>
      <c r="E91" s="110">
        <f t="shared" si="2"/>
        <v>7.7</v>
      </c>
      <c r="F91" s="108"/>
      <c r="H91" s="109"/>
    </row>
    <row r="92" spans="1:8" ht="15" customHeight="1">
      <c r="A92" s="91" t="s">
        <v>288</v>
      </c>
      <c r="B92" s="98" t="s">
        <v>287</v>
      </c>
      <c r="C92" s="91" t="s">
        <v>286</v>
      </c>
      <c r="D92" s="113">
        <v>5500</v>
      </c>
      <c r="E92" s="110">
        <f t="shared" si="2"/>
        <v>7.7</v>
      </c>
      <c r="F92" s="108"/>
      <c r="H92" s="109"/>
    </row>
    <row r="93" spans="1:8" ht="15" customHeight="1">
      <c r="A93" s="91" t="s">
        <v>285</v>
      </c>
      <c r="B93" s="98" t="s">
        <v>284</v>
      </c>
      <c r="C93" s="91" t="s">
        <v>283</v>
      </c>
      <c r="D93" s="113">
        <v>2500</v>
      </c>
      <c r="E93" s="110">
        <f t="shared" si="2"/>
        <v>3.5</v>
      </c>
      <c r="F93" s="108"/>
      <c r="H93" s="109"/>
    </row>
    <row r="94" spans="1:8" ht="15" customHeight="1">
      <c r="A94" s="91" t="s">
        <v>282</v>
      </c>
      <c r="B94" s="98" t="s">
        <v>281</v>
      </c>
      <c r="C94" s="91" t="s">
        <v>280</v>
      </c>
      <c r="D94" s="113">
        <v>5000</v>
      </c>
      <c r="E94" s="110">
        <f t="shared" si="2"/>
        <v>7</v>
      </c>
      <c r="F94" s="108"/>
      <c r="H94" s="109"/>
    </row>
    <row r="95" spans="1:8" ht="15" customHeight="1">
      <c r="A95" s="91" t="s">
        <v>279</v>
      </c>
      <c r="B95" s="98" t="s">
        <v>278</v>
      </c>
      <c r="C95" s="91" t="s">
        <v>277</v>
      </c>
      <c r="D95" s="113">
        <v>5000</v>
      </c>
      <c r="E95" s="110">
        <f t="shared" si="2"/>
        <v>7</v>
      </c>
      <c r="F95" s="108"/>
      <c r="H95" s="109"/>
    </row>
    <row r="96" spans="1:8" ht="15" customHeight="1">
      <c r="A96" s="91" t="s">
        <v>276</v>
      </c>
      <c r="B96" s="98" t="s">
        <v>275</v>
      </c>
      <c r="C96" s="91" t="s">
        <v>274</v>
      </c>
      <c r="D96" s="113">
        <v>5000</v>
      </c>
      <c r="E96" s="110">
        <f t="shared" si="2"/>
        <v>7</v>
      </c>
      <c r="F96" s="108"/>
      <c r="H96" s="109"/>
    </row>
    <row r="97" spans="1:8" ht="15" customHeight="1">
      <c r="A97" s="92" t="s">
        <v>263</v>
      </c>
      <c r="B97" s="101" t="s">
        <v>273</v>
      </c>
      <c r="C97" s="91" t="s">
        <v>272</v>
      </c>
      <c r="D97" s="113">
        <v>5000</v>
      </c>
      <c r="E97" s="110">
        <f t="shared" si="2"/>
        <v>7</v>
      </c>
      <c r="F97" s="108"/>
      <c r="H97" s="109"/>
    </row>
    <row r="98" spans="1:8" ht="15" customHeight="1">
      <c r="A98" s="92" t="s">
        <v>263</v>
      </c>
      <c r="B98" s="98" t="s">
        <v>271</v>
      </c>
      <c r="C98" s="91" t="s">
        <v>270</v>
      </c>
      <c r="D98" s="113">
        <v>7000</v>
      </c>
      <c r="E98" s="110">
        <f t="shared" si="2"/>
        <v>9.8000000000000007</v>
      </c>
      <c r="F98" s="108"/>
      <c r="H98" s="109"/>
    </row>
    <row r="99" spans="1:8" ht="15" customHeight="1">
      <c r="A99" s="92" t="s">
        <v>263</v>
      </c>
      <c r="B99" s="98" t="s">
        <v>269</v>
      </c>
      <c r="C99" s="91" t="s">
        <v>268</v>
      </c>
      <c r="D99" s="113">
        <v>4500</v>
      </c>
      <c r="E99" s="110">
        <f t="shared" si="2"/>
        <v>6.3</v>
      </c>
      <c r="F99" s="108"/>
      <c r="H99" s="109"/>
    </row>
    <row r="100" spans="1:8" ht="15" customHeight="1">
      <c r="A100" s="92" t="s">
        <v>263</v>
      </c>
      <c r="B100" s="98" t="s">
        <v>267</v>
      </c>
      <c r="C100" s="91" t="s">
        <v>266</v>
      </c>
      <c r="D100" s="113">
        <v>2500</v>
      </c>
      <c r="E100" s="110">
        <f t="shared" ref="E100:E131" si="3">D100*0.0014</f>
        <v>3.5</v>
      </c>
      <c r="F100" s="108"/>
      <c r="H100" s="109"/>
    </row>
    <row r="101" spans="1:8" ht="15" customHeight="1">
      <c r="A101" s="92" t="s">
        <v>263</v>
      </c>
      <c r="B101" s="98" t="s">
        <v>265</v>
      </c>
      <c r="C101" s="91" t="s">
        <v>264</v>
      </c>
      <c r="D101" s="113">
        <v>3500</v>
      </c>
      <c r="E101" s="110">
        <f t="shared" si="3"/>
        <v>4.9000000000000004</v>
      </c>
      <c r="F101" s="108"/>
      <c r="H101" s="109"/>
    </row>
    <row r="102" spans="1:8" ht="15" customHeight="1">
      <c r="A102" s="92" t="s">
        <v>263</v>
      </c>
      <c r="B102" s="98" t="s">
        <v>262</v>
      </c>
      <c r="C102" s="91" t="s">
        <v>261</v>
      </c>
      <c r="D102" s="113">
        <v>2500</v>
      </c>
      <c r="E102" s="110">
        <f t="shared" si="3"/>
        <v>3.5</v>
      </c>
      <c r="F102" s="108"/>
      <c r="H102" s="109"/>
    </row>
    <row r="103" spans="1:8" ht="15" customHeight="1">
      <c r="A103" s="91" t="s">
        <v>260</v>
      </c>
      <c r="B103" s="98" t="s">
        <v>259</v>
      </c>
      <c r="C103" s="91" t="s">
        <v>258</v>
      </c>
      <c r="D103" s="113">
        <v>2500</v>
      </c>
      <c r="E103" s="110">
        <f t="shared" si="3"/>
        <v>3.5</v>
      </c>
      <c r="F103" s="108"/>
      <c r="H103" s="109"/>
    </row>
    <row r="104" spans="1:8" ht="15" customHeight="1">
      <c r="A104" s="91" t="s">
        <v>257</v>
      </c>
      <c r="B104" s="98" t="s">
        <v>256</v>
      </c>
      <c r="C104" s="91" t="s">
        <v>255</v>
      </c>
      <c r="D104" s="113">
        <v>2500</v>
      </c>
      <c r="E104" s="110">
        <f t="shared" si="3"/>
        <v>3.5</v>
      </c>
      <c r="F104" s="108"/>
      <c r="H104" s="109"/>
    </row>
    <row r="105" spans="1:8" ht="15" customHeight="1">
      <c r="A105" s="91" t="s">
        <v>254</v>
      </c>
      <c r="B105" s="98" t="s">
        <v>253</v>
      </c>
      <c r="C105" s="91" t="s">
        <v>252</v>
      </c>
      <c r="D105" s="113">
        <v>3500</v>
      </c>
      <c r="E105" s="110">
        <f t="shared" si="3"/>
        <v>4.9000000000000004</v>
      </c>
      <c r="F105" s="108"/>
      <c r="H105" s="109"/>
    </row>
    <row r="106" spans="1:8" ht="15" customHeight="1">
      <c r="A106" s="91" t="s">
        <v>251</v>
      </c>
      <c r="B106" s="98" t="s">
        <v>250</v>
      </c>
      <c r="C106" s="91" t="s">
        <v>249</v>
      </c>
      <c r="D106" s="113">
        <v>2500</v>
      </c>
      <c r="E106" s="110">
        <f t="shared" si="3"/>
        <v>3.5</v>
      </c>
      <c r="F106" s="108"/>
      <c r="H106" s="109"/>
    </row>
    <row r="107" spans="1:8" ht="15" customHeight="1">
      <c r="A107" s="91" t="s">
        <v>248</v>
      </c>
      <c r="B107" s="98" t="s">
        <v>247</v>
      </c>
      <c r="C107" s="91" t="s">
        <v>246</v>
      </c>
      <c r="D107" s="113">
        <v>3500</v>
      </c>
      <c r="E107" s="110">
        <f t="shared" si="3"/>
        <v>4.9000000000000004</v>
      </c>
      <c r="F107" s="108"/>
      <c r="H107" s="109"/>
    </row>
    <row r="108" spans="1:8" ht="15" customHeight="1">
      <c r="A108" s="91" t="s">
        <v>243</v>
      </c>
      <c r="B108" s="98" t="s">
        <v>245</v>
      </c>
      <c r="C108" s="91" t="s">
        <v>244</v>
      </c>
      <c r="D108" s="113">
        <v>3500</v>
      </c>
      <c r="E108" s="110">
        <f t="shared" si="3"/>
        <v>4.9000000000000004</v>
      </c>
      <c r="F108" s="108"/>
      <c r="H108" s="109"/>
    </row>
    <row r="109" spans="1:8" ht="15" customHeight="1">
      <c r="A109" s="91" t="s">
        <v>243</v>
      </c>
      <c r="B109" s="98" t="s">
        <v>242</v>
      </c>
      <c r="C109" s="91" t="s">
        <v>241</v>
      </c>
      <c r="D109" s="113">
        <v>4500</v>
      </c>
      <c r="E109" s="110">
        <f t="shared" si="3"/>
        <v>6.3</v>
      </c>
      <c r="F109" s="108"/>
      <c r="H109" s="109"/>
    </row>
    <row r="110" spans="1:8" ht="15" customHeight="1">
      <c r="A110" s="91" t="s">
        <v>238</v>
      </c>
      <c r="B110" s="98" t="s">
        <v>240</v>
      </c>
      <c r="C110" s="91" t="s">
        <v>239</v>
      </c>
      <c r="D110" s="113">
        <v>3500</v>
      </c>
      <c r="E110" s="110">
        <f t="shared" si="3"/>
        <v>4.9000000000000004</v>
      </c>
      <c r="F110" s="108"/>
      <c r="H110" s="109"/>
    </row>
    <row r="111" spans="1:8" ht="15" customHeight="1">
      <c r="A111" s="91" t="s">
        <v>238</v>
      </c>
      <c r="B111" s="98" t="s">
        <v>237</v>
      </c>
      <c r="C111" s="91" t="s">
        <v>236</v>
      </c>
      <c r="D111" s="113">
        <v>2500</v>
      </c>
      <c r="E111" s="110">
        <f t="shared" si="3"/>
        <v>3.5</v>
      </c>
      <c r="F111" s="108"/>
      <c r="H111" s="109"/>
    </row>
    <row r="112" spans="1:8" ht="15" customHeight="1">
      <c r="A112" s="91" t="s">
        <v>235</v>
      </c>
      <c r="B112" s="98" t="s">
        <v>234</v>
      </c>
      <c r="C112" s="91" t="s">
        <v>233</v>
      </c>
      <c r="D112" s="113">
        <v>3500</v>
      </c>
      <c r="E112" s="110">
        <f t="shared" si="3"/>
        <v>4.9000000000000004</v>
      </c>
      <c r="F112" s="108"/>
      <c r="H112" s="109"/>
    </row>
    <row r="113" spans="1:8" ht="15" customHeight="1">
      <c r="A113" s="91" t="s">
        <v>228</v>
      </c>
      <c r="B113" s="98" t="s">
        <v>232</v>
      </c>
      <c r="C113" s="91" t="s">
        <v>231</v>
      </c>
      <c r="D113" s="113">
        <v>3500</v>
      </c>
      <c r="E113" s="110">
        <f t="shared" si="3"/>
        <v>4.9000000000000004</v>
      </c>
      <c r="F113" s="108"/>
      <c r="H113" s="109"/>
    </row>
    <row r="114" spans="1:8" ht="15" customHeight="1">
      <c r="A114" s="91" t="s">
        <v>228</v>
      </c>
      <c r="B114" s="98" t="s">
        <v>230</v>
      </c>
      <c r="C114" s="91" t="s">
        <v>229</v>
      </c>
      <c r="D114" s="113">
        <v>2500</v>
      </c>
      <c r="E114" s="110">
        <f t="shared" si="3"/>
        <v>3.5</v>
      </c>
      <c r="F114" s="108"/>
      <c r="H114" s="109"/>
    </row>
    <row r="115" spans="1:8" ht="15" customHeight="1">
      <c r="A115" s="91" t="s">
        <v>228</v>
      </c>
      <c r="B115" s="98" t="s">
        <v>227</v>
      </c>
      <c r="C115" s="91" t="s">
        <v>226</v>
      </c>
      <c r="D115" s="113">
        <v>3000</v>
      </c>
      <c r="E115" s="110">
        <f t="shared" si="3"/>
        <v>4.2</v>
      </c>
      <c r="F115" s="108"/>
      <c r="H115" s="109"/>
    </row>
    <row r="116" spans="1:8" ht="15" customHeight="1">
      <c r="A116" s="91" t="s">
        <v>225</v>
      </c>
      <c r="B116" s="98" t="s">
        <v>224</v>
      </c>
      <c r="C116" s="91" t="s">
        <v>223</v>
      </c>
      <c r="D116" s="113">
        <v>2500</v>
      </c>
      <c r="E116" s="110">
        <f t="shared" si="3"/>
        <v>3.5</v>
      </c>
      <c r="F116" s="108"/>
      <c r="H116" s="109"/>
    </row>
    <row r="117" spans="1:8" ht="15" customHeight="1">
      <c r="A117" s="91" t="s">
        <v>222</v>
      </c>
      <c r="B117" s="98" t="s">
        <v>221</v>
      </c>
      <c r="C117" s="91" t="s">
        <v>220</v>
      </c>
      <c r="D117" s="113">
        <v>3000</v>
      </c>
      <c r="E117" s="110">
        <f t="shared" si="3"/>
        <v>4.2</v>
      </c>
      <c r="F117" s="108"/>
      <c r="H117" s="109"/>
    </row>
    <row r="118" spans="1:8" ht="15" customHeight="1">
      <c r="A118" s="91" t="s">
        <v>219</v>
      </c>
      <c r="B118" s="98" t="s">
        <v>218</v>
      </c>
      <c r="C118" s="91" t="s">
        <v>217</v>
      </c>
      <c r="D118" s="113">
        <v>2500</v>
      </c>
      <c r="E118" s="110">
        <f t="shared" si="3"/>
        <v>3.5</v>
      </c>
      <c r="F118" s="108"/>
      <c r="H118" s="109"/>
    </row>
    <row r="119" spans="1:8" ht="15" customHeight="1">
      <c r="A119" s="91" t="s">
        <v>216</v>
      </c>
      <c r="B119" s="98" t="s">
        <v>215</v>
      </c>
      <c r="C119" s="91" t="s">
        <v>214</v>
      </c>
      <c r="D119" s="113">
        <v>3500</v>
      </c>
      <c r="E119" s="110">
        <f t="shared" si="3"/>
        <v>4.9000000000000004</v>
      </c>
      <c r="F119" s="108"/>
      <c r="H119" s="109"/>
    </row>
    <row r="120" spans="1:8" ht="15" customHeight="1">
      <c r="A120" s="91" t="s">
        <v>213</v>
      </c>
      <c r="B120" s="98" t="s">
        <v>212</v>
      </c>
      <c r="C120" s="91" t="s">
        <v>211</v>
      </c>
      <c r="D120" s="113">
        <v>3500</v>
      </c>
      <c r="E120" s="110">
        <f t="shared" si="3"/>
        <v>4.9000000000000004</v>
      </c>
      <c r="F120" s="108"/>
      <c r="H120" s="109"/>
    </row>
    <row r="121" spans="1:8" ht="15" customHeight="1">
      <c r="A121" s="91" t="s">
        <v>210</v>
      </c>
      <c r="B121" s="98" t="s">
        <v>209</v>
      </c>
      <c r="C121" s="91" t="s">
        <v>208</v>
      </c>
      <c r="D121" s="113">
        <v>5500</v>
      </c>
      <c r="E121" s="110">
        <f t="shared" si="3"/>
        <v>7.7</v>
      </c>
      <c r="F121" s="108"/>
      <c r="H121" s="109"/>
    </row>
    <row r="122" spans="1:8" ht="15" customHeight="1">
      <c r="A122" s="91" t="s">
        <v>207</v>
      </c>
      <c r="B122" s="98" t="s">
        <v>206</v>
      </c>
      <c r="C122" s="91" t="s">
        <v>205</v>
      </c>
      <c r="D122" s="113">
        <v>3000</v>
      </c>
      <c r="E122" s="110">
        <f t="shared" si="3"/>
        <v>4.2</v>
      </c>
      <c r="F122" s="108"/>
      <c r="H122" s="109"/>
    </row>
    <row r="123" spans="1:8" ht="15" customHeight="1">
      <c r="A123" s="91" t="s">
        <v>204</v>
      </c>
      <c r="B123" s="98" t="s">
        <v>203</v>
      </c>
      <c r="C123" s="91" t="s">
        <v>202</v>
      </c>
      <c r="D123" s="113">
        <v>3500</v>
      </c>
      <c r="E123" s="110">
        <f t="shared" si="3"/>
        <v>4.9000000000000004</v>
      </c>
      <c r="F123" s="108"/>
      <c r="H123" s="109"/>
    </row>
    <row r="124" spans="1:8" ht="15" customHeight="1">
      <c r="A124" s="91" t="s">
        <v>201</v>
      </c>
      <c r="B124" s="98" t="s">
        <v>200</v>
      </c>
      <c r="C124" s="91" t="s">
        <v>199</v>
      </c>
      <c r="D124" s="113">
        <v>3500</v>
      </c>
      <c r="E124" s="110">
        <f t="shared" si="3"/>
        <v>4.9000000000000004</v>
      </c>
      <c r="F124" s="108"/>
      <c r="H124" s="109"/>
    </row>
    <row r="125" spans="1:8" ht="15" customHeight="1">
      <c r="A125" s="91" t="s">
        <v>198</v>
      </c>
      <c r="B125" s="98" t="s">
        <v>197</v>
      </c>
      <c r="C125" s="91" t="s">
        <v>196</v>
      </c>
      <c r="D125" s="113">
        <v>4500</v>
      </c>
      <c r="E125" s="110">
        <f t="shared" si="3"/>
        <v>6.3</v>
      </c>
      <c r="F125" s="108"/>
      <c r="H125" s="109"/>
    </row>
    <row r="126" spans="1:8" ht="15" customHeight="1">
      <c r="A126" s="91" t="s">
        <v>193</v>
      </c>
      <c r="B126" s="98" t="s">
        <v>195</v>
      </c>
      <c r="C126" s="91" t="s">
        <v>194</v>
      </c>
      <c r="D126" s="113">
        <v>4500</v>
      </c>
      <c r="E126" s="110">
        <f t="shared" si="3"/>
        <v>6.3</v>
      </c>
      <c r="F126" s="108"/>
      <c r="H126" s="109"/>
    </row>
    <row r="127" spans="1:8" ht="15" customHeight="1">
      <c r="A127" s="91" t="s">
        <v>193</v>
      </c>
      <c r="B127" s="98" t="s">
        <v>192</v>
      </c>
      <c r="C127" s="91" t="s">
        <v>191</v>
      </c>
      <c r="D127" s="113">
        <v>4500</v>
      </c>
      <c r="E127" s="110">
        <f t="shared" si="3"/>
        <v>6.3</v>
      </c>
      <c r="F127" s="108"/>
      <c r="H127" s="109"/>
    </row>
    <row r="128" spans="1:8" ht="15" customHeight="1">
      <c r="A128" s="91" t="s">
        <v>188</v>
      </c>
      <c r="B128" s="98" t="s">
        <v>190</v>
      </c>
      <c r="C128" s="91" t="s">
        <v>189</v>
      </c>
      <c r="D128" s="113">
        <v>1500</v>
      </c>
      <c r="E128" s="110">
        <f t="shared" si="3"/>
        <v>2.1</v>
      </c>
      <c r="F128" s="108"/>
      <c r="H128" s="109"/>
    </row>
    <row r="129" spans="1:8" ht="15" customHeight="1">
      <c r="A129" s="91" t="s">
        <v>188</v>
      </c>
      <c r="B129" s="98" t="s">
        <v>187</v>
      </c>
      <c r="C129" s="91" t="s">
        <v>186</v>
      </c>
      <c r="D129" s="113">
        <v>3500</v>
      </c>
      <c r="E129" s="110">
        <f t="shared" si="3"/>
        <v>4.9000000000000004</v>
      </c>
      <c r="F129" s="108"/>
      <c r="H129" s="109"/>
    </row>
    <row r="130" spans="1:8" ht="15" customHeight="1">
      <c r="A130" s="91" t="s">
        <v>185</v>
      </c>
      <c r="B130" s="98" t="s">
        <v>184</v>
      </c>
      <c r="C130" s="91" t="s">
        <v>183</v>
      </c>
      <c r="D130" s="113">
        <v>3500</v>
      </c>
      <c r="E130" s="110">
        <f t="shared" si="3"/>
        <v>4.9000000000000004</v>
      </c>
      <c r="F130" s="108"/>
      <c r="H130" s="109"/>
    </row>
    <row r="131" spans="1:8" ht="15" customHeight="1">
      <c r="A131" s="91" t="s">
        <v>180</v>
      </c>
      <c r="B131" s="98" t="s">
        <v>182</v>
      </c>
      <c r="C131" s="91" t="s">
        <v>181</v>
      </c>
      <c r="D131" s="113">
        <v>3500</v>
      </c>
      <c r="E131" s="110">
        <f t="shared" si="3"/>
        <v>4.9000000000000004</v>
      </c>
      <c r="F131" s="108"/>
      <c r="H131" s="109"/>
    </row>
    <row r="132" spans="1:8" ht="15" customHeight="1">
      <c r="A132" s="91" t="s">
        <v>180</v>
      </c>
      <c r="B132" s="98" t="s">
        <v>179</v>
      </c>
      <c r="C132" s="91" t="s">
        <v>178</v>
      </c>
      <c r="D132" s="113">
        <v>2500</v>
      </c>
      <c r="E132" s="110">
        <f t="shared" ref="E132:E163" si="4">D132*0.0014</f>
        <v>3.5</v>
      </c>
      <c r="F132" s="108"/>
      <c r="H132" s="109"/>
    </row>
    <row r="133" spans="1:8" ht="15" customHeight="1">
      <c r="A133" s="91" t="s">
        <v>177</v>
      </c>
      <c r="B133" s="98" t="s">
        <v>176</v>
      </c>
      <c r="C133" s="91" t="s">
        <v>175</v>
      </c>
      <c r="D133" s="113">
        <v>5000</v>
      </c>
      <c r="E133" s="110">
        <f t="shared" si="4"/>
        <v>7</v>
      </c>
      <c r="F133" s="108"/>
      <c r="H133" s="109"/>
    </row>
    <row r="134" spans="1:8" ht="15" customHeight="1">
      <c r="A134" s="91" t="s">
        <v>174</v>
      </c>
      <c r="B134" s="98" t="s">
        <v>173</v>
      </c>
      <c r="C134" s="91" t="s">
        <v>172</v>
      </c>
      <c r="D134" s="113">
        <v>5000</v>
      </c>
      <c r="E134" s="110">
        <f t="shared" si="4"/>
        <v>7</v>
      </c>
      <c r="F134" s="108"/>
      <c r="H134" s="109"/>
    </row>
    <row r="135" spans="1:8" ht="15" customHeight="1">
      <c r="A135" s="91" t="s">
        <v>157</v>
      </c>
      <c r="B135" s="98" t="s">
        <v>171</v>
      </c>
      <c r="C135" s="91" t="s">
        <v>170</v>
      </c>
      <c r="D135" s="113">
        <v>5500</v>
      </c>
      <c r="E135" s="110">
        <f t="shared" si="4"/>
        <v>7.7</v>
      </c>
      <c r="F135" s="108"/>
      <c r="H135" s="109"/>
    </row>
    <row r="136" spans="1:8" ht="15" customHeight="1">
      <c r="A136" s="91" t="s">
        <v>157</v>
      </c>
      <c r="B136" s="98" t="s">
        <v>169</v>
      </c>
      <c r="C136" s="91" t="s">
        <v>168</v>
      </c>
      <c r="D136" s="113">
        <v>5000</v>
      </c>
      <c r="E136" s="110">
        <f t="shared" si="4"/>
        <v>7</v>
      </c>
      <c r="F136" s="108"/>
      <c r="H136" s="109"/>
    </row>
    <row r="137" spans="1:8" ht="15" customHeight="1">
      <c r="A137" s="91" t="s">
        <v>157</v>
      </c>
      <c r="B137" s="98" t="s">
        <v>167</v>
      </c>
      <c r="C137" s="91" t="s">
        <v>166</v>
      </c>
      <c r="D137" s="113">
        <v>4000</v>
      </c>
      <c r="E137" s="110">
        <f t="shared" si="4"/>
        <v>5.6</v>
      </c>
      <c r="F137" s="108"/>
      <c r="H137" s="109"/>
    </row>
    <row r="138" spans="1:8" ht="15" customHeight="1">
      <c r="A138" s="91" t="s">
        <v>157</v>
      </c>
      <c r="B138" s="98" t="s">
        <v>165</v>
      </c>
      <c r="C138" s="91" t="s">
        <v>164</v>
      </c>
      <c r="D138" s="113">
        <v>4000</v>
      </c>
      <c r="E138" s="110">
        <f t="shared" si="4"/>
        <v>5.6</v>
      </c>
      <c r="F138" s="108"/>
      <c r="H138" s="109"/>
    </row>
    <row r="139" spans="1:8" ht="15" customHeight="1">
      <c r="A139" s="91" t="s">
        <v>157</v>
      </c>
      <c r="B139" s="98" t="s">
        <v>163</v>
      </c>
      <c r="C139" s="91" t="s">
        <v>162</v>
      </c>
      <c r="D139" s="113">
        <v>5000</v>
      </c>
      <c r="E139" s="110">
        <f t="shared" si="4"/>
        <v>7</v>
      </c>
      <c r="F139" s="108"/>
      <c r="H139" s="109"/>
    </row>
    <row r="140" spans="1:8" ht="15" customHeight="1">
      <c r="A140" s="91" t="s">
        <v>157</v>
      </c>
      <c r="B140" s="98" t="s">
        <v>161</v>
      </c>
      <c r="C140" s="91" t="s">
        <v>160</v>
      </c>
      <c r="D140" s="113">
        <v>4000</v>
      </c>
      <c r="E140" s="110">
        <f t="shared" si="4"/>
        <v>5.6</v>
      </c>
      <c r="F140" s="108"/>
      <c r="H140" s="109"/>
    </row>
    <row r="141" spans="1:8" ht="15" customHeight="1">
      <c r="A141" s="91" t="s">
        <v>157</v>
      </c>
      <c r="B141" s="98" t="s">
        <v>159</v>
      </c>
      <c r="C141" s="91" t="s">
        <v>158</v>
      </c>
      <c r="D141" s="113">
        <v>4500</v>
      </c>
      <c r="E141" s="110">
        <f t="shared" si="4"/>
        <v>6.3</v>
      </c>
      <c r="F141" s="108"/>
      <c r="H141" s="109"/>
    </row>
    <row r="142" spans="1:8" ht="15" customHeight="1">
      <c r="A142" s="91" t="s">
        <v>157</v>
      </c>
      <c r="B142" s="98" t="s">
        <v>156</v>
      </c>
      <c r="C142" s="91" t="s">
        <v>155</v>
      </c>
      <c r="D142" s="113">
        <v>2500</v>
      </c>
      <c r="E142" s="110">
        <f t="shared" si="4"/>
        <v>3.5</v>
      </c>
      <c r="F142" s="108"/>
      <c r="H142" s="109"/>
    </row>
    <row r="143" spans="1:8" ht="15" customHeight="1">
      <c r="A143" s="91" t="s">
        <v>152</v>
      </c>
      <c r="B143" s="98" t="s">
        <v>154</v>
      </c>
      <c r="C143" s="91" t="s">
        <v>153</v>
      </c>
      <c r="D143" s="113">
        <v>4000</v>
      </c>
      <c r="E143" s="110">
        <f t="shared" si="4"/>
        <v>5.6</v>
      </c>
      <c r="F143" s="108"/>
      <c r="H143" s="109"/>
    </row>
    <row r="144" spans="1:8" ht="15" customHeight="1">
      <c r="A144" s="91" t="s">
        <v>152</v>
      </c>
      <c r="B144" s="98" t="s">
        <v>151</v>
      </c>
      <c r="C144" s="91" t="s">
        <v>150</v>
      </c>
      <c r="D144" s="113">
        <v>4000</v>
      </c>
      <c r="E144" s="110">
        <f t="shared" si="4"/>
        <v>5.6</v>
      </c>
      <c r="F144" s="108"/>
      <c r="H144" s="109"/>
    </row>
    <row r="145" spans="1:8" ht="15" customHeight="1">
      <c r="A145" s="91" t="s">
        <v>147</v>
      </c>
      <c r="B145" s="98" t="s">
        <v>149</v>
      </c>
      <c r="C145" s="91" t="s">
        <v>148</v>
      </c>
      <c r="D145" s="113">
        <v>2500</v>
      </c>
      <c r="E145" s="110">
        <f t="shared" si="4"/>
        <v>3.5</v>
      </c>
      <c r="F145" s="108"/>
      <c r="H145" s="109"/>
    </row>
    <row r="146" spans="1:8" ht="15" customHeight="1">
      <c r="A146" s="91" t="s">
        <v>147</v>
      </c>
      <c r="B146" s="98" t="s">
        <v>146</v>
      </c>
      <c r="C146" s="91" t="s">
        <v>145</v>
      </c>
      <c r="D146" s="113">
        <v>2500</v>
      </c>
      <c r="E146" s="110">
        <f t="shared" si="4"/>
        <v>3.5</v>
      </c>
      <c r="F146" s="108"/>
      <c r="H146" s="109"/>
    </row>
    <row r="147" spans="1:8" ht="15" customHeight="1">
      <c r="A147" s="91" t="s">
        <v>144</v>
      </c>
      <c r="B147" s="98" t="s">
        <v>143</v>
      </c>
      <c r="C147" s="91" t="s">
        <v>142</v>
      </c>
      <c r="D147" s="113">
        <v>3500</v>
      </c>
      <c r="E147" s="110">
        <f t="shared" si="4"/>
        <v>4.9000000000000004</v>
      </c>
      <c r="F147" s="108"/>
      <c r="H147" s="109"/>
    </row>
    <row r="148" spans="1:8" ht="15" customHeight="1">
      <c r="A148" s="91" t="s">
        <v>141</v>
      </c>
      <c r="B148" s="98" t="s">
        <v>140</v>
      </c>
      <c r="C148" s="91" t="s">
        <v>139</v>
      </c>
      <c r="D148" s="113">
        <v>3500</v>
      </c>
      <c r="E148" s="110">
        <f t="shared" si="4"/>
        <v>4.9000000000000004</v>
      </c>
      <c r="F148" s="108"/>
      <c r="H148" s="109"/>
    </row>
    <row r="149" spans="1:8" ht="15" customHeight="1">
      <c r="A149" s="91" t="s">
        <v>134</v>
      </c>
      <c r="B149" s="98" t="s">
        <v>138</v>
      </c>
      <c r="C149" s="91" t="s">
        <v>137</v>
      </c>
      <c r="D149" s="113">
        <v>3500</v>
      </c>
      <c r="E149" s="110">
        <f t="shared" si="4"/>
        <v>4.9000000000000004</v>
      </c>
      <c r="F149" s="108"/>
      <c r="H149" s="109"/>
    </row>
    <row r="150" spans="1:8" ht="15" customHeight="1">
      <c r="A150" s="91" t="s">
        <v>134</v>
      </c>
      <c r="B150" s="98" t="s">
        <v>136</v>
      </c>
      <c r="C150" s="91" t="s">
        <v>135</v>
      </c>
      <c r="D150" s="113">
        <v>3500</v>
      </c>
      <c r="E150" s="110">
        <f t="shared" si="4"/>
        <v>4.9000000000000004</v>
      </c>
      <c r="F150" s="108"/>
      <c r="H150" s="109"/>
    </row>
    <row r="151" spans="1:8" ht="15" customHeight="1">
      <c r="A151" s="91" t="s">
        <v>134</v>
      </c>
      <c r="B151" s="98" t="s">
        <v>133</v>
      </c>
      <c r="C151" s="91" t="s">
        <v>132</v>
      </c>
      <c r="D151" s="113">
        <v>2500</v>
      </c>
      <c r="E151" s="110">
        <f t="shared" si="4"/>
        <v>3.5</v>
      </c>
      <c r="F151" s="108"/>
      <c r="H151" s="109"/>
    </row>
    <row r="152" spans="1:8" ht="15" customHeight="1">
      <c r="A152" s="91" t="s">
        <v>125</v>
      </c>
      <c r="B152" s="98" t="s">
        <v>131</v>
      </c>
      <c r="C152" s="91" t="s">
        <v>130</v>
      </c>
      <c r="D152" s="113">
        <v>3500</v>
      </c>
      <c r="E152" s="110">
        <f t="shared" si="4"/>
        <v>4.9000000000000004</v>
      </c>
      <c r="F152" s="108"/>
      <c r="H152" s="109"/>
    </row>
    <row r="153" spans="1:8" ht="15" customHeight="1">
      <c r="A153" s="91" t="s">
        <v>125</v>
      </c>
      <c r="B153" s="98" t="s">
        <v>129</v>
      </c>
      <c r="C153" s="91" t="s">
        <v>128</v>
      </c>
      <c r="D153" s="113">
        <v>3500</v>
      </c>
      <c r="E153" s="110">
        <f t="shared" si="4"/>
        <v>4.9000000000000004</v>
      </c>
      <c r="F153" s="108"/>
      <c r="H153" s="109"/>
    </row>
    <row r="154" spans="1:8" ht="15" customHeight="1">
      <c r="A154" s="91" t="s">
        <v>125</v>
      </c>
      <c r="B154" s="98" t="s">
        <v>127</v>
      </c>
      <c r="C154" s="91" t="s">
        <v>126</v>
      </c>
      <c r="D154" s="113">
        <v>2500</v>
      </c>
      <c r="E154" s="110">
        <f t="shared" si="4"/>
        <v>3.5</v>
      </c>
      <c r="F154" s="108"/>
      <c r="H154" s="109"/>
    </row>
    <row r="155" spans="1:8" ht="15" customHeight="1">
      <c r="A155" s="91" t="s">
        <v>125</v>
      </c>
      <c r="B155" s="98" t="s">
        <v>124</v>
      </c>
      <c r="C155" s="91" t="s">
        <v>123</v>
      </c>
      <c r="D155" s="113">
        <v>2500</v>
      </c>
      <c r="E155" s="110">
        <f t="shared" si="4"/>
        <v>3.5</v>
      </c>
      <c r="F155" s="108"/>
      <c r="H155" s="109"/>
    </row>
    <row r="156" spans="1:8" ht="15" customHeight="1">
      <c r="A156" s="91" t="s">
        <v>118</v>
      </c>
      <c r="B156" s="98" t="s">
        <v>122</v>
      </c>
      <c r="C156" s="91" t="s">
        <v>121</v>
      </c>
      <c r="D156" s="113">
        <v>2500</v>
      </c>
      <c r="E156" s="110">
        <f t="shared" si="4"/>
        <v>3.5</v>
      </c>
      <c r="F156" s="108"/>
      <c r="H156" s="109"/>
    </row>
    <row r="157" spans="1:8" ht="15" customHeight="1">
      <c r="A157" s="91" t="s">
        <v>118</v>
      </c>
      <c r="B157" s="98" t="s">
        <v>120</v>
      </c>
      <c r="C157" s="91" t="s">
        <v>119</v>
      </c>
      <c r="D157" s="113">
        <v>3500</v>
      </c>
      <c r="E157" s="110">
        <f t="shared" si="4"/>
        <v>4.9000000000000004</v>
      </c>
      <c r="F157" s="108"/>
      <c r="H157" s="109"/>
    </row>
    <row r="158" spans="1:8" ht="15" customHeight="1">
      <c r="A158" s="91" t="s">
        <v>118</v>
      </c>
      <c r="B158" s="98" t="s">
        <v>117</v>
      </c>
      <c r="C158" s="91" t="s">
        <v>116</v>
      </c>
      <c r="D158" s="113">
        <v>3500</v>
      </c>
      <c r="E158" s="110">
        <f t="shared" si="4"/>
        <v>4.9000000000000004</v>
      </c>
      <c r="F158" s="108"/>
      <c r="H158" s="109"/>
    </row>
    <row r="159" spans="1:8" ht="15" customHeight="1">
      <c r="A159" s="91" t="s">
        <v>115</v>
      </c>
      <c r="B159" s="98" t="s">
        <v>114</v>
      </c>
      <c r="C159" s="91" t="s">
        <v>113</v>
      </c>
      <c r="D159" s="113">
        <v>3500</v>
      </c>
      <c r="E159" s="110">
        <f t="shared" si="4"/>
        <v>4.9000000000000004</v>
      </c>
      <c r="F159" s="108"/>
      <c r="H159" s="109"/>
    </row>
    <row r="160" spans="1:8" ht="15" customHeight="1">
      <c r="A160" s="91" t="s">
        <v>112</v>
      </c>
      <c r="B160" s="98" t="s">
        <v>111</v>
      </c>
      <c r="C160" s="91" t="s">
        <v>110</v>
      </c>
      <c r="D160" s="113">
        <v>2500</v>
      </c>
      <c r="E160" s="110">
        <f t="shared" si="4"/>
        <v>3.5</v>
      </c>
      <c r="F160" s="108"/>
      <c r="H160" s="109"/>
    </row>
    <row r="161" spans="1:8" ht="15" customHeight="1">
      <c r="A161" s="91" t="s">
        <v>109</v>
      </c>
      <c r="B161" s="98" t="s">
        <v>108</v>
      </c>
      <c r="C161" s="91" t="s">
        <v>107</v>
      </c>
      <c r="D161" s="113">
        <v>2000</v>
      </c>
      <c r="E161" s="110">
        <f t="shared" si="4"/>
        <v>2.8</v>
      </c>
      <c r="F161" s="108"/>
      <c r="H161" s="109"/>
    </row>
    <row r="162" spans="1:8" ht="15" customHeight="1">
      <c r="A162" s="91" t="s">
        <v>106</v>
      </c>
      <c r="B162" s="102" t="s">
        <v>105</v>
      </c>
      <c r="C162" s="91" t="s">
        <v>104</v>
      </c>
      <c r="D162" s="113">
        <v>2500</v>
      </c>
      <c r="E162" s="110">
        <f t="shared" si="4"/>
        <v>3.5</v>
      </c>
      <c r="F162" s="108"/>
      <c r="H162" s="109"/>
    </row>
    <row r="163" spans="1:8" ht="15" customHeight="1">
      <c r="A163" s="91" t="s">
        <v>103</v>
      </c>
      <c r="B163" s="98" t="s">
        <v>102</v>
      </c>
      <c r="C163" s="91" t="s">
        <v>101</v>
      </c>
      <c r="D163" s="113">
        <v>2500</v>
      </c>
      <c r="E163" s="110">
        <f t="shared" si="4"/>
        <v>3.5</v>
      </c>
      <c r="F163" s="108"/>
      <c r="H163" s="109"/>
    </row>
    <row r="164" spans="1:8">
      <c r="C164" s="103"/>
      <c r="D164" s="77"/>
      <c r="E164" s="131" t="s">
        <v>530</v>
      </c>
      <c r="F164" s="77">
        <f>SUM(F4:F163)</f>
        <v>0</v>
      </c>
    </row>
    <row r="165" spans="1:8">
      <c r="C165" s="104"/>
      <c r="D165" s="78"/>
      <c r="E165" s="132" t="s">
        <v>591</v>
      </c>
      <c r="F165" s="78">
        <v>8</v>
      </c>
    </row>
    <row r="166" spans="1:8" ht="15.75">
      <c r="C166" s="105"/>
      <c r="D166" s="80"/>
      <c r="E166" s="133" t="s">
        <v>529</v>
      </c>
      <c r="F166" s="134">
        <f>F164*F165</f>
        <v>0</v>
      </c>
    </row>
    <row r="167" spans="1:8" ht="15" customHeight="1"/>
  </sheetData>
  <sheetProtection password="C79F" sheet="1" objects="1" scenarios="1" formatCells="0" formatColumns="0" formatRows="0"/>
  <protectedRanges>
    <protectedRange sqref="F4:F163" name="Диапазон1"/>
  </protectedRanges>
  <autoFilter ref="A3:K3"/>
  <conditionalFormatting sqref="F4:F163">
    <cfRule type="containsBlanks" dxfId="0" priority="1">
      <formula>LEN(TRIM(F4))=0</formula>
    </cfRule>
  </conditionalFormatting>
  <pageMargins left="0.25" right="0.25" top="0.75" bottom="0.75" header="0.3" footer="0.3"/>
  <pageSetup paperSize="9" scale="2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>
      <c r="A1" s="43" t="s">
        <v>82</v>
      </c>
      <c r="B1" s="42"/>
      <c r="C1" s="22" t="str">
        <f>CONCATENATE("Вхідний № ",RIGHT(LEFT($C$19,10),3),"/_______")</f>
        <v>Вхідний № 356/_______</v>
      </c>
    </row>
    <row r="2" spans="1:3" s="11" customFormat="1">
      <c r="A2" s="44">
        <f>WORKDAY(Документація!$B$58,-1)</f>
        <v>43118</v>
      </c>
      <c r="B2" s="41"/>
      <c r="C2" s="14"/>
    </row>
    <row r="3" spans="1:3" s="11" customFormat="1">
      <c r="A3" s="5"/>
      <c r="B3" s="4"/>
      <c r="C3" s="14" t="s">
        <v>51</v>
      </c>
    </row>
    <row r="4" spans="1:3" ht="67.5" customHeight="1">
      <c r="A4" s="20" t="s">
        <v>0</v>
      </c>
      <c r="B4" s="159">
        <f>'Додаток 1'!$B$3</f>
        <v>0</v>
      </c>
      <c r="C4" s="159"/>
    </row>
    <row r="5" spans="1:3" ht="18" customHeight="1">
      <c r="A5" s="6"/>
      <c r="B5" s="160">
        <f>'Додаток 1'!$B$8</f>
        <v>0</v>
      </c>
      <c r="C5" s="160"/>
    </row>
    <row r="6" spans="1:3">
      <c r="A6" s="14" t="s">
        <v>50</v>
      </c>
      <c r="B6" s="160">
        <f>'Додаток 1'!$B$10</f>
        <v>0</v>
      </c>
      <c r="C6" s="160"/>
    </row>
    <row r="7" spans="1:3" s="2" customFormat="1" ht="18" customHeight="1">
      <c r="A7" s="37"/>
      <c r="B7" s="161">
        <f>'Додаток 1'!$B$11</f>
        <v>0</v>
      </c>
      <c r="C7" s="161"/>
    </row>
    <row r="8" spans="1:3" s="11" customFormat="1" ht="18" customHeight="1">
      <c r="A8" s="37"/>
      <c r="B8" s="160">
        <f>'Додаток 1'!$B$12</f>
        <v>0</v>
      </c>
      <c r="C8" s="160"/>
    </row>
    <row r="9" spans="1:3" s="11" customFormat="1" ht="18" customHeight="1">
      <c r="A9" s="15"/>
      <c r="B9" s="39"/>
      <c r="C9" s="40"/>
    </row>
    <row r="10" spans="1:3" s="3" customFormat="1" ht="161.25" customHeight="1">
      <c r="A10" s="15"/>
      <c r="B10" s="15"/>
      <c r="C10" s="15"/>
    </row>
    <row r="11" spans="1:3" s="2" customFormat="1">
      <c r="A11" s="6"/>
      <c r="B11" s="157" t="s">
        <v>37</v>
      </c>
      <c r="C11" s="157"/>
    </row>
    <row r="12" spans="1:3" ht="131.25" customHeight="1">
      <c r="A12" s="7"/>
      <c r="B12" s="158" t="str">
        <f>Документація!$B$3</f>
        <v>Доставка рекламних матеріалів по території України</v>
      </c>
      <c r="C12" s="158"/>
    </row>
    <row r="13" spans="1:3" s="11" customFormat="1" ht="143.25" customHeight="1">
      <c r="A13" s="7"/>
      <c r="B13" s="13"/>
      <c r="C13" s="13"/>
    </row>
    <row r="14" spans="1:3">
      <c r="B14" s="21" t="s">
        <v>1</v>
      </c>
      <c r="C14" s="11" t="s">
        <v>36</v>
      </c>
    </row>
    <row r="15" spans="1:3" s="3" customFormat="1">
      <c r="C15" s="11" t="s">
        <v>2</v>
      </c>
    </row>
    <row r="16" spans="1:3" s="3" customFormat="1">
      <c r="B16" s="5"/>
      <c r="C16" s="11" t="s">
        <v>85</v>
      </c>
    </row>
    <row r="17" spans="3:3">
      <c r="C17" s="11" t="s">
        <v>3</v>
      </c>
    </row>
    <row r="18" spans="3:3">
      <c r="C18" s="11" t="s">
        <v>4</v>
      </c>
    </row>
    <row r="19" spans="3:3">
      <c r="C19" s="10" t="str">
        <f>Документація!$B$21</f>
        <v>tender-356@foxtrot.kiev.ua</v>
      </c>
    </row>
    <row r="20" spans="3:3">
      <c r="C20" s="23" t="s">
        <v>69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Документація</vt:lpstr>
      <vt:lpstr>Додаток 1</vt:lpstr>
      <vt:lpstr>Додаток 2</vt:lpstr>
      <vt:lpstr>Додаток 3</vt:lpstr>
      <vt:lpstr>Додаток 4</vt:lpstr>
      <vt:lpstr>Титульний лист конверта</vt:lpstr>
      <vt:lpstr>'Додаток 3'!Заголовки_для_печати</vt:lpstr>
      <vt:lpstr>'Додаток 4'!Заголовки_для_печати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2018-01-09T16:00:31Z</dcterms:modified>
</cp:coreProperties>
</file>