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1'!$A$23:$E$26</definedName>
  </definedNames>
  <calcPr calcId="145621"/>
</workbook>
</file>

<file path=xl/calcChain.xml><?xml version="1.0" encoding="utf-8"?>
<calcChain xmlns="http://schemas.openxmlformats.org/spreadsheetml/2006/main">
  <c r="F24" i="3" l="1"/>
  <c r="D25" i="3"/>
  <c r="D26" i="3"/>
  <c r="D24" i="3"/>
  <c r="F26" i="3" l="1"/>
  <c r="F25" i="3"/>
  <c r="A1" i="3" l="1"/>
  <c r="E2" i="3" l="1"/>
  <c r="E1" i="3" l="1"/>
  <c r="A2" i="1"/>
  <c r="B5" i="1"/>
  <c r="B44" i="2"/>
  <c r="B7" i="1"/>
  <c r="B6" i="1"/>
  <c r="B8" i="1"/>
  <c r="B4" i="1"/>
  <c r="A2" i="3"/>
  <c r="B12" i="1"/>
  <c r="C19" i="1"/>
  <c r="C1" i="1" s="1"/>
  <c r="F27" i="3" l="1"/>
</calcChain>
</file>

<file path=xl/sharedStrings.xml><?xml version="1.0" encoding="utf-8"?>
<sst xmlns="http://schemas.openxmlformats.org/spreadsheetml/2006/main" count="128" uniqueCount="128">
  <si>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</si>
  <si>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</si>
  <si>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</si>
  <si>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</si>
  <si>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</si>
  <si>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</si>
  <si>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</si>
  <si>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</si>
  <si>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</si>
  <si>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</si>
  <si>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</si>
  <si>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</si>
  <si>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</si>
  <si>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</si>
  <si>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</si>
  <si>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</si>
  <si>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</si>
  <si>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</si>
  <si>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</si>
  <si>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</si>
  <si>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</si>
  <si>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</si>
  <si>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</si>
  <si>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</si>
  <si>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</si>
  <si>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</si>
  <si>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</si>
  <si>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</si>
  <si>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</si>
  <si>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</si>
  <si>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</si>
  <si>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</si>
  <si>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</si>
  <si>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</si>
  <si>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</si>
  <si>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</si>
  <si>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</si>
  <si>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</si>
  <si>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</si>
  <si>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</si>
  <si>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</si>
  <si>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</si>
  <si>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</si>
  <si>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</si>
  <si>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</si>
  <si>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</si>
  <si>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</si>
  <si>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</si>
  <si>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</si>
  <si>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</si>
  <si>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</si>
  <si>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</si>
  <si>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</si>
  <si>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</si>
  <si>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</si>
  <si>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</si>
  <si>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</si>
  <si>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</si>
  <si>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</si>
  <si>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</si>
  <si>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</si>
  <si>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</si>
  <si>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</si>
  <si>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</si>
  <si>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</si>
  <si>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</si>
  <si>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</si>
  <si>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</si>
  <si>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</si>
  <si>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</si>
  <si>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</si>
  <si>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</si>
  <si>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</si>
  <si>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</si>
  <si>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</si>
  <si>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</si>
  <si>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</si>
  <si>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</si>
  <si>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</si>
  <si>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</si>
  <si>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Підписатися на розсилку актуальної інформації щодо тендерів ГК «ФОКСТРОТ» можна за посиланням:</t>
  </si>
  <si>
    <t>вул. Дорогожицька,1, м. Київ, 04112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</si>
  <si>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</si>
  <si>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</si>
  <si>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</si>
  <si>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Сума закупівлі на рік, грн. з ПДВ:</t>
  </si>
  <si>
    <t>Вказати основних клієнтів за напрямком даної закупівлі.</t>
  </si>
  <si>
    <t>Примітки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</si>
  <si>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печаткою.</t>
    </r>
  </si>
  <si>
    <t>•  Витяг з реєстру платників ПДВ;</t>
  </si>
  <si>
    <t>•  Витяг з Єдиного державного реєстру;</t>
  </si>
  <si>
    <t>•  Лист у довільній формі про наявність відповідного обладнання, власної матеріально-технічної бази, працівників відповідної кваліфікації;</t>
  </si>
  <si>
    <t>•  Комерційну пропозицію у форматі Додатку 1 в Excel;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</si>
  <si>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</si>
  <si>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</si>
  <si>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</si>
  <si>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</si>
  <si>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Детальні характеристики предмету закупівлі надано у Додатку 1.</t>
  </si>
  <si>
    <t>•  Довідка про включення до ЄДРПОУ;</t>
  </si>
  <si>
    <t>Тендерна пропозиція має бути зафіксована в гривнях до повного виконання зобов'язань по Договору. Підтвердити або вказати свої умови.</t>
  </si>
  <si>
    <t>Місце розкриття пропозицій: м. Київ, 04112, вул. Дорогожицька, 1.</t>
  </si>
  <si>
    <t>Оригінал пропозиції подається в друкованому вигляді особисто або кур’єрською службою на адресу: м. Київ, 04112, вул. Дорогожицька, 1, галерея 1, кімната 1.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</si>
  <si>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229х324 мм.</t>
  </si>
  <si>
    <t>•  Копія Статуту підприємства;</t>
  </si>
  <si>
    <t>•  Довідка про розмір чистих активів;</t>
  </si>
  <si>
    <t>•  Баланс та фінансовий звіт підприємства за попередній квартал;</t>
  </si>
  <si>
    <t>Розсилка СМС-повідомленнь</t>
  </si>
  <si>
    <t>•  Презентацію компанії з прикладами реалізованих робіт, з інформацією про клієнтів, досвід роботи, інноваційних рішеннях, інформацією про кваліфікацію працюючої команди, та обов’язково висвітлити досвід реалізації масштабних проектів;</t>
  </si>
  <si>
    <t>•  Детальну специфікацію обладнання, опис архітектури взаємодії з операторами мобільного зв’язку;</t>
  </si>
  <si>
    <t>•  Копії всіх сертифікатів та ліцензій для проведення робіт (Ліцензія національної комісії по державному регулюванню в області зв’язку та інформатизації, членство в GSM асоціації та/чи Українській асоціації операторів зв’язку (ТЕЛАС) тощо).</t>
  </si>
  <si>
    <t>Порядок взаємодії: автоматична розсилка персоніфікованих СМС-повідомлень здійснюється шляхом відправки з сервера Замовника персоніфікованих баз в форматі заархівованих XML файлів на електронну адресу підрядника, який далі здійснює розсилку до кінцевого отримувача. Підтвердити або вказати свої умови.</t>
  </si>
  <si>
    <t>Оплата: 100% за фактом виконання робіт після передачі повного пакету документів, який повинен включати: рахунок за доставлені СМС-повідомлень, акт виконаних робіт, зареєстровану податкову накладну, завчасно погоджений Додаток у вигляді деталізації виконаних робіт. Додаток повинен містити звітність в форматі: загальна кількість СМС-повідомлень за місяць, тексти, дати розсилок, перелік GSM-операторів. Підтвердити або вказати свої умови.</t>
  </si>
  <si>
    <t>Оператори</t>
  </si>
  <si>
    <t>Ціна одного СМС-повідомлення, грн. з ПДВ</t>
  </si>
  <si>
    <t>Лайф</t>
  </si>
  <si>
    <t>Водафон</t>
  </si>
  <si>
    <t>Київстар</t>
  </si>
  <si>
    <t>Перелік робіт</t>
  </si>
  <si>
    <t>•  Проект Договору.</t>
  </si>
  <si>
    <t>Договір має відповідати всім умовам, які були зазначені в акцептованій пропозиції Учасника.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</si>
  <si>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</si>
  <si>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Розсилка СМС-повідомлень абонентам українських операторів по особистій базі клієнтів Замовника на період з 1 вересня 2018 року по 31 березня 2019 року.</t>
  </si>
  <si>
    <t>Сума,
грн. з ПДВ</t>
  </si>
  <si>
    <t>Критерієм вибору переможця є мінімальна ціна.</t>
  </si>
  <si>
    <r>
      <t xml:space="preserve">Загальна кількість СМС-повідомлень </t>
    </r>
    <r>
      <rPr>
        <sz val="10"/>
        <rFont val="Cambria"/>
        <family val="1"/>
        <charset val="204"/>
        <scheme val="major"/>
      </rPr>
      <t>в розрізі GSM операторів, шт.</t>
    </r>
  </si>
  <si>
    <t>Доставка 1-го СМС-повідомлення в Україні по власній базі.
Довжина 1-го СМС-повідомлення: до 160 латинських символів або до 70 нелатинських символів.
Періодичність розсилки:
•  2018 р.: вересень, жовтень, листопад -1 раз на місяць; грудень 3 рази;
•  2019 р.: лютий, березень -1 раз на місяць.
Обсяг однієї розсилки: 100 тисяч СМС-повідомленнь.</t>
  </si>
  <si>
    <t>Щомісячний обсяг розсилки</t>
  </si>
  <si>
    <t>tender-449@foxtrot.kiev.ua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</si>
</sst>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.0000_ ;[Red]\-#,##0.0000\ "/>
  </numFmts>
  <fonts count="33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2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4" fontId="17" fillId="0" borderId="2" xfId="4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1" fillId="0" borderId="5" xfId="0" applyFont="1" applyBorder="1" applyAlignment="1">
      <alignment vertical="center" wrapText="1"/>
    </xf>
    <xf numFmtId="0" fontId="17" fillId="0" borderId="2" xfId="3" applyFont="1" applyFill="1" applyBorder="1" applyAlignment="1">
      <alignment horizontal="center" vertical="center" wrapText="1"/>
    </xf>
    <xf numFmtId="4" fontId="17" fillId="0" borderId="2" xfId="4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left"/>
    </xf>
    <xf numFmtId="0" fontId="22" fillId="0" borderId="0" xfId="0" applyFont="1" applyFill="1" applyAlignment="1">
      <alignment vertical="center"/>
    </xf>
    <xf numFmtId="165" fontId="22" fillId="0" borderId="0" xfId="0" applyNumberFormat="1" applyFont="1" applyAlignment="1">
      <alignment horizontal="left" vertical="center"/>
    </xf>
    <xf numFmtId="0" fontId="21" fillId="0" borderId="4" xfId="0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1" fillId="0" borderId="5" xfId="0" applyFont="1" applyBorder="1" applyAlignment="1">
      <alignment horizontal="left" vertical="center" wrapText="1" indent="2"/>
    </xf>
    <xf numFmtId="0" fontId="26" fillId="0" borderId="0" xfId="0" applyFont="1" applyBorder="1" applyAlignment="1">
      <alignment vertical="top"/>
    </xf>
    <xf numFmtId="0" fontId="28" fillId="0" borderId="0" xfId="0" applyFont="1" applyAlignment="1">
      <alignment wrapText="1"/>
    </xf>
    <xf numFmtId="0" fontId="28" fillId="0" borderId="0" xfId="0" applyFont="1" applyAlignment="1">
      <alignment vertical="center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right" wrapText="1"/>
    </xf>
    <xf numFmtId="164" fontId="16" fillId="0" borderId="2" xfId="2" applyFont="1" applyFill="1" applyBorder="1" applyAlignment="1" applyProtection="1">
      <alignment vertical="center" wrapText="1"/>
      <protection locked="0"/>
    </xf>
    <xf numFmtId="4" fontId="17" fillId="0" borderId="2" xfId="3" applyNumberFormat="1" applyFont="1" applyFill="1" applyBorder="1" applyAlignment="1">
      <alignment horizontal="left" vertical="center" wrapText="1" indent="1"/>
    </xf>
    <xf numFmtId="4" fontId="17" fillId="0" borderId="2" xfId="3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6" fillId="2" borderId="0" xfId="0" applyFont="1" applyFill="1" applyAlignment="1">
      <alignment vertical="center" wrapText="1"/>
    </xf>
    <xf numFmtId="0" fontId="30" fillId="2" borderId="0" xfId="0" applyFont="1" applyFill="1" applyAlignment="1">
      <alignment horizontal="right" vertical="center"/>
    </xf>
    <xf numFmtId="0" fontId="21" fillId="0" borderId="0" xfId="0" applyNumberFormat="1" applyFont="1" applyFill="1" applyAlignment="1">
      <alignment vertical="center" wrapText="1"/>
    </xf>
    <xf numFmtId="164" fontId="30" fillId="0" borderId="0" xfId="2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2" borderId="0" xfId="0" applyFont="1" applyFill="1" applyAlignment="1">
      <alignment wrapText="1"/>
    </xf>
    <xf numFmtId="0" fontId="16" fillId="2" borderId="0" xfId="0" applyFont="1" applyFill="1" applyAlignment="1">
      <alignment horizontal="right" wrapText="1"/>
    </xf>
    <xf numFmtId="0" fontId="16" fillId="0" borderId="0" xfId="0" applyFont="1" applyFill="1" applyAlignment="1">
      <alignment wrapText="1"/>
    </xf>
    <xf numFmtId="165" fontId="30" fillId="0" borderId="5" xfId="0" applyNumberFormat="1" applyFont="1" applyFill="1" applyBorder="1" applyAlignment="1">
      <alignment horizontal="left" vertical="center" wrapText="1"/>
    </xf>
    <xf numFmtId="0" fontId="16" fillId="0" borderId="2" xfId="2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2" xfId="2" applyNumberFormat="1" applyFont="1" applyBorder="1" applyAlignment="1">
      <alignment horizontal="left" vertical="center" wrapText="1" indent="1"/>
    </xf>
    <xf numFmtId="167" fontId="16" fillId="0" borderId="2" xfId="2" applyNumberFormat="1" applyFont="1" applyBorder="1" applyAlignment="1">
      <alignment horizontal="right" vertical="center" wrapText="1" indent="2"/>
    </xf>
    <xf numFmtId="49" fontId="31" fillId="0" borderId="2" xfId="2" applyNumberFormat="1" applyFont="1" applyFill="1" applyBorder="1" applyAlignment="1" applyProtection="1">
      <alignment vertical="top" wrapText="1"/>
      <protection locked="0"/>
    </xf>
    <xf numFmtId="4" fontId="17" fillId="2" borderId="2" xfId="3" applyNumberFormat="1" applyFont="1" applyFill="1" applyBorder="1" applyAlignment="1">
      <alignment horizontal="left" vertical="center" wrapText="1" indent="1"/>
    </xf>
    <xf numFmtId="0" fontId="32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5" fillId="2" borderId="6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167" fontId="29" fillId="0" borderId="6" xfId="2" applyNumberFormat="1" applyFont="1" applyFill="1" applyBorder="1" applyAlignment="1">
      <alignment horizontal="left" vertical="center" wrapText="1"/>
    </xf>
    <xf numFmtId="167" fontId="29" fillId="0" borderId="9" xfId="2" applyNumberFormat="1" applyFont="1" applyFill="1" applyBorder="1" applyAlignment="1">
      <alignment horizontal="left" vertical="center" wrapText="1"/>
    </xf>
    <xf numFmtId="167" fontId="29" fillId="0" borderId="7" xfId="2" applyNumberFormat="1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168" fontId="15" fillId="0" borderId="6" xfId="0" applyNumberFormat="1" applyFont="1" applyFill="1" applyBorder="1" applyAlignment="1">
      <alignment horizontal="left" vertical="center" wrapText="1"/>
    </xf>
    <xf numFmtId="168" fontId="15" fillId="0" borderId="9" xfId="0" applyNumberFormat="1" applyFont="1" applyFill="1" applyBorder="1" applyAlignment="1">
      <alignment horizontal="left" vertical="center" wrapText="1"/>
    </xf>
    <xf numFmtId="168" fontId="15" fillId="0" borderId="7" xfId="0" applyNumberFormat="1" applyFont="1" applyFill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49" fontId="16" fillId="0" borderId="5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167" fontId="15" fillId="0" borderId="6" xfId="2" applyNumberFormat="1" applyFont="1" applyFill="1" applyBorder="1" applyAlignment="1">
      <alignment horizontal="left" vertical="center" wrapText="1"/>
    </xf>
    <xf numFmtId="167" fontId="15" fillId="0" borderId="9" xfId="2" applyNumberFormat="1" applyFont="1" applyFill="1" applyBorder="1" applyAlignment="1">
      <alignment horizontal="left" vertical="center" wrapText="1"/>
    </xf>
    <xf numFmtId="167" fontId="15" fillId="0" borderId="7" xfId="2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6" fontId="15" fillId="0" borderId="6" xfId="0" applyNumberFormat="1" applyFont="1" applyFill="1" applyBorder="1" applyAlignment="1">
      <alignment horizontal="left" vertical="center" wrapText="1"/>
    </xf>
    <xf numFmtId="166" fontId="15" fillId="0" borderId="9" xfId="0" applyNumberFormat="1" applyFont="1" applyFill="1" applyBorder="1" applyAlignment="1">
      <alignment horizontal="left" vertical="center" wrapText="1"/>
    </xf>
    <xf numFmtId="166" fontId="15" fillId="0" borderId="7" xfId="0" applyNumberFormat="1" applyFont="1" applyFill="1" applyBorder="1" applyAlignment="1">
      <alignment horizontal="left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vertical="center" wrapText="1"/>
    </xf>
    <xf numFmtId="0" fontId="23" fillId="2" borderId="9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16" fillId="2" borderId="6" xfId="3" applyFont="1" applyFill="1" applyBorder="1" applyAlignment="1">
      <alignment horizontal="left" vertical="center" wrapText="1"/>
    </xf>
    <xf numFmtId="0" fontId="16" fillId="2" borderId="9" xfId="3" applyFont="1" applyFill="1" applyBorder="1" applyAlignment="1">
      <alignment horizontal="left" vertical="center" wrapText="1"/>
    </xf>
    <xf numFmtId="0" fontId="16" fillId="2" borderId="7" xfId="3" applyFont="1" applyFill="1" applyBorder="1" applyAlignment="1">
      <alignment horizontal="left" vertical="center" wrapText="1"/>
    </xf>
    <xf numFmtId="49" fontId="15" fillId="0" borderId="6" xfId="1" applyNumberFormat="1" applyFont="1" applyFill="1" applyBorder="1" applyAlignment="1">
      <alignment horizontal="left" vertical="center" wrapText="1"/>
    </xf>
    <xf numFmtId="49" fontId="15" fillId="0" borderId="9" xfId="1" applyNumberFormat="1" applyFont="1" applyFill="1" applyBorder="1" applyAlignment="1">
      <alignment horizontal="left" vertical="center" wrapText="1"/>
    </xf>
    <xf numFmtId="49" fontId="15" fillId="0" borderId="7" xfId="1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</cellXfs>
  <cellStyles count="7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_1.3. Шаблон спецификации" xfId="3"/>
    <cellStyle name="Стиль 1" xfId="6"/>
    <cellStyle name="Финансовый" xfId="2" builtinId="3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449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82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 x14ac:dyDescent="0.25"/>
  <cols>
    <col min="1" max="1" width="21.7109375" style="9" customWidth="1"/>
    <col min="2" max="2" width="76.28515625" style="37" customWidth="1"/>
    <col min="3" max="16384" width="9.140625" style="9" hidden="1"/>
  </cols>
  <sheetData>
    <row r="1" spans="1:3" ht="18" customHeight="1" x14ac:dyDescent="0.25">
      <c r="A1" s="80" t="s">
        <v>34</v>
      </c>
      <c r="B1" s="80"/>
      <c r="C1" s="8"/>
    </row>
    <row r="2" spans="1:3" ht="14.25" customHeight="1" x14ac:dyDescent="0.25">
      <c r="A2" s="86" t="s">
        <v>74</v>
      </c>
      <c r="B2" s="87"/>
      <c r="C2" s="8"/>
    </row>
    <row r="3" spans="1:3" ht="25.5" customHeight="1" x14ac:dyDescent="0.25">
      <c r="A3" s="81" t="s">
        <v>75</v>
      </c>
      <c r="B3" s="12" t="s">
        <v>106</v>
      </c>
      <c r="C3" s="55"/>
    </row>
    <row r="4" spans="1:3" ht="42.75" customHeight="1" x14ac:dyDescent="0.25">
      <c r="A4" s="82"/>
      <c r="B4" s="16" t="s">
        <v>121</v>
      </c>
    </row>
    <row r="5" spans="1:3" ht="14.25" customHeight="1" x14ac:dyDescent="0.25">
      <c r="A5" s="83"/>
      <c r="B5" s="16" t="s">
        <v>97</v>
      </c>
    </row>
    <row r="6" spans="1:3" ht="14.25" customHeight="1" x14ac:dyDescent="0.25">
      <c r="A6" s="81" t="s">
        <v>76</v>
      </c>
      <c r="B6" s="28" t="s">
        <v>5</v>
      </c>
    </row>
    <row r="7" spans="1:3" ht="14.25" customHeight="1" x14ac:dyDescent="0.25">
      <c r="A7" s="82"/>
      <c r="B7" s="16" t="s">
        <v>81</v>
      </c>
    </row>
    <row r="8" spans="1:3" ht="14.25" customHeight="1" x14ac:dyDescent="0.25">
      <c r="A8" s="82"/>
      <c r="B8" s="39" t="s">
        <v>84</v>
      </c>
    </row>
    <row r="9" spans="1:3" ht="14.25" customHeight="1" x14ac:dyDescent="0.25">
      <c r="A9" s="82"/>
      <c r="B9" s="52" t="s">
        <v>127</v>
      </c>
    </row>
    <row r="10" spans="1:3" ht="14.25" customHeight="1" x14ac:dyDescent="0.25">
      <c r="A10" s="82"/>
      <c r="B10" s="16" t="s">
        <v>6</v>
      </c>
    </row>
    <row r="11" spans="1:3" ht="28.5" customHeight="1" x14ac:dyDescent="0.25">
      <c r="A11" s="83"/>
      <c r="B11" s="29" t="s">
        <v>7</v>
      </c>
    </row>
    <row r="12" spans="1:3" ht="14.25" customHeight="1" x14ac:dyDescent="0.25">
      <c r="A12" s="84" t="s">
        <v>69</v>
      </c>
      <c r="B12" s="85"/>
    </row>
    <row r="13" spans="1:3" ht="42.75" customHeight="1" x14ac:dyDescent="0.25">
      <c r="A13" s="81" t="s">
        <v>8</v>
      </c>
      <c r="B13" s="28" t="s">
        <v>9</v>
      </c>
    </row>
    <row r="14" spans="1:3" ht="14.25" customHeight="1" x14ac:dyDescent="0.25">
      <c r="A14" s="82"/>
      <c r="B14" s="31" t="s">
        <v>33</v>
      </c>
    </row>
    <row r="15" spans="1:3" ht="42.75" customHeight="1" x14ac:dyDescent="0.25">
      <c r="A15" s="83"/>
      <c r="B15" s="29" t="s">
        <v>83</v>
      </c>
    </row>
    <row r="16" spans="1:3" ht="14.25" customHeight="1" x14ac:dyDescent="0.25">
      <c r="A16" s="84" t="s">
        <v>70</v>
      </c>
      <c r="B16" s="85"/>
    </row>
    <row r="17" spans="1:2" ht="14.25" customHeight="1" x14ac:dyDescent="0.25">
      <c r="A17" s="81" t="s">
        <v>10</v>
      </c>
      <c r="B17" s="28" t="s">
        <v>11</v>
      </c>
    </row>
    <row r="18" spans="1:2" ht="42.75" customHeight="1" x14ac:dyDescent="0.25">
      <c r="A18" s="82"/>
      <c r="B18" s="16" t="s">
        <v>102</v>
      </c>
    </row>
    <row r="19" spans="1:2" ht="42.75" customHeight="1" x14ac:dyDescent="0.25">
      <c r="A19" s="83"/>
      <c r="B19" s="31" t="s">
        <v>62</v>
      </c>
    </row>
    <row r="20" spans="1:2" ht="14.25" customHeight="1" x14ac:dyDescent="0.25">
      <c r="A20" s="81" t="s">
        <v>12</v>
      </c>
      <c r="B20" s="28" t="s">
        <v>30</v>
      </c>
    </row>
    <row r="21" spans="1:2" ht="29.25" customHeight="1" x14ac:dyDescent="0.25">
      <c r="A21" s="82"/>
      <c r="B21" s="53" t="s">
        <v>88</v>
      </c>
    </row>
    <row r="22" spans="1:2" ht="14.25" customHeight="1" x14ac:dyDescent="0.25">
      <c r="A22" s="82"/>
      <c r="B22" s="16" t="s">
        <v>31</v>
      </c>
    </row>
    <row r="23" spans="1:2" ht="14.25" customHeight="1" x14ac:dyDescent="0.25">
      <c r="A23" s="82"/>
      <c r="B23" s="53" t="s">
        <v>92</v>
      </c>
    </row>
    <row r="24" spans="1:2" ht="14.25" customHeight="1" x14ac:dyDescent="0.25">
      <c r="A24" s="82"/>
      <c r="B24" s="53" t="s">
        <v>89</v>
      </c>
    </row>
    <row r="25" spans="1:2" ht="14.25" customHeight="1" x14ac:dyDescent="0.25">
      <c r="A25" s="82"/>
      <c r="B25" s="53" t="s">
        <v>90</v>
      </c>
    </row>
    <row r="26" spans="1:2" ht="14.25" customHeight="1" x14ac:dyDescent="0.25">
      <c r="A26" s="82"/>
      <c r="B26" s="53" t="s">
        <v>98</v>
      </c>
    </row>
    <row r="27" spans="1:2" ht="14.25" customHeight="1" x14ac:dyDescent="0.25">
      <c r="A27" s="82"/>
      <c r="B27" s="53" t="s">
        <v>103</v>
      </c>
    </row>
    <row r="28" spans="1:2" ht="14.25" customHeight="1" x14ac:dyDescent="0.25">
      <c r="A28" s="82"/>
      <c r="B28" s="53" t="s">
        <v>105</v>
      </c>
    </row>
    <row r="29" spans="1:2" ht="14.25" customHeight="1" x14ac:dyDescent="0.25">
      <c r="A29" s="82"/>
      <c r="B29" s="53" t="s">
        <v>104</v>
      </c>
    </row>
    <row r="30" spans="1:2" ht="42.75" customHeight="1" x14ac:dyDescent="0.25">
      <c r="A30" s="82"/>
      <c r="B30" s="54" t="s">
        <v>91</v>
      </c>
    </row>
    <row r="31" spans="1:2" ht="42.75" customHeight="1" x14ac:dyDescent="0.25">
      <c r="A31" s="82"/>
      <c r="B31" s="54" t="s">
        <v>107</v>
      </c>
    </row>
    <row r="32" spans="1:2" ht="42.75" customHeight="1" x14ac:dyDescent="0.25">
      <c r="A32" s="82"/>
      <c r="B32" s="54" t="s">
        <v>108</v>
      </c>
    </row>
    <row r="33" spans="1:2" ht="42.75" customHeight="1" x14ac:dyDescent="0.25">
      <c r="A33" s="82"/>
      <c r="B33" s="54" t="s">
        <v>109</v>
      </c>
    </row>
    <row r="34" spans="1:2" ht="14.25" customHeight="1" x14ac:dyDescent="0.25">
      <c r="A34" s="83"/>
      <c r="B34" s="54" t="s">
        <v>118</v>
      </c>
    </row>
    <row r="35" spans="1:2" ht="71.25" customHeight="1" x14ac:dyDescent="0.25">
      <c r="A35" s="25" t="s">
        <v>93</v>
      </c>
      <c r="B35" s="51" t="s">
        <v>94</v>
      </c>
    </row>
    <row r="36" spans="1:2" ht="28.5" customHeight="1" x14ac:dyDescent="0.25">
      <c r="A36" s="81" t="s">
        <v>13</v>
      </c>
      <c r="B36" s="28" t="s">
        <v>32</v>
      </c>
    </row>
    <row r="37" spans="1:2" ht="14.25" customHeight="1" x14ac:dyDescent="0.25">
      <c r="A37" s="82"/>
      <c r="B37" s="53" t="s">
        <v>57</v>
      </c>
    </row>
    <row r="38" spans="1:2" ht="14.25" customHeight="1" x14ac:dyDescent="0.25">
      <c r="A38" s="82"/>
      <c r="B38" s="53" t="s">
        <v>64</v>
      </c>
    </row>
    <row r="39" spans="1:2" ht="28.5" customHeight="1" x14ac:dyDescent="0.25">
      <c r="A39" s="83"/>
      <c r="B39" s="53" t="s">
        <v>65</v>
      </c>
    </row>
    <row r="40" spans="1:2" ht="14.25" customHeight="1" x14ac:dyDescent="0.25">
      <c r="A40" s="84" t="s">
        <v>71</v>
      </c>
      <c r="B40" s="85"/>
    </row>
    <row r="41" spans="1:2" ht="14.25" customHeight="1" x14ac:dyDescent="0.25">
      <c r="A41" s="81" t="s">
        <v>14</v>
      </c>
      <c r="B41" s="28" t="s">
        <v>15</v>
      </c>
    </row>
    <row r="42" spans="1:2" ht="42.75" customHeight="1" x14ac:dyDescent="0.25">
      <c r="A42" s="82"/>
      <c r="B42" s="16" t="s">
        <v>101</v>
      </c>
    </row>
    <row r="43" spans="1:2" ht="28.5" customHeight="1" x14ac:dyDescent="0.25">
      <c r="A43" s="82"/>
      <c r="B43" s="16" t="s">
        <v>55</v>
      </c>
    </row>
    <row r="44" spans="1:2" ht="14.25" customHeight="1" x14ac:dyDescent="0.25">
      <c r="A44" s="83"/>
      <c r="B44" s="30" t="str">
        <f>$B$9</f>
        <v>tender-449@foxtrot.kiev.ua</v>
      </c>
    </row>
    <row r="45" spans="1:2" ht="14.25" customHeight="1" x14ac:dyDescent="0.25">
      <c r="A45" s="81" t="s">
        <v>16</v>
      </c>
      <c r="B45" s="48" t="s">
        <v>100</v>
      </c>
    </row>
    <row r="46" spans="1:2" ht="14.25" customHeight="1" x14ac:dyDescent="0.25">
      <c r="A46" s="82"/>
      <c r="B46" s="39" t="s">
        <v>78</v>
      </c>
    </row>
    <row r="47" spans="1:2" ht="14.25" customHeight="1" x14ac:dyDescent="0.25">
      <c r="A47" s="82"/>
      <c r="B47" s="73">
        <v>43333</v>
      </c>
    </row>
    <row r="48" spans="1:2" ht="42.75" customHeight="1" x14ac:dyDescent="0.25">
      <c r="A48" s="83"/>
      <c r="B48" s="49" t="s">
        <v>79</v>
      </c>
    </row>
    <row r="49" spans="1:2" ht="71.25" customHeight="1" x14ac:dyDescent="0.25">
      <c r="A49" s="81" t="s">
        <v>17</v>
      </c>
      <c r="B49" s="28" t="s">
        <v>77</v>
      </c>
    </row>
    <row r="50" spans="1:2" ht="28.5" customHeight="1" x14ac:dyDescent="0.25">
      <c r="A50" s="82"/>
      <c r="B50" s="16" t="s">
        <v>18</v>
      </c>
    </row>
    <row r="51" spans="1:2" ht="14.25" customHeight="1" x14ac:dyDescent="0.25">
      <c r="A51" s="83"/>
      <c r="B51" s="16" t="s">
        <v>19</v>
      </c>
    </row>
    <row r="52" spans="1:2" ht="14.25" customHeight="1" x14ac:dyDescent="0.25">
      <c r="A52" s="84" t="s">
        <v>72</v>
      </c>
      <c r="B52" s="85"/>
    </row>
    <row r="53" spans="1:2" ht="14.25" customHeight="1" x14ac:dyDescent="0.25">
      <c r="A53" s="81" t="s">
        <v>20</v>
      </c>
      <c r="B53" s="33" t="s">
        <v>123</v>
      </c>
    </row>
    <row r="54" spans="1:2" ht="42.75" customHeight="1" x14ac:dyDescent="0.25">
      <c r="A54" s="82"/>
      <c r="B54" s="32" t="s">
        <v>120</v>
      </c>
    </row>
    <row r="55" spans="1:2" ht="28.5" customHeight="1" x14ac:dyDescent="0.25">
      <c r="A55" s="82"/>
      <c r="B55" s="32" t="s">
        <v>54</v>
      </c>
    </row>
    <row r="56" spans="1:2" ht="14.25" customHeight="1" x14ac:dyDescent="0.25">
      <c r="A56" s="83"/>
      <c r="B56" s="34" t="s">
        <v>63</v>
      </c>
    </row>
    <row r="57" spans="1:2" ht="57" customHeight="1" x14ac:dyDescent="0.25">
      <c r="A57" s="17" t="s">
        <v>21</v>
      </c>
      <c r="B57" s="16" t="s">
        <v>22</v>
      </c>
    </row>
    <row r="58" spans="1:2" ht="14.25" customHeight="1" x14ac:dyDescent="0.25">
      <c r="A58" s="81" t="s">
        <v>23</v>
      </c>
      <c r="B58" s="28" t="s">
        <v>24</v>
      </c>
    </row>
    <row r="59" spans="1:2" ht="28.5" customHeight="1" x14ac:dyDescent="0.25">
      <c r="A59" s="82"/>
      <c r="B59" s="53" t="s">
        <v>58</v>
      </c>
    </row>
    <row r="60" spans="1:2" ht="14.25" customHeight="1" x14ac:dyDescent="0.25">
      <c r="A60" s="82"/>
      <c r="B60" s="53" t="s">
        <v>59</v>
      </c>
    </row>
    <row r="61" spans="1:2" ht="42.75" customHeight="1" x14ac:dyDescent="0.25">
      <c r="A61" s="83"/>
      <c r="B61" s="29" t="s">
        <v>52</v>
      </c>
    </row>
    <row r="62" spans="1:2" ht="14.25" customHeight="1" x14ac:dyDescent="0.25">
      <c r="A62" s="81" t="s">
        <v>25</v>
      </c>
      <c r="B62" s="28" t="s">
        <v>26</v>
      </c>
    </row>
    <row r="63" spans="1:2" ht="14.25" customHeight="1" x14ac:dyDescent="0.25">
      <c r="A63" s="82"/>
      <c r="B63" s="53" t="s">
        <v>60</v>
      </c>
    </row>
    <row r="64" spans="1:2" ht="28.5" customHeight="1" x14ac:dyDescent="0.25">
      <c r="A64" s="82"/>
      <c r="B64" s="53" t="s">
        <v>61</v>
      </c>
    </row>
    <row r="65" spans="1:2" ht="42.75" customHeight="1" x14ac:dyDescent="0.25">
      <c r="A65" s="83"/>
      <c r="B65" s="29" t="s">
        <v>27</v>
      </c>
    </row>
    <row r="66" spans="1:2" ht="14.25" customHeight="1" x14ac:dyDescent="0.25">
      <c r="A66" s="84" t="s">
        <v>73</v>
      </c>
      <c r="B66" s="85"/>
    </row>
    <row r="67" spans="1:2" ht="42.75" customHeight="1" x14ac:dyDescent="0.25">
      <c r="A67" s="25" t="s">
        <v>28</v>
      </c>
      <c r="B67" s="27" t="s">
        <v>53</v>
      </c>
    </row>
    <row r="68" spans="1:2" ht="71.25" customHeight="1" x14ac:dyDescent="0.25">
      <c r="A68" s="25" t="s">
        <v>29</v>
      </c>
      <c r="B68" s="27" t="s">
        <v>119</v>
      </c>
    </row>
    <row r="69" spans="1:2" ht="14.25" customHeight="1" x14ac:dyDescent="0.25"/>
    <row r="70" spans="1:2" ht="28.5" customHeight="1" x14ac:dyDescent="0.25">
      <c r="B70" s="50" t="s">
        <v>80</v>
      </c>
    </row>
    <row r="71" spans="1:2" ht="14.25" customHeight="1" x14ac:dyDescent="0.25">
      <c r="B71" s="36" t="s">
        <v>67</v>
      </c>
    </row>
    <row r="72" spans="1:2" ht="14.25" customHeight="1" x14ac:dyDescent="0.25">
      <c r="B72" s="35"/>
    </row>
    <row r="73" spans="1:2" hidden="1" x14ac:dyDescent="0.25"/>
    <row r="74" spans="1:2" hidden="1" x14ac:dyDescent="0.25"/>
    <row r="75" spans="1:2" hidden="1" x14ac:dyDescent="0.25"/>
    <row r="76" spans="1:2" hidden="1" x14ac:dyDescent="0.25"/>
    <row r="77" spans="1:2" x14ac:dyDescent="0.25"/>
    <row r="78" spans="1:2" x14ac:dyDescent="0.25"/>
    <row r="79" spans="1:2" x14ac:dyDescent="0.25"/>
    <row r="80" spans="1:2" x14ac:dyDescent="0.25"/>
    <row r="81" x14ac:dyDescent="0.25"/>
    <row r="82" x14ac:dyDescent="0.25"/>
  </sheetData>
  <mergeCells count="19">
    <mergeCell ref="A58:A61"/>
    <mergeCell ref="A62:A65"/>
    <mergeCell ref="A66:B66"/>
    <mergeCell ref="A53:A56"/>
    <mergeCell ref="A49:A51"/>
    <mergeCell ref="A1:B1"/>
    <mergeCell ref="A17:A19"/>
    <mergeCell ref="A52:B52"/>
    <mergeCell ref="A40:B40"/>
    <mergeCell ref="A41:A44"/>
    <mergeCell ref="A12:B12"/>
    <mergeCell ref="A13:A15"/>
    <mergeCell ref="A16:B16"/>
    <mergeCell ref="A20:A34"/>
    <mergeCell ref="A36:A39"/>
    <mergeCell ref="A2:B2"/>
    <mergeCell ref="A6:A11"/>
    <mergeCell ref="A45:A48"/>
    <mergeCell ref="A3:A5"/>
  </mergeCells>
  <conditionalFormatting sqref="B47">
    <cfRule type="containsBlanks" dxfId="6" priority="2">
      <formula>LEN(TRIM(B47))=0</formula>
    </cfRule>
  </conditionalFormatting>
  <dataValidations count="2">
    <dataValidation allowBlank="1" showInputMessage="1" showErrorMessage="1" promptTitle="Наступний день" prompt="після подачі пропозицій." sqref="B47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4" r:id="rId1"/>
    <hyperlink ref="B19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9" r:id="rId2"/>
    <hyperlink ref="B56" r:id="rId3"/>
    <hyperlink ref="B44" r:id="rId4" display="tender-______@foxtrot.kiev.ua"/>
    <hyperlink ref="B71" r:id="rId5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7"/>
  <sheetViews>
    <sheetView showGridLines="0" showZeros="0" defaultGridColor="0" colorId="22" zoomScaleNormal="100" workbookViewId="0">
      <pane xSplit="4" ySplit="3" topLeftCell="E4" activePane="bottomRight" state="frozen"/>
      <selection pane="topRight" activeCell="C1" sqref="C1"/>
      <selection pane="bottomLeft" activeCell="A4" sqref="A4"/>
      <selection pane="bottomRight" activeCell="A2" sqref="A2:D2"/>
    </sheetView>
  </sheetViews>
  <sheetFormatPr defaultRowHeight="12.75" x14ac:dyDescent="0.2"/>
  <cols>
    <col min="1" max="1" width="86" style="58" customWidth="1"/>
    <col min="2" max="3" width="14.42578125" style="58" customWidth="1"/>
    <col min="4" max="4" width="14.42578125" style="59" customWidth="1"/>
    <col min="5" max="7" width="19.7109375" style="26" customWidth="1"/>
    <col min="8" max="8" width="9.140625" style="18"/>
    <col min="9" max="9" width="21.42578125" style="18" customWidth="1"/>
    <col min="10" max="16384" width="9.140625" style="18"/>
  </cols>
  <sheetData>
    <row r="1" spans="1:8" ht="25.5" customHeight="1" x14ac:dyDescent="0.3">
      <c r="A1" s="107" t="str">
        <f>IF($E$3=0,"Додаток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107"/>
      <c r="C1" s="107"/>
      <c r="D1" s="107"/>
      <c r="E1" s="106" t="str">
        <f>IF($E$3=0,"Змінювати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F1" s="106"/>
      <c r="G1" s="106"/>
      <c r="H1" s="56"/>
    </row>
    <row r="2" spans="1:8" s="19" customFormat="1" ht="20.25" customHeight="1" x14ac:dyDescent="0.25">
      <c r="A2" s="108" t="str">
        <f>Документація!$B$3</f>
        <v>Розсилка СМС-повідомленнь</v>
      </c>
      <c r="B2" s="108"/>
      <c r="C2" s="108"/>
      <c r="D2" s="108"/>
      <c r="E2" s="121" t="str">
        <f>IF($E$3=0,"Поля для заповнення промарковано кольором.","")</f>
        <v>Поля для заповнення промарковано кольором.</v>
      </c>
      <c r="F2" s="121"/>
      <c r="G2" s="121"/>
      <c r="H2" s="57"/>
    </row>
    <row r="3" spans="1:8" s="19" customFormat="1" ht="12.75" customHeight="1" x14ac:dyDescent="0.25">
      <c r="A3" s="115" t="s">
        <v>37</v>
      </c>
      <c r="B3" s="116"/>
      <c r="C3" s="116"/>
      <c r="D3" s="117"/>
      <c r="E3" s="118"/>
      <c r="F3" s="119"/>
      <c r="G3" s="120"/>
    </row>
    <row r="4" spans="1:8" s="19" customFormat="1" ht="12.75" customHeight="1" x14ac:dyDescent="0.25">
      <c r="A4" s="88" t="s">
        <v>38</v>
      </c>
      <c r="B4" s="89"/>
      <c r="C4" s="89"/>
      <c r="D4" s="90"/>
      <c r="E4" s="112"/>
      <c r="F4" s="113"/>
      <c r="G4" s="114"/>
    </row>
    <row r="5" spans="1:8" s="19" customFormat="1" ht="12.75" customHeight="1" x14ac:dyDescent="0.25">
      <c r="A5" s="88" t="s">
        <v>39</v>
      </c>
      <c r="B5" s="89"/>
      <c r="C5" s="89"/>
      <c r="D5" s="90"/>
      <c r="E5" s="112"/>
      <c r="F5" s="113"/>
      <c r="G5" s="114"/>
    </row>
    <row r="6" spans="1:8" s="19" customFormat="1" ht="12.75" customHeight="1" x14ac:dyDescent="0.25">
      <c r="A6" s="88" t="s">
        <v>40</v>
      </c>
      <c r="B6" s="89"/>
      <c r="C6" s="89"/>
      <c r="D6" s="90"/>
      <c r="E6" s="109"/>
      <c r="F6" s="110"/>
      <c r="G6" s="111"/>
    </row>
    <row r="7" spans="1:8" s="19" customFormat="1" ht="12.75" customHeight="1" x14ac:dyDescent="0.25">
      <c r="A7" s="88" t="s">
        <v>41</v>
      </c>
      <c r="B7" s="89"/>
      <c r="C7" s="89"/>
      <c r="D7" s="90"/>
      <c r="E7" s="112"/>
      <c r="F7" s="113"/>
      <c r="G7" s="114"/>
    </row>
    <row r="8" spans="1:8" s="19" customFormat="1" ht="12.75" customHeight="1" x14ac:dyDescent="0.25">
      <c r="A8" s="88" t="s">
        <v>42</v>
      </c>
      <c r="B8" s="89"/>
      <c r="C8" s="89"/>
      <c r="D8" s="90"/>
      <c r="E8" s="112"/>
      <c r="F8" s="113"/>
      <c r="G8" s="114"/>
    </row>
    <row r="9" spans="1:8" s="19" customFormat="1" ht="12.75" customHeight="1" x14ac:dyDescent="0.25">
      <c r="A9" s="88" t="s">
        <v>56</v>
      </c>
      <c r="B9" s="89"/>
      <c r="C9" s="89"/>
      <c r="D9" s="90"/>
      <c r="E9" s="109"/>
      <c r="F9" s="110"/>
      <c r="G9" s="111"/>
    </row>
    <row r="10" spans="1:8" s="19" customFormat="1" ht="12.75" customHeight="1" x14ac:dyDescent="0.25">
      <c r="A10" s="88" t="s">
        <v>43</v>
      </c>
      <c r="B10" s="89"/>
      <c r="C10" s="89"/>
      <c r="D10" s="90"/>
      <c r="E10" s="112"/>
      <c r="F10" s="113"/>
      <c r="G10" s="114"/>
    </row>
    <row r="11" spans="1:8" s="19" customFormat="1" ht="12.75" customHeight="1" x14ac:dyDescent="0.25">
      <c r="A11" s="88" t="s">
        <v>47</v>
      </c>
      <c r="B11" s="89"/>
      <c r="C11" s="89"/>
      <c r="D11" s="90"/>
      <c r="E11" s="109"/>
      <c r="F11" s="110"/>
      <c r="G11" s="111"/>
    </row>
    <row r="12" spans="1:8" s="19" customFormat="1" ht="12.75" customHeight="1" x14ac:dyDescent="0.25">
      <c r="A12" s="88" t="s">
        <v>48</v>
      </c>
      <c r="B12" s="89"/>
      <c r="C12" s="89"/>
      <c r="D12" s="90"/>
      <c r="E12" s="125"/>
      <c r="F12" s="126"/>
      <c r="G12" s="127"/>
    </row>
    <row r="13" spans="1:8" s="19" customFormat="1" ht="12.75" customHeight="1" x14ac:dyDescent="0.25">
      <c r="A13" s="88" t="s">
        <v>95</v>
      </c>
      <c r="B13" s="89"/>
      <c r="C13" s="89"/>
      <c r="D13" s="90"/>
      <c r="E13" s="103"/>
      <c r="F13" s="104"/>
      <c r="G13" s="105"/>
    </row>
    <row r="14" spans="1:8" s="19" customFormat="1" ht="12.75" customHeight="1" x14ac:dyDescent="0.25">
      <c r="A14" s="88" t="s">
        <v>68</v>
      </c>
      <c r="B14" s="89"/>
      <c r="C14" s="89"/>
      <c r="D14" s="90"/>
      <c r="E14" s="103"/>
      <c r="F14" s="104"/>
      <c r="G14" s="105"/>
    </row>
    <row r="15" spans="1:8" s="19" customFormat="1" ht="12.75" customHeight="1" x14ac:dyDescent="0.25">
      <c r="A15" s="88" t="s">
        <v>44</v>
      </c>
      <c r="B15" s="89"/>
      <c r="C15" s="89"/>
      <c r="D15" s="90"/>
      <c r="E15" s="103"/>
      <c r="F15" s="104"/>
      <c r="G15" s="105"/>
    </row>
    <row r="16" spans="1:8" s="19" customFormat="1" ht="12.75" customHeight="1" x14ac:dyDescent="0.25">
      <c r="A16" s="88" t="s">
        <v>51</v>
      </c>
      <c r="B16" s="89"/>
      <c r="C16" s="89"/>
      <c r="D16" s="90"/>
      <c r="E16" s="103"/>
      <c r="F16" s="104"/>
      <c r="G16" s="105"/>
    </row>
    <row r="17" spans="1:9" s="19" customFormat="1" ht="12.75" customHeight="1" x14ac:dyDescent="0.25">
      <c r="A17" s="88" t="s">
        <v>45</v>
      </c>
      <c r="B17" s="89"/>
      <c r="C17" s="89"/>
      <c r="D17" s="90"/>
      <c r="E17" s="103"/>
      <c r="F17" s="104"/>
      <c r="G17" s="105"/>
    </row>
    <row r="18" spans="1:9" s="19" customFormat="1" ht="12.75" customHeight="1" x14ac:dyDescent="0.25">
      <c r="A18" s="88" t="s">
        <v>46</v>
      </c>
      <c r="B18" s="89"/>
      <c r="C18" s="89"/>
      <c r="D18" s="90"/>
      <c r="E18" s="103"/>
      <c r="F18" s="104"/>
      <c r="G18" s="105"/>
    </row>
    <row r="19" spans="1:9" s="19" customFormat="1" ht="12.75" customHeight="1" x14ac:dyDescent="0.25">
      <c r="A19" s="88" t="s">
        <v>86</v>
      </c>
      <c r="B19" s="89"/>
      <c r="C19" s="89"/>
      <c r="D19" s="90"/>
      <c r="E19" s="91"/>
      <c r="F19" s="92"/>
      <c r="G19" s="93"/>
    </row>
    <row r="20" spans="1:9" ht="12.75" customHeight="1" x14ac:dyDescent="0.2">
      <c r="A20" s="122" t="s">
        <v>99</v>
      </c>
      <c r="B20" s="123"/>
      <c r="C20" s="123"/>
      <c r="D20" s="124"/>
      <c r="E20" s="112"/>
      <c r="F20" s="113"/>
      <c r="G20" s="114"/>
    </row>
    <row r="21" spans="1:9" ht="38.25" customHeight="1" x14ac:dyDescent="0.2">
      <c r="A21" s="94" t="s">
        <v>110</v>
      </c>
      <c r="B21" s="95"/>
      <c r="C21" s="95"/>
      <c r="D21" s="96"/>
      <c r="E21" s="97"/>
      <c r="F21" s="98"/>
      <c r="G21" s="99"/>
    </row>
    <row r="22" spans="1:9" ht="51" customHeight="1" x14ac:dyDescent="0.2">
      <c r="A22" s="94" t="s">
        <v>111</v>
      </c>
      <c r="B22" s="95"/>
      <c r="C22" s="95"/>
      <c r="D22" s="96"/>
      <c r="E22" s="97"/>
      <c r="F22" s="98"/>
      <c r="G22" s="99"/>
    </row>
    <row r="23" spans="1:9" s="63" customFormat="1" ht="63.75" customHeight="1" x14ac:dyDescent="0.2">
      <c r="A23" s="78" t="s">
        <v>117</v>
      </c>
      <c r="B23" s="61" t="s">
        <v>112</v>
      </c>
      <c r="C23" s="62" t="s">
        <v>126</v>
      </c>
      <c r="D23" s="62" t="s">
        <v>124</v>
      </c>
      <c r="E23" s="40" t="s">
        <v>113</v>
      </c>
      <c r="F23" s="41" t="s">
        <v>122</v>
      </c>
      <c r="G23" s="20" t="s">
        <v>87</v>
      </c>
    </row>
    <row r="24" spans="1:9" s="63" customFormat="1" ht="25.5" customHeight="1" x14ac:dyDescent="0.35">
      <c r="A24" s="100" t="s">
        <v>125</v>
      </c>
      <c r="B24" s="75" t="s">
        <v>114</v>
      </c>
      <c r="C24" s="75">
        <v>20000</v>
      </c>
      <c r="D24" s="76">
        <f>C24*8</f>
        <v>160000</v>
      </c>
      <c r="E24" s="74"/>
      <c r="F24" s="60">
        <f>$D24*E24</f>
        <v>0</v>
      </c>
      <c r="G24" s="77"/>
      <c r="H24" s="79"/>
    </row>
    <row r="25" spans="1:9" s="63" customFormat="1" ht="25.5" customHeight="1" x14ac:dyDescent="0.35">
      <c r="A25" s="101"/>
      <c r="B25" s="75" t="s">
        <v>115</v>
      </c>
      <c r="C25" s="75">
        <v>30000</v>
      </c>
      <c r="D25" s="76">
        <f t="shared" ref="D25:D26" si="0">C25*8</f>
        <v>240000</v>
      </c>
      <c r="E25" s="74"/>
      <c r="F25" s="60">
        <f t="shared" ref="F25:F26" si="1">$D25*E25</f>
        <v>0</v>
      </c>
      <c r="G25" s="77"/>
      <c r="H25" s="79"/>
    </row>
    <row r="26" spans="1:9" s="63" customFormat="1" ht="25.5" customHeight="1" x14ac:dyDescent="0.35">
      <c r="A26" s="102"/>
      <c r="B26" s="75" t="s">
        <v>116</v>
      </c>
      <c r="C26" s="75">
        <v>50000</v>
      </c>
      <c r="D26" s="76">
        <f t="shared" si="0"/>
        <v>400000</v>
      </c>
      <c r="E26" s="74"/>
      <c r="F26" s="60">
        <f t="shared" si="1"/>
        <v>0</v>
      </c>
      <c r="G26" s="77"/>
      <c r="H26" s="79"/>
    </row>
    <row r="27" spans="1:9" s="69" customFormat="1" ht="25.5" customHeight="1" x14ac:dyDescent="0.35">
      <c r="A27" s="64"/>
      <c r="B27" s="64"/>
      <c r="C27" s="64"/>
      <c r="D27" s="65" t="s">
        <v>85</v>
      </c>
      <c r="E27" s="66"/>
      <c r="F27" s="67">
        <f>SUM(F24:F26)</f>
        <v>0</v>
      </c>
      <c r="G27" s="68"/>
      <c r="H27" s="79"/>
      <c r="I27" s="63"/>
    </row>
    <row r="28" spans="1:9" s="63" customFormat="1" ht="12.75" customHeight="1" x14ac:dyDescent="0.2">
      <c r="A28" s="70"/>
      <c r="B28" s="70"/>
      <c r="C28" s="70"/>
      <c r="D28" s="71"/>
      <c r="E28" s="72"/>
      <c r="F28" s="72"/>
      <c r="G28" s="72"/>
    </row>
    <row r="29" spans="1:9" ht="12.75" customHeight="1" x14ac:dyDescent="0.2"/>
    <row r="30" spans="1:9" ht="12.75" customHeight="1" x14ac:dyDescent="0.2"/>
    <row r="31" spans="1:9" ht="12.75" customHeight="1" x14ac:dyDescent="0.2"/>
    <row r="32" spans="1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</sheetData>
  <sheetProtection password="C79F" sheet="1" objects="1" scenarios="1" formatCells="0" formatColumns="0" formatRows="0" autoFilter="0" pivotTables="0"/>
  <protectedRanges>
    <protectedRange sqref="E1:G1048576" name="Диапазон1"/>
  </protectedRanges>
  <mergeCells count="45">
    <mergeCell ref="E2:G2"/>
    <mergeCell ref="A13:D13"/>
    <mergeCell ref="E13:G13"/>
    <mergeCell ref="A20:D20"/>
    <mergeCell ref="E20:G20"/>
    <mergeCell ref="A8:D8"/>
    <mergeCell ref="E12:G12"/>
    <mergeCell ref="E14:G14"/>
    <mergeCell ref="E15:G15"/>
    <mergeCell ref="E16:G16"/>
    <mergeCell ref="E8:G8"/>
    <mergeCell ref="E9:G9"/>
    <mergeCell ref="E10:G10"/>
    <mergeCell ref="E11:G11"/>
    <mergeCell ref="A9:D9"/>
    <mergeCell ref="A10:D10"/>
    <mergeCell ref="E17:G17"/>
    <mergeCell ref="E1:G1"/>
    <mergeCell ref="A1:D1"/>
    <mergeCell ref="A2:D2"/>
    <mergeCell ref="A6:D6"/>
    <mergeCell ref="A7:D7"/>
    <mergeCell ref="E6:G6"/>
    <mergeCell ref="E7:G7"/>
    <mergeCell ref="A3:D3"/>
    <mergeCell ref="A4:D4"/>
    <mergeCell ref="A5:D5"/>
    <mergeCell ref="E3:G3"/>
    <mergeCell ref="E4:G4"/>
    <mergeCell ref="E5:G5"/>
    <mergeCell ref="A11:D11"/>
    <mergeCell ref="A21:D21"/>
    <mergeCell ref="E21:G21"/>
    <mergeCell ref="A22:D22"/>
    <mergeCell ref="E22:G22"/>
    <mergeCell ref="A24:A26"/>
    <mergeCell ref="A18:D18"/>
    <mergeCell ref="A19:D19"/>
    <mergeCell ref="E19:G19"/>
    <mergeCell ref="A12:D12"/>
    <mergeCell ref="A14:D14"/>
    <mergeCell ref="A15:D15"/>
    <mergeCell ref="A16:D16"/>
    <mergeCell ref="A17:D17"/>
    <mergeCell ref="E18:G18"/>
  </mergeCells>
  <conditionalFormatting sqref="G23:G26 E3:E20">
    <cfRule type="containsBlanks" dxfId="5" priority="6">
      <formula>LEN(TRIM(E3))=0</formula>
    </cfRule>
  </conditionalFormatting>
  <conditionalFormatting sqref="E21">
    <cfRule type="containsBlanks" dxfId="4" priority="5">
      <formula>LEN(TRIM(E21))=0</formula>
    </cfRule>
  </conditionalFormatting>
  <conditionalFormatting sqref="E22">
    <cfRule type="containsBlanks" dxfId="3" priority="4">
      <formula>LEN(TRIM(E22))=0</formula>
    </cfRule>
  </conditionalFormatting>
  <conditionalFormatting sqref="E24">
    <cfRule type="containsBlanks" dxfId="2" priority="3">
      <formula>LEN(TRIM(E24))=0</formula>
    </cfRule>
  </conditionalFormatting>
  <conditionalFormatting sqref="E25">
    <cfRule type="containsBlanks" dxfId="1" priority="2">
      <formula>LEN(TRIM(E25))=0</formula>
    </cfRule>
  </conditionalFormatting>
  <conditionalFormatting sqref="E26">
    <cfRule type="containsBlanks" dxfId="0" priority="1">
      <formula>LEN(TRIM(E26))=0</formula>
    </cfRule>
  </conditionalFormatting>
  <dataValidations count="1">
    <dataValidation type="decimal" operator="greaterThanOrEqual" allowBlank="1" showInputMessage="1" showErrorMessage="1" sqref="E24:E26">
      <formula1>0</formula1>
    </dataValidation>
  </dataValidations>
  <pageMargins left="0.39370078740157483" right="0.39370078740157483" top="0.39370078740157483" bottom="0.39370078740157483" header="0.19685039370078741" footer="0.19685039370078741"/>
  <pageSetup paperSize="9" scale="66" fitToHeight="10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6" t="s">
        <v>96</v>
      </c>
      <c r="B1" s="45"/>
      <c r="C1" s="23" t="str">
        <f>CONCATENATE("Вхідний № ",RIGHT(LEFT($C$19,10),3),"/_______")</f>
        <v>Вхідний № 449/_______</v>
      </c>
    </row>
    <row r="2" spans="1:3" s="11" customFormat="1" x14ac:dyDescent="0.25">
      <c r="A2" s="47">
        <f>WORKDAY(Документація!$B$47,-1)</f>
        <v>43332</v>
      </c>
      <c r="B2" s="44"/>
      <c r="C2" s="14"/>
    </row>
    <row r="3" spans="1:3" s="11" customFormat="1" x14ac:dyDescent="0.25">
      <c r="A3" s="5"/>
      <c r="B3" s="4"/>
      <c r="C3" s="14" t="s">
        <v>50</v>
      </c>
    </row>
    <row r="4" spans="1:3" ht="67.5" customHeight="1" x14ac:dyDescent="0.25">
      <c r="A4" s="21" t="s">
        <v>0</v>
      </c>
      <c r="B4" s="130">
        <f>'Додаток 1'!$E$3</f>
        <v>0</v>
      </c>
      <c r="C4" s="130"/>
    </row>
    <row r="5" spans="1:3" ht="18" customHeight="1" x14ac:dyDescent="0.25">
      <c r="A5" s="6"/>
      <c r="B5" s="131">
        <f>'Додаток 1'!$E$8</f>
        <v>0</v>
      </c>
      <c r="C5" s="131"/>
    </row>
    <row r="6" spans="1:3" x14ac:dyDescent="0.25">
      <c r="A6" s="14" t="s">
        <v>49</v>
      </c>
      <c r="B6" s="131">
        <f>'Додаток 1'!$E$10</f>
        <v>0</v>
      </c>
      <c r="C6" s="131"/>
    </row>
    <row r="7" spans="1:3" s="2" customFormat="1" ht="18" customHeight="1" x14ac:dyDescent="0.25">
      <c r="A7" s="38"/>
      <c r="B7" s="132">
        <f>'Додаток 1'!$E$11</f>
        <v>0</v>
      </c>
      <c r="C7" s="132"/>
    </row>
    <row r="8" spans="1:3" s="11" customFormat="1" ht="18" customHeight="1" x14ac:dyDescent="0.25">
      <c r="A8" s="38"/>
      <c r="B8" s="131">
        <f>'Додаток 1'!$E$12</f>
        <v>0</v>
      </c>
      <c r="C8" s="131"/>
    </row>
    <row r="9" spans="1:3" s="11" customFormat="1" ht="18" customHeight="1" x14ac:dyDescent="0.25">
      <c r="A9" s="15"/>
      <c r="B9" s="42"/>
      <c r="C9" s="43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128" t="s">
        <v>36</v>
      </c>
      <c r="C11" s="128"/>
    </row>
    <row r="12" spans="1:3" ht="131.25" customHeight="1" x14ac:dyDescent="0.25">
      <c r="A12" s="7"/>
      <c r="B12" s="129" t="str">
        <f>Документація!$B$3</f>
        <v>Розсилка СМС-повідомленнь</v>
      </c>
      <c r="C12" s="129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2" t="s">
        <v>1</v>
      </c>
      <c r="C14" s="11" t="s">
        <v>35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82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Документація!$B$9</f>
        <v>tender-449@foxtrot.kiev.ua</v>
      </c>
    </row>
    <row r="20" spans="3:3" x14ac:dyDescent="0.25">
      <c r="C20" s="24" t="s">
        <v>66</v>
      </c>
    </row>
    <row r="21" spans="3:3" hidden="1" x14ac:dyDescent="0.25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2018-08-07T12:28:13Z</dcterms:modified>
</cp:coreProperties>
</file>