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6" r:id="rId3"/>
    <sheet name="Титульний лист конверта" sheetId="1" r:id="rId4"/>
  </sheets>
  <externalReferences>
    <externalReference r:id="rId5"/>
    <externalReference r:id="rId6"/>
    <externalReference r:id="rId7"/>
  </externalReferences>
  <definedNames>
    <definedName name="_xlnm._FilterDatabase" localSheetId="1" hidden="1">'Додаток 1'!$A$26:$B$29</definedName>
    <definedName name="_xlnm._FilterDatabase" localSheetId="2" hidden="1">'Додаток 2'!$A$2:$L$160</definedName>
    <definedName name="Z_988257B0_1940_483D_BB3C_6062F64873D2_.wvu.Cols" localSheetId="2" hidden="1">'Додаток 2'!#REF!,'Додаток 2'!#REF!,'Додаток 2'!#REF!,'Додаток 2'!#REF!,'Додаток 2'!#REF!,'Додаток 2'!#REF!,'Додаток 2'!#REF!,'Додаток 2'!#REF!</definedName>
    <definedName name="Z_988257B0_1940_483D_BB3C_6062F64873D2_.wvu.PrintArea" localSheetId="2" hidden="1">'Додаток 2'!$A$2:$L$158</definedName>
    <definedName name="Z_988257B0_1940_483D_BB3C_6062F64873D2_.wvu.PrintTitles" localSheetId="2" hidden="1">'Додаток 2'!$2:$2</definedName>
    <definedName name="Z_988257B0_1940_483D_BB3C_6062F64873D2_.wvu.Rows" localSheetId="2" hidden="1">'Додаток 2'!#REF!,'Додаток 2'!#REF!,'Додаток 2'!#REF!</definedName>
    <definedName name="Z_F9CB9632_D2BC_4747_B685_689AF6D3234C_.wvu.Cols" localSheetId="2" hidden="1">'Додаток 2'!#REF!,'Додаток 2'!#REF!,'Додаток 2'!#REF!,'Додаток 2'!#REF!,'Додаток 2'!#REF!,'Додаток 2'!#REF!,'Додаток 2'!#REF!,'Додаток 2'!#REF!</definedName>
    <definedName name="Z_F9CB9632_D2BC_4747_B685_689AF6D3234C_.wvu.PrintArea" localSheetId="2" hidden="1">'Додаток 2'!$A$2:$L$158</definedName>
    <definedName name="Z_F9CB9632_D2BC_4747_B685_689AF6D3234C_.wvu.PrintTitles" localSheetId="2" hidden="1">'Додаток 2'!$2:$2</definedName>
    <definedName name="Z_F9CB9632_D2BC_4747_B685_689AF6D3234C_.wvu.Rows" localSheetId="2" hidden="1">'Додаток 2'!#REF!,'Додаток 2'!#REF!,'Додаток 2'!#REF!</definedName>
    <definedName name="аерсен">#REF!</definedName>
    <definedName name="всего" localSheetId="2">'Додаток 2'!#REF!</definedName>
    <definedName name="всего">#REF!</definedName>
    <definedName name="Другие_затраты" localSheetId="2">'Додаток 2'!#REF!</definedName>
    <definedName name="Другие_затраты">#REF!</definedName>
    <definedName name="еаонглонг">#REF!</definedName>
    <definedName name="енго">#REF!</definedName>
    <definedName name="_xlnm.Print_Titles" localSheetId="2">'Додаток 2'!$1:$2</definedName>
    <definedName name="итого_без_НДС" localSheetId="2">'Додаток 2'!#REF!</definedName>
    <definedName name="итого_без_НДС">#REF!</definedName>
    <definedName name="Итого_материалы_с_накрутками" localSheetId="2">'Додаток 2'!#REF!</definedName>
    <definedName name="Итого_материалы_с_накрутками">#REF!</definedName>
    <definedName name="итого_работы_с_накрутками" localSheetId="2">'Додаток 2'!#REF!</definedName>
    <definedName name="итого_работы_с_накрутками">#REF!</definedName>
    <definedName name="итого_с_другими_затратами" localSheetId="2">'Додаток 2'!#REF!</definedName>
    <definedName name="итого_с_другими_затратами">#REF!</definedName>
    <definedName name="итого_стоимость_материалов" localSheetId="2">'Додаток 2'!#REF!</definedName>
    <definedName name="итого_стоимость_материалов">#REF!</definedName>
    <definedName name="итого_стоимость_работ" localSheetId="2">'Додаток 2'!#REF!</definedName>
    <definedName name="итого_стоимость_работ">#REF!</definedName>
    <definedName name="Кв" localSheetId="2">'Додаток 2'!#REF!</definedName>
    <definedName name="Кв">#REF!</definedName>
    <definedName name="Км" localSheetId="2">'Додаток 2'!#REF!</definedName>
    <definedName name="Км">#REF!</definedName>
    <definedName name="КНм" localSheetId="2">'Додаток 2'!#REF!</definedName>
    <definedName name="КНм">#REF!</definedName>
    <definedName name="КНр" localSheetId="2">'Додаток 2'!#REF!</definedName>
    <definedName name="КНр">#REF!</definedName>
    <definedName name="Код_вид_ДЦ">'[1]код вид ДЦ'!$A$1:$B$135</definedName>
    <definedName name="Код_вид_работ">'[1]код вид работ'!$A$2:$C$289</definedName>
    <definedName name="код_вид_уз">'[1]код вид узаг'!$A$1:$B$46</definedName>
    <definedName name="код_граф_фин">'[1]код для граф фин'!$A$3:$B$40</definedName>
    <definedName name="Код_ДЦ" localSheetId="2">[2]Коды!$A$55:$B$188</definedName>
    <definedName name="Код_ДЦ">[3]Коды!$A$55:$B$188</definedName>
    <definedName name="Код_узаг" localSheetId="2">[2]Коды!$A$1:$B$46</definedName>
    <definedName name="Код_узаг">[3]Коды!$A$1:$B$46</definedName>
    <definedName name="Кр" localSheetId="2">'Додаток 2'!#REF!</definedName>
    <definedName name="Кр">#REF!</definedName>
    <definedName name="машины_и_механизмы" localSheetId="2">'Додаток 2'!#REF!</definedName>
    <definedName name="машины_и_механизмы">#REF!</definedName>
    <definedName name="Назва_дц">'[1]код вид ДЦ'!$A$2:$A$134</definedName>
    <definedName name="Назва_узаг">'[1]код вид узаг'!$A$2:$A$46</definedName>
    <definedName name="Накладные" localSheetId="2">'Додаток 2'!#REF!</definedName>
    <definedName name="Накладные">#REF!</definedName>
    <definedName name="неучтенные_роботы" localSheetId="2">'Додаток 2'!#REF!</definedName>
    <definedName name="неучтенные_роботы">#REF!</definedName>
    <definedName name="обьект" localSheetId="2">[2]Коды!$A$483:$A$489</definedName>
    <definedName name="обьект">[3]Коды!$A$483:$A$489</definedName>
    <definedName name="Плановые" localSheetId="2">'Додаток 2'!#REF!</definedName>
    <definedName name="Плановые">#REF!</definedName>
    <definedName name="площадь" localSheetId="2">'Додаток 2'!#REF!</definedName>
    <definedName name="площадь">#REF!</definedName>
    <definedName name="прямые_работ" localSheetId="2">'Додаток 2'!#REF!</definedName>
    <definedName name="прямые_работ">#REF!</definedName>
    <definedName name="с_накладными_затратами" localSheetId="2">'Додаток 2'!#REF!</definedName>
    <definedName name="с_накладными_затратами">#REF!</definedName>
    <definedName name="С_неучтенными_работами" localSheetId="2">'Додаток 2'!#REF!</definedName>
    <definedName name="С_неучтенными_работами">#REF!</definedName>
    <definedName name="С_складскими_затратами" localSheetId="2">'Додаток 2'!#REF!</definedName>
    <definedName name="С_складскими_затратами">#REF!</definedName>
    <definedName name="С_сопутствующими_материалами" localSheetId="2">'Додаток 2'!#REF!</definedName>
    <definedName name="С_сопутствующими_материалами">#REF!</definedName>
    <definedName name="С_транспортными_затратами" localSheetId="2">'Додаток 2'!#REF!</definedName>
    <definedName name="С_транспортными_затратами">#REF!</definedName>
    <definedName name="Складские_затраты" localSheetId="2">'Додаток 2'!#REF!</definedName>
    <definedName name="Складские_затраты">#REF!</definedName>
    <definedName name="Сопутствующие_материалы" localSheetId="2">'Додаток 2'!#REF!</definedName>
    <definedName name="Сопутствующие_материалы">#REF!</definedName>
    <definedName name="транспортные_затраты" localSheetId="2">'Додаток 2'!#REF!</definedName>
    <definedName name="транспортные_затраты">#REF!</definedName>
    <definedName name="узаг" localSheetId="2">[2]Коды!$A$2:$A$46</definedName>
    <definedName name="узаг">[3]Коды!$A$2:$A$46</definedName>
  </definedNames>
  <calcPr calcId="145621"/>
</workbook>
</file>

<file path=xl/calcChain.xml><?xml version="1.0" encoding="utf-8"?>
<calcChain xmlns="http://schemas.openxmlformats.org/spreadsheetml/2006/main">
  <c r="L159" i="6" l="1"/>
  <c r="J159" i="6"/>
  <c r="L154" i="6"/>
  <c r="J154" i="6"/>
  <c r="J135" i="6"/>
  <c r="J134" i="6"/>
  <c r="J128" i="6"/>
  <c r="J126" i="6"/>
  <c r="J121" i="6"/>
  <c r="J119" i="6"/>
  <c r="J86" i="6"/>
  <c r="J85" i="6"/>
  <c r="J84" i="6"/>
  <c r="J81" i="6"/>
  <c r="J76" i="6"/>
  <c r="J74" i="6"/>
  <c r="J73" i="6"/>
  <c r="J71" i="6"/>
  <c r="J70" i="6"/>
  <c r="J69" i="6"/>
  <c r="J68" i="6"/>
  <c r="J67" i="6"/>
  <c r="J62" i="6"/>
  <c r="J61" i="6"/>
  <c r="J57" i="6"/>
  <c r="J56" i="6"/>
  <c r="J54" i="6"/>
  <c r="J52" i="6"/>
  <c r="J51" i="6"/>
  <c r="J50" i="6"/>
  <c r="J49" i="6"/>
  <c r="J48" i="6"/>
  <c r="J47" i="6"/>
  <c r="J45" i="6"/>
  <c r="J43" i="6"/>
  <c r="J42" i="6"/>
  <c r="J41" i="6"/>
  <c r="J40" i="6"/>
  <c r="J39" i="6"/>
  <c r="J37" i="6"/>
  <c r="J26" i="6"/>
  <c r="J23" i="6"/>
  <c r="J8" i="6"/>
  <c r="J6" i="6"/>
  <c r="J5" i="6"/>
  <c r="J158" i="6" l="1"/>
  <c r="J157" i="6"/>
  <c r="J156" i="6"/>
  <c r="J150" i="6"/>
  <c r="J149" i="6"/>
  <c r="J147" i="6"/>
  <c r="J146" i="6"/>
  <c r="J142" i="6"/>
  <c r="J141" i="6"/>
  <c r="J139" i="6"/>
  <c r="J133" i="6"/>
  <c r="J132" i="6"/>
  <c r="J131" i="6"/>
  <c r="J130" i="6"/>
  <c r="J129" i="6"/>
  <c r="J127" i="6"/>
  <c r="J125" i="6"/>
  <c r="J124" i="6"/>
  <c r="J123" i="6"/>
  <c r="J122" i="6"/>
  <c r="J120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3" i="6"/>
  <c r="J82" i="6"/>
  <c r="J79" i="6"/>
  <c r="J78" i="6"/>
  <c r="J77" i="6"/>
  <c r="J75" i="6"/>
  <c r="J72" i="6"/>
  <c r="J65" i="6"/>
  <c r="J64" i="6"/>
  <c r="J63" i="6"/>
  <c r="J60" i="6"/>
  <c r="J59" i="6"/>
  <c r="J58" i="6"/>
  <c r="J55" i="6"/>
  <c r="J53" i="6"/>
  <c r="J46" i="6"/>
  <c r="J44" i="6"/>
  <c r="J38" i="6"/>
  <c r="J36" i="6"/>
  <c r="J35" i="6"/>
  <c r="J34" i="6"/>
  <c r="J33" i="6"/>
  <c r="J32" i="6"/>
  <c r="J31" i="6"/>
  <c r="J30" i="6"/>
  <c r="J29" i="6"/>
  <c r="J28" i="6"/>
  <c r="J27" i="6"/>
  <c r="J25" i="6"/>
  <c r="J24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L158" i="6"/>
  <c r="L157" i="6"/>
  <c r="L156" i="6"/>
  <c r="L153" i="6"/>
  <c r="L152" i="6"/>
  <c r="L151" i="6"/>
  <c r="L150" i="6"/>
  <c r="L149" i="6"/>
  <c r="L147" i="6"/>
  <c r="L146" i="6"/>
  <c r="L145" i="6"/>
  <c r="L144" i="6"/>
  <c r="L143" i="6"/>
  <c r="L142" i="6"/>
  <c r="L141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8" i="6"/>
  <c r="L137" i="6" l="1"/>
  <c r="C27" i="3" s="1"/>
  <c r="J137" i="6"/>
  <c r="B27" i="3" l="1"/>
  <c r="A1" i="3"/>
  <c r="C29" i="3" l="1"/>
  <c r="C28" i="3"/>
  <c r="B29" i="3"/>
  <c r="B28" i="3"/>
  <c r="J160" i="6"/>
  <c r="B2" i="3"/>
  <c r="C30" i="3" l="1"/>
  <c r="B31" i="3" s="1"/>
  <c r="B1" i="3"/>
  <c r="A2" i="1"/>
  <c r="B5" i="1"/>
  <c r="B46" i="2"/>
  <c r="B7" i="1"/>
  <c r="B6" i="1"/>
  <c r="B8" i="1"/>
  <c r="B4" i="1"/>
  <c r="A2" i="3"/>
  <c r="B12" i="1"/>
  <c r="C19" i="1"/>
  <c r="C1" i="1" s="1"/>
</calcChain>
</file>

<file path=xl/comments1.xml><?xml version="1.0" encoding="utf-8"?>
<comments xmlns="http://schemas.openxmlformats.org/spreadsheetml/2006/main">
  <authors>
    <author>Автор</author>
  </authors>
  <commentList>
    <comment ref="G69" authorId="0">
      <text>
        <r>
          <rPr>
            <sz val="12"/>
            <color indexed="81"/>
            <rFont val="Cambria"/>
            <family val="1"/>
            <charset val="204"/>
            <scheme val="major"/>
          </rPr>
          <t>Кількість розрахована на базі середньої норми витрат матеріалу 1,43 кг/м2.</t>
        </r>
      </text>
    </comment>
    <comment ref="G73" authorId="0">
      <text>
        <r>
          <rPr>
            <sz val="12"/>
            <color indexed="81"/>
            <rFont val="Cambria"/>
            <family val="1"/>
            <charset val="204"/>
            <scheme val="major"/>
          </rPr>
          <t>Кількість розрахована на базі середньої норми витрат матеріалу 1,43 кг/м2.</t>
        </r>
      </text>
    </comment>
  </commentList>
</comments>
</file>

<file path=xl/sharedStrings.xml><?xml version="1.0" encoding="utf-8"?>
<sst xmlns="http://schemas.openxmlformats.org/spreadsheetml/2006/main" count="700" uniqueCount="447">
  <si>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</si>
  <si>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</si>
  <si>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</si>
  <si>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</si>
  <si>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</si>
  <si>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</si>
  <si>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</si>
  <si>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</si>
  <si>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</si>
  <si>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</si>
  <si>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</si>
  <si>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</si>
  <si>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</si>
  <si>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</si>
  <si>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</si>
  <si>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</si>
  <si>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</si>
  <si>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</si>
  <si>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</si>
  <si>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</si>
  <si>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</si>
  <si>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</si>
  <si>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</si>
  <si>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</si>
  <si>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</si>
  <si>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</si>
  <si>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</si>
  <si>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</si>
  <si>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</si>
  <si>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</si>
  <si>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</si>
  <si>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</si>
  <si>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</si>
  <si>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</si>
  <si>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</si>
  <si>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</si>
  <si>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</si>
  <si>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</si>
  <si>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</si>
  <si>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</si>
  <si>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</si>
  <si>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</si>
  <si>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</si>
  <si>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</si>
  <si>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</si>
  <si>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</si>
  <si>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</si>
  <si>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</si>
  <si>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</si>
  <si>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</si>
  <si>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</si>
  <si>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</si>
  <si>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</si>
  <si>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</si>
  <si>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</si>
  <si>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</si>
  <si>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</si>
  <si>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</si>
  <si>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</si>
  <si>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</si>
  <si>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</si>
  <si>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</si>
  <si>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</si>
  <si>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</si>
  <si>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</si>
  <si>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</si>
  <si>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</si>
  <si>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</si>
  <si>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</si>
  <si>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</si>
  <si>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</si>
  <si>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</si>
  <si>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</si>
  <si>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</si>
  <si>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</si>
  <si>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</si>
  <si>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</si>
  <si>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</si>
  <si>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</si>
  <si>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</si>
  <si>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</si>
  <si>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</si>
  <si>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</si>
  <si>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</si>
  <si>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Найменування</t>
  </si>
  <si>
    <t>Вказати основних клієнтів за напрямком даної закупівлі.</t>
  </si>
  <si>
    <t>Одиниці виміру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</si>
  <si>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</si>
  <si>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</si>
  <si>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</si>
  <si>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</si>
  <si>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</si>
  <si>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</si>
  <si>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</si>
  <si>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</si>
  <si>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</si>
  <si>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</si>
  <si>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</si>
  <si>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</si>
  <si>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</si>
  <si>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</si>
  <si>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</si>
  <si>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</si>
  <si>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Капітальний ремонт офісного приміщення</t>
  </si>
  <si>
    <t>tender-450@foxtrot.kiev.ua</t>
  </si>
  <si>
    <t>№ п/п</t>
  </si>
  <si>
    <t>Кількість</t>
  </si>
  <si>
    <t>Найменування матеріалів</t>
  </si>
  <si>
    <t>ДЕМОНТАЖНІ І БУДІВЕЛЬНІ РОБОТИ</t>
  </si>
  <si>
    <t>Демонтаж Армстронга зі стелі</t>
  </si>
  <si>
    <t>м2</t>
  </si>
  <si>
    <t>Демонтаж лінолеума</t>
  </si>
  <si>
    <t>СТЕЛІ</t>
  </si>
  <si>
    <t>Гіпсокартонний лист 12,5 мм Knauf вологостійкий</t>
  </si>
  <si>
    <t>Профіль CD 60х27(0,55мм)</t>
  </si>
  <si>
    <t>п.м</t>
  </si>
  <si>
    <t>Профіль UD 28х27(0,55мм)</t>
  </si>
  <si>
    <t xml:space="preserve">З"єднувач для нарощування </t>
  </si>
  <si>
    <t>шт</t>
  </si>
  <si>
    <t xml:space="preserve">З'єднувач хрестовий </t>
  </si>
  <si>
    <t>З'єднувач кутовий</t>
  </si>
  <si>
    <t>Підвіс Ноніус для СD-60 верхня частина 250мм</t>
  </si>
  <si>
    <t>Підвіс Ноніус для СD-60 нижня частина</t>
  </si>
  <si>
    <t>Прямий підвіс-кліпс Ноніус Шплінт</t>
  </si>
  <si>
    <t>Стрічка для швів  50 мм</t>
  </si>
  <si>
    <t>Дюбеля 6х40</t>
  </si>
  <si>
    <t>Саморіз 25</t>
  </si>
  <si>
    <t>Шуруп з буром 3,5х9,5</t>
  </si>
  <si>
    <t>Дюбель потолочний TDN</t>
  </si>
  <si>
    <t>Стрічка звукоізоляційна клейка ( Ізолон) 30 мм</t>
  </si>
  <si>
    <t>м</t>
  </si>
  <si>
    <t>Влаштування підвісної стелі із ГК на ноніусах в двух рівнях</t>
  </si>
  <si>
    <t xml:space="preserve">Влаштування підвісної стелі із ГК </t>
  </si>
  <si>
    <t>м.п.</t>
  </si>
  <si>
    <t>З'єднувач для нарощування</t>
  </si>
  <si>
    <t>Стрічка звукоізоляційна 30 мм</t>
  </si>
  <si>
    <t>Шпатлівка "Уніфлот"</t>
  </si>
  <si>
    <t>кг</t>
  </si>
  <si>
    <t>Влаштування ніш шторних і ніш LED освітлення з ГК</t>
  </si>
  <si>
    <t>SEMIN BANDE JOINT Стрічка паперова  50 мм</t>
  </si>
  <si>
    <t>рул</t>
  </si>
  <si>
    <t xml:space="preserve">Зароблення швів в ГК з проклеюванням стрічкою </t>
  </si>
  <si>
    <t>Грунтовка Cerezit CT-17</t>
  </si>
  <si>
    <t>л</t>
  </si>
  <si>
    <t xml:space="preserve">Грунтовка стель </t>
  </si>
  <si>
    <t>Штукатурка KNAUF ROTBAND, толщ.до 5мм</t>
  </si>
  <si>
    <t xml:space="preserve">Шпатлювання стель </t>
  </si>
  <si>
    <t>KNAUF Шпатлівка МУЛЬТІФІНІШ</t>
  </si>
  <si>
    <t xml:space="preserve">Шпатлювання стель під склохолст </t>
  </si>
  <si>
    <t>Грунтовка стель</t>
  </si>
  <si>
    <t>Склохолст Паутинка Wellton p-45</t>
  </si>
  <si>
    <t>Клей для склошпалер BOSTIK-76</t>
  </si>
  <si>
    <t xml:space="preserve">Наклеювання склохолста на стелі </t>
  </si>
  <si>
    <t xml:space="preserve">Шпаклівка акрилова SEMIN SEM JOINT COMPOUND </t>
  </si>
  <si>
    <t>Шліфпапір</t>
  </si>
  <si>
    <t>Шпатлювання стель акрилом під фарбування</t>
  </si>
  <si>
    <t>Грунтовка ніш і стелі</t>
  </si>
  <si>
    <t>Шпатлювання ніш і стелі  стартове</t>
  </si>
  <si>
    <t xml:space="preserve">Шпатлювання ніш і стелі під склохолст </t>
  </si>
  <si>
    <t xml:space="preserve">Кутик </t>
  </si>
  <si>
    <t>Встановлення перфорованих кутиків</t>
  </si>
  <si>
    <t>Наклеювання склохолста на ніши і стелі</t>
  </si>
  <si>
    <t>Шпатлювання ніш і стелі акрилом під декоративне покриття</t>
  </si>
  <si>
    <t>Грунт Eskaro Aquastop Prof 1 л концентрат</t>
  </si>
  <si>
    <t>Грунтування стель для фарбування Фейдал</t>
  </si>
  <si>
    <t>Фарба Innenlatex Matt</t>
  </si>
  <si>
    <t>Cтрічка малярна</t>
  </si>
  <si>
    <t>Плівка захисна 4*5 30мк</t>
  </si>
  <si>
    <t>рул.</t>
  </si>
  <si>
    <t>Плівка захисна 4*5 12мк</t>
  </si>
  <si>
    <t>Фарбування стель  фарбами Фейдал</t>
  </si>
  <si>
    <t>Грунтування стель і ніш для фарбування Фейдал</t>
  </si>
  <si>
    <t>Фарбування стель і ніш  фарбами Фейдал</t>
  </si>
  <si>
    <t>СТІНИ І ПЕРЕГОРОДКИ</t>
  </si>
  <si>
    <t xml:space="preserve">Грунтовка стін і відкосів  під шпаклювання </t>
  </si>
  <si>
    <t>Шпатлювання стін і відкосів стартове</t>
  </si>
  <si>
    <t>Шпатлювання стін і відкосів під склохолст і панелі</t>
  </si>
  <si>
    <t>Склохолст Паутинка Wellton p-40</t>
  </si>
  <si>
    <t>Наклеювання склохолста на стіни і відкоси</t>
  </si>
  <si>
    <t xml:space="preserve">Шпатлювання стін і відкосів акрилом </t>
  </si>
  <si>
    <t>Грунтування стін і відкосів для фарбування Фейдал</t>
  </si>
  <si>
    <t>Фарбування стін і відкосів  фарбами Фейдал</t>
  </si>
  <si>
    <t>ПІДЛОГИ</t>
  </si>
  <si>
    <t>Грунт THOMSIT R 777</t>
  </si>
  <si>
    <t>Ремонтна суміш THOMSIT RS-88</t>
  </si>
  <si>
    <t>Маяки</t>
  </si>
  <si>
    <t xml:space="preserve">Ремонт цементно-піщаних стяжок </t>
  </si>
  <si>
    <t>Шліфшкурки для шліфувальної машини</t>
  </si>
  <si>
    <t>компл.</t>
  </si>
  <si>
    <t>Шліфування підлоги</t>
  </si>
  <si>
    <t>Обезпилювання основи</t>
  </si>
  <si>
    <t xml:space="preserve">Грунтовка BAUMIT GRUND </t>
  </si>
  <si>
    <t>Грунтування основи перед нанесенням нівелір маси</t>
  </si>
  <si>
    <t>Самовирівнювальна суміш Нивелир Баумит Нивелло Кваттро</t>
  </si>
  <si>
    <t>Заливання підлоги нівелюючою масою шаром 10мм</t>
  </si>
  <si>
    <t>Обезпилювання, грунтування основи</t>
  </si>
  <si>
    <t xml:space="preserve">Ламінат </t>
  </si>
  <si>
    <t>Підложка ізоляційна Steiko, 4мм</t>
  </si>
  <si>
    <t>Укладання ламінату</t>
  </si>
  <si>
    <t>Клей монт. 48А 300мл</t>
  </si>
  <si>
    <t>тюб</t>
  </si>
  <si>
    <t xml:space="preserve">Свердла </t>
  </si>
  <si>
    <t>Круг по алюмінію</t>
  </si>
  <si>
    <t>Диск 125</t>
  </si>
  <si>
    <t>Круг відрізний по металлу</t>
  </si>
  <si>
    <t>Саморізи</t>
  </si>
  <si>
    <t>уп.</t>
  </si>
  <si>
    <t>Монтаж  закладного алюмінієвого профіля прихованого монтажу на клей "Рідки цвяхи" та саморізи зі свердленням отворів та потаю в алюмінієвому проілі</t>
  </si>
  <si>
    <t>Грунтовка Cerezit CT-17 cупер</t>
  </si>
  <si>
    <t>Шпатлівка KNAUF "Уніфлот"</t>
  </si>
  <si>
    <t>міш</t>
  </si>
  <si>
    <t xml:space="preserve">Акрілова шпатлівка SEMIN SEM JOINT COMPOUND </t>
  </si>
  <si>
    <t>Стрічка малярна Мануллі</t>
  </si>
  <si>
    <t>Пленка малярная 12 мкм 4*5м</t>
  </si>
  <si>
    <t xml:space="preserve">Влаштування примикань стіни до алюмінієвого профілю </t>
  </si>
  <si>
    <t>Грунт Фундграп</t>
  </si>
  <si>
    <t>Фарбування плінтуса в колір стіни</t>
  </si>
  <si>
    <t>ЕЛЕКТРОМОНТАЖНІ РОБОТИ</t>
  </si>
  <si>
    <t>Труба гофрована ПВХ д.у. 20мм</t>
  </si>
  <si>
    <t>Прокладання гофротруби</t>
  </si>
  <si>
    <t>Кабель ВВГнгд 3х1,5кв.мм</t>
  </si>
  <si>
    <t>Кабель ВВГнгд 3х2,5кв.мм</t>
  </si>
  <si>
    <t>Ізострічка</t>
  </si>
  <si>
    <t>Прокладання кабеля</t>
  </si>
  <si>
    <t>Прокладання кабеля слаботочного</t>
  </si>
  <si>
    <t>Розподільча коробка 90*70 Schneider</t>
  </si>
  <si>
    <t>шт.</t>
  </si>
  <si>
    <t>Монтаж розподільчих коробок</t>
  </si>
  <si>
    <t>Установча коробка з мет.вухами,  Schneider, 60мм</t>
  </si>
  <si>
    <t>Монтаж установчих коробочок</t>
  </si>
  <si>
    <t>Свердління отворів під коробки установочні</t>
  </si>
  <si>
    <t xml:space="preserve">Світильник стельовий </t>
  </si>
  <si>
    <t>Монтаж світильників стельових підвісних (люстр)</t>
  </si>
  <si>
    <t>Блок Живленння LPV 35-12</t>
  </si>
  <si>
    <t>Блок Живленння LPV 60-12</t>
  </si>
  <si>
    <t>Монтаж трансформаторів</t>
  </si>
  <si>
    <t>Світлодіодна стрічка</t>
  </si>
  <si>
    <t>Профіль ЛПС 12 з розсіювачем</t>
  </si>
  <si>
    <t>Монтаж світлодіодних світильників в профілі з розсіювачем</t>
  </si>
  <si>
    <t>Профіль ЛПС 7 з розсіювачем</t>
  </si>
  <si>
    <t>Монтаж світлодіодного шнура в ніши</t>
  </si>
  <si>
    <t>Механізм розетки с/з б/ш антрацит Schneider Electric</t>
  </si>
  <si>
    <t>M-Pure 1-пост. рамка, антрацит Schneider Electric</t>
  </si>
  <si>
    <t>M-Pure2-пост. рамка, антрацит Schneider Electric</t>
  </si>
  <si>
    <t>M-Pure 4-пост. рамка, антрацит Schneider Electric</t>
  </si>
  <si>
    <t>Механізм розетки 2К+З, нім. станд. без шторок, 2 мод., Mosaic Legrand</t>
  </si>
  <si>
    <t xml:space="preserve">Встановлення розеток </t>
  </si>
  <si>
    <t>Механізм 2-х клав. вимикача 10АХ Schneider Electric</t>
  </si>
  <si>
    <t>SM Клавіша для 2-кл. вимикача, антрацит Schneider Electric</t>
  </si>
  <si>
    <t>Встановлення вимикачів прохідних і хрестових</t>
  </si>
  <si>
    <t>Накладка для з'єдн. мод. RJ11 або RJ45, 1-пост., антрацит Schneider Electric</t>
  </si>
  <si>
    <t>Механізм комп. розетки RJ45, кат.5e UTP Schneider Electric</t>
  </si>
  <si>
    <t>Механізм антенної розетки, 2-п., R/TV+SAT Schneider Electric</t>
  </si>
  <si>
    <t>Центр. плата накл. антенної розетки, 2-п., R/TV+SAT,антр.Schneider Electric</t>
  </si>
  <si>
    <t>Механізм розетки RJ45 кат.5е UTP 1м LCS, 8 к., Mosaic Legrand</t>
  </si>
  <si>
    <t>Встановлення розеток слаботочних</t>
  </si>
  <si>
    <t>Влаштування отворів в підлозі для лючків прихованого монтажа</t>
  </si>
  <si>
    <t>Коробка напольна 10 мод., глуб.-65 мм, для ковров.покриття Legrand</t>
  </si>
  <si>
    <t>Монтажна коробка для бетонних підлог 10/12 мод Legrand</t>
  </si>
  <si>
    <t>Встановлення лючків прихованого монтажа (підлогового)</t>
  </si>
  <si>
    <t>Стеля "Грильято" в комплекті з підвісами та кріпленням</t>
  </si>
  <si>
    <t>Монтаж підвісної стелі Грільятто</t>
  </si>
  <si>
    <t>Світильник стельовий вбудований ЛЕД</t>
  </si>
  <si>
    <t>Монтаж світильників стельових вбудованих</t>
  </si>
  <si>
    <t>ІНШІ ВИТРАТИ</t>
  </si>
  <si>
    <t>Перенесення будівельних матеріалів</t>
  </si>
  <si>
    <t>т</t>
  </si>
  <si>
    <t>Мішки</t>
  </si>
  <si>
    <t>Прибирання будівельного сміття з фасуванням в мішки</t>
  </si>
  <si>
    <t>м3</t>
  </si>
  <si>
    <t>Вивезення будівельного сміття</t>
  </si>
  <si>
    <t>ход</t>
  </si>
  <si>
    <t>•  Проект Договору.</t>
  </si>
  <si>
    <t>Термін виконання робіт - не більше 21 календарного дня від дати заключення договору (або від дати отримання передоплати). Підтвердити або вказавти свої умови.</t>
  </si>
  <si>
    <t>Адреса проведення робіт: м. Київ, вул. Дорогожицька, 1.</t>
  </si>
  <si>
    <t>Умови оплати: безготівкова оплата протягом 5-ти банківських днів після виконання робіт та надання всіх бухгалтерських документів (акт виконаних робіт, зареєстрована податкова накладна). Можлива часткова попередня оплата. Підтвердити або вказати свої умови, зазначити бажаний розмір попередньої оплати.</t>
  </si>
  <si>
    <t>Вартість робіт за одиницю виміру, грн. з ПДВ</t>
  </si>
  <si>
    <t>Вартість матеріалів за одиницю виміру, грн. з ПДВ</t>
  </si>
  <si>
    <t>Найменування робіт</t>
  </si>
  <si>
    <t>Кабель F660 BV Finmark</t>
  </si>
  <si>
    <t>3_1</t>
  </si>
  <si>
    <t>3_2</t>
  </si>
  <si>
    <t>3_3</t>
  </si>
  <si>
    <t>3_4</t>
  </si>
  <si>
    <t>3_5</t>
  </si>
  <si>
    <t>3_6</t>
  </si>
  <si>
    <t>3_7</t>
  </si>
  <si>
    <t>3_8</t>
  </si>
  <si>
    <t>3_9</t>
  </si>
  <si>
    <t>4_1</t>
  </si>
  <si>
    <t>4_2</t>
  </si>
  <si>
    <t>4_3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</si>
  <si>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</si>
  <si>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</si>
  <si>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</si>
  <si>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</si>
  <si>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</si>
  <si>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</si>
  <si>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</si>
  <si>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</si>
  <si>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</si>
  <si>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6_1</t>
  </si>
  <si>
    <t>6_2</t>
  </si>
  <si>
    <t>7_1</t>
  </si>
  <si>
    <t>8_1</t>
  </si>
  <si>
    <t>9_1</t>
  </si>
  <si>
    <t>10_1</t>
  </si>
  <si>
    <t>11_1</t>
  </si>
  <si>
    <t>11_2</t>
  </si>
  <si>
    <t>12_1</t>
  </si>
  <si>
    <t>12_2</t>
  </si>
  <si>
    <t>13_1</t>
  </si>
  <si>
    <t>14_1</t>
  </si>
  <si>
    <t>15_1</t>
  </si>
  <si>
    <t>16_1</t>
  </si>
  <si>
    <t>17_1</t>
  </si>
  <si>
    <t>18_1</t>
  </si>
  <si>
    <t>18_2</t>
  </si>
  <si>
    <t>19_1</t>
  </si>
  <si>
    <t>19_2</t>
  </si>
  <si>
    <t>20_1</t>
  </si>
  <si>
    <t>21_1</t>
  </si>
  <si>
    <t>21_2</t>
  </si>
  <si>
    <t>21_3</t>
  </si>
  <si>
    <t>21_4</t>
  </si>
  <si>
    <t>22_1</t>
  </si>
  <si>
    <t>23_1</t>
  </si>
  <si>
    <t>23_2</t>
  </si>
  <si>
    <t>23_3</t>
  </si>
  <si>
    <t>23_4</t>
  </si>
  <si>
    <t>24_1</t>
  </si>
  <si>
    <t>25_1</t>
  </si>
  <si>
    <t>26_1</t>
  </si>
  <si>
    <t>27_1</t>
  </si>
  <si>
    <t>28_1</t>
  </si>
  <si>
    <t>28_2</t>
  </si>
  <si>
    <t>29_1</t>
  </si>
  <si>
    <t>30_1</t>
  </si>
  <si>
    <t>30_2</t>
  </si>
  <si>
    <t>31_1</t>
  </si>
  <si>
    <t>31_2</t>
  </si>
  <si>
    <t>31_3</t>
  </si>
  <si>
    <t>31_4</t>
  </si>
  <si>
    <t>32_1</t>
  </si>
  <si>
    <t>32_2</t>
  </si>
  <si>
    <t>32_3</t>
  </si>
  <si>
    <t>33_1</t>
  </si>
  <si>
    <t>35_1</t>
  </si>
  <si>
    <t>36_1</t>
  </si>
  <si>
    <t>37_1</t>
  </si>
  <si>
    <t>38_1</t>
  </si>
  <si>
    <t>38_2</t>
  </si>
  <si>
    <t>39_1</t>
  </si>
  <si>
    <t>39_2</t>
  </si>
  <si>
    <t>39_3</t>
  </si>
  <si>
    <t>39_4</t>
  </si>
  <si>
    <t>39_5</t>
  </si>
  <si>
    <t>39_6</t>
  </si>
  <si>
    <t>40_1</t>
  </si>
  <si>
    <t>40_2</t>
  </si>
  <si>
    <t>40_3</t>
  </si>
  <si>
    <t>40_4</t>
  </si>
  <si>
    <t>40_5</t>
  </si>
  <si>
    <t>41_1</t>
  </si>
  <si>
    <t>41_2</t>
  </si>
  <si>
    <t>41_3</t>
  </si>
  <si>
    <t>42_1</t>
  </si>
  <si>
    <t>43_1</t>
  </si>
  <si>
    <t>43_2</t>
  </si>
  <si>
    <t>43_3</t>
  </si>
  <si>
    <t>44_1</t>
  </si>
  <si>
    <t>45_1</t>
  </si>
  <si>
    <t>46_1</t>
  </si>
  <si>
    <t>48_1</t>
  </si>
  <si>
    <t>49_1</t>
  </si>
  <si>
    <t>49_2</t>
  </si>
  <si>
    <t>50_1</t>
  </si>
  <si>
    <t>50_2</t>
  </si>
  <si>
    <t>51_1</t>
  </si>
  <si>
    <t>51_2</t>
  </si>
  <si>
    <t>52_1</t>
  </si>
  <si>
    <t>52_2</t>
  </si>
  <si>
    <t>52_3</t>
  </si>
  <si>
    <t>52_4</t>
  </si>
  <si>
    <t>52_5</t>
  </si>
  <si>
    <t>53_1</t>
  </si>
  <si>
    <t>53_2</t>
  </si>
  <si>
    <t>54_1</t>
  </si>
  <si>
    <t>54_2</t>
  </si>
  <si>
    <t>54_3</t>
  </si>
  <si>
    <t>54_4</t>
  </si>
  <si>
    <t>54_5</t>
  </si>
  <si>
    <t>54_6</t>
  </si>
  <si>
    <t>56_1</t>
  </si>
  <si>
    <t>56_2</t>
  </si>
  <si>
    <t>58_1</t>
  </si>
  <si>
    <t>59_1</t>
  </si>
  <si>
    <t>59_2</t>
  </si>
  <si>
    <t>59_3</t>
  </si>
  <si>
    <t>59_4</t>
  </si>
  <si>
    <t>60_1</t>
  </si>
  <si>
    <t>61_1</t>
  </si>
  <si>
    <t>62_1</t>
  </si>
  <si>
    <t>63_1</t>
  </si>
  <si>
    <t>63_2</t>
  </si>
  <si>
    <t>63_3</t>
  </si>
  <si>
    <t>63_4</t>
  </si>
  <si>
    <t>65_1</t>
  </si>
  <si>
    <t>66_1</t>
  </si>
  <si>
    <t>3_11</t>
  </si>
  <si>
    <t>3_12</t>
  </si>
  <si>
    <t>3_13</t>
  </si>
  <si>
    <t>3_14</t>
  </si>
  <si>
    <t>3_15</t>
  </si>
  <si>
    <t>5_11</t>
  </si>
  <si>
    <t>КОШТОРИС НА КАПІТАЛЬНИЙ РЕМОНТ КІМНАТИ ПЕРЕГОВОРІВ</t>
  </si>
  <si>
    <t>5_10</t>
  </si>
  <si>
    <t>3_10</t>
  </si>
  <si>
    <t>Всього, грн. з ПДВ:</t>
  </si>
  <si>
    <t>Дизайн-проект кімнати переговорів надано у Додатку 3.</t>
  </si>
  <si>
    <t>Норма витрат матеріалів</t>
  </si>
  <si>
    <t>Всього вартість робіт, грн. з ПДВ</t>
  </si>
  <si>
    <t>Всього вартість матеріалів, грн. з ПДВ</t>
  </si>
  <si>
    <t>Всього сума закупівлі, грн. з ПДВ:</t>
  </si>
  <si>
    <t>Сума закупівлі, грн. з ПДВ:</t>
  </si>
  <si>
    <t>Умови закупівлі надано у Додатку 1.</t>
  </si>
  <si>
    <t>Демонтаж плитки Армстронг зі стелі</t>
  </si>
  <si>
    <t>Одна поїздка</t>
  </si>
  <si>
    <t>КОШТОРИС НА ПОТОЧНИЙ РЕМОНТ СУМІЖНИХ ПРИМІЩЕНЬ</t>
  </si>
  <si>
    <t>Підрядник має виконати капітальний ремонт кімнати переговорів за дизайнерським проектом та поточний ремонт суміжних приміщень.</t>
  </si>
  <si>
    <t>Обсяги та перелік робіт та матеріалів надано в Додатку 2.</t>
  </si>
  <si>
    <t>Експлікація кімнати переговорів надано в Додатку 4.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</si>
  <si>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</si>
  <si>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</si>
  <si>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</si>
  <si>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Точний час проведення процедури розкриття пропозицій може бути повідомлений на запит Учасника через електронну адресу
tender-GKF@foxtrot.kiev.ua в день розкриття пропозицій.</t>
  </si>
  <si>
    <t>Договір має відповідати всім умовам, які були зазначені в акцептованій пропозиції Учасника.</t>
  </si>
  <si>
    <t>Гарантійний термін на виконані роботи - не менше 5 років. Підтвердити або вказати свої умови.</t>
  </si>
  <si>
    <t>Гарантійний термін на обладнання - не менше 3 років. Підтвердити або вказати свої умови.</t>
  </si>
  <si>
    <t>Тендерна пропозиція має включати вартість всіх матеріалів і робіт, а також транспортних витрат та витрат на відрядження спеціалістів (за необхідності).
Підтвердити або вказати свої умови.</t>
  </si>
  <si>
    <t>Капітальний ремонт кімнати переговорів</t>
  </si>
  <si>
    <t>Поточний ремонт суміжних приміщень</t>
  </si>
  <si>
    <t>Інші витрати: прибирання та вивезення будівельного сміття тощо</t>
  </si>
  <si>
    <t>Механізм розетки HDMI типу А + шнур 15 см., 1 мод., білий Mosaic Legrand</t>
  </si>
  <si>
    <t>Додаток 2. Кошторис</t>
  </si>
  <si>
    <t>•  Кошторис у форматі Додатку 2 в Excel;</t>
  </si>
  <si>
    <t>Критерієм вибору переможця є мінімальна ціна.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</si>
</sst>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44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20"/>
      <name val="Cambria"/>
      <family val="1"/>
      <charset val="204"/>
      <scheme val="major"/>
    </font>
    <font>
      <sz val="12"/>
      <color indexed="81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8"/>
      <color theme="0" tint="-0.499984740745262"/>
      <name val="Cambria"/>
      <family val="1"/>
      <charset val="204"/>
      <scheme val="major"/>
    </font>
    <font>
      <sz val="8"/>
      <color theme="0" tint="-0.49998474074526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32" fillId="0" borderId="0"/>
    <xf numFmtId="0" fontId="33" fillId="0" borderId="0"/>
    <xf numFmtId="0" fontId="34" fillId="0" borderId="0"/>
    <xf numFmtId="0" fontId="10" fillId="0" borderId="0"/>
    <xf numFmtId="0" fontId="34" fillId="0" borderId="0"/>
    <xf numFmtId="0" fontId="34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164" fontId="6" fillId="0" borderId="0" xfId="2" applyFont="1" applyFill="1" applyAlignment="1">
      <alignment vertical="center" wrapText="1"/>
    </xf>
    <xf numFmtId="49" fontId="30" fillId="0" borderId="2" xfId="2" applyNumberFormat="1" applyFont="1" applyFill="1" applyBorder="1" applyAlignment="1" applyProtection="1">
      <alignment vertical="top" wrapText="1"/>
      <protection locked="0"/>
    </xf>
    <xf numFmtId="0" fontId="16" fillId="2" borderId="6" xfId="3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4" fontId="16" fillId="0" borderId="0" xfId="7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16" fillId="0" borderId="2" xfId="0" applyNumberFormat="1" applyFont="1" applyFill="1" applyBorder="1" applyAlignment="1">
      <alignment vertical="top"/>
    </xf>
    <xf numFmtId="4" fontId="16" fillId="0" borderId="0" xfId="7" applyNumberFormat="1" applyFont="1" applyFill="1" applyAlignment="1">
      <alignment vertical="top" wrapText="1"/>
    </xf>
    <xf numFmtId="4" fontId="17" fillId="0" borderId="2" xfId="7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right" vertical="top"/>
    </xf>
    <xf numFmtId="4" fontId="16" fillId="0" borderId="2" xfId="7" applyNumberFormat="1" applyFont="1" applyFill="1" applyBorder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4" fontId="17" fillId="0" borderId="2" xfId="0" applyNumberFormat="1" applyFont="1" applyFill="1" applyBorder="1" applyAlignment="1">
      <alignment vertical="top"/>
    </xf>
    <xf numFmtId="4" fontId="16" fillId="0" borderId="2" xfId="7" applyNumberFormat="1" applyFont="1" applyFill="1" applyBorder="1" applyAlignment="1">
      <alignment horizontal="right" vertical="top"/>
    </xf>
    <xf numFmtId="4" fontId="16" fillId="0" borderId="0" xfId="7" applyNumberFormat="1" applyFont="1" applyFill="1" applyBorder="1" applyAlignment="1">
      <alignment vertical="top"/>
    </xf>
    <xf numFmtId="4" fontId="35" fillId="0" borderId="0" xfId="7" applyNumberFormat="1" applyFont="1" applyFill="1" applyBorder="1" applyAlignment="1">
      <alignment vertical="top"/>
    </xf>
    <xf numFmtId="4" fontId="16" fillId="0" borderId="0" xfId="7" applyNumberFormat="1" applyFont="1" applyFill="1" applyBorder="1" applyAlignment="1">
      <alignment vertical="top" wrapText="1"/>
    </xf>
    <xf numFmtId="4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" fontId="16" fillId="4" borderId="9" xfId="7" applyNumberFormat="1" applyFont="1" applyFill="1" applyBorder="1" applyAlignment="1">
      <alignment vertical="top"/>
    </xf>
    <xf numFmtId="4" fontId="17" fillId="4" borderId="9" xfId="7" applyNumberFormat="1" applyFont="1" applyFill="1" applyBorder="1" applyAlignment="1">
      <alignment vertical="top"/>
    </xf>
    <xf numFmtId="4" fontId="16" fillId="4" borderId="7" xfId="7" applyNumberFormat="1" applyFont="1" applyFill="1" applyBorder="1" applyAlignment="1">
      <alignment vertical="top"/>
    </xf>
    <xf numFmtId="4" fontId="17" fillId="0" borderId="0" xfId="7" applyNumberFormat="1" applyFont="1" applyFill="1" applyAlignment="1">
      <alignment horizontal="left" vertical="top"/>
    </xf>
    <xf numFmtId="4" fontId="17" fillId="0" borderId="0" xfId="7" applyNumberFormat="1" applyFont="1" applyFill="1" applyAlignment="1">
      <alignment horizontal="left" vertical="top" indent="17"/>
    </xf>
    <xf numFmtId="4" fontId="17" fillId="0" borderId="0" xfId="7" applyNumberFormat="1" applyFont="1" applyFill="1" applyAlignment="1">
      <alignment horizontal="left" vertical="top" indent="28"/>
    </xf>
    <xf numFmtId="4" fontId="17" fillId="4" borderId="9" xfId="7" applyNumberFormat="1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vertical="top" wrapText="1"/>
    </xf>
    <xf numFmtId="4" fontId="16" fillId="0" borderId="2" xfId="7" applyNumberFormat="1" applyFont="1" applyFill="1" applyBorder="1" applyAlignment="1">
      <alignment vertical="top" wrapText="1"/>
    </xf>
    <xf numFmtId="4" fontId="16" fillId="0" borderId="2" xfId="0" applyNumberFormat="1" applyFont="1" applyFill="1" applyBorder="1" applyAlignment="1">
      <alignment horizontal="left" vertical="top" wrapText="1"/>
    </xf>
    <xf numFmtId="4" fontId="17" fillId="0" borderId="0" xfId="7" applyNumberFormat="1" applyFont="1" applyFill="1" applyAlignment="1">
      <alignment vertical="top" wrapText="1"/>
    </xf>
    <xf numFmtId="4" fontId="17" fillId="0" borderId="0" xfId="7" applyNumberFormat="1" applyFont="1" applyFill="1" applyAlignment="1">
      <alignment vertical="top"/>
    </xf>
    <xf numFmtId="4" fontId="37" fillId="0" borderId="0" xfId="7" applyNumberFormat="1" applyFont="1" applyFill="1" applyBorder="1" applyAlignment="1">
      <alignment vertical="top"/>
    </xf>
    <xf numFmtId="4" fontId="17" fillId="0" borderId="0" xfId="7" applyNumberFormat="1" applyFont="1" applyFill="1" applyAlignment="1">
      <alignment horizontal="right" vertical="top"/>
    </xf>
    <xf numFmtId="4" fontId="38" fillId="0" borderId="0" xfId="7" applyNumberFormat="1" applyFont="1" applyFill="1" applyAlignment="1">
      <alignment horizontal="left" vertical="top"/>
    </xf>
    <xf numFmtId="4" fontId="39" fillId="0" borderId="0" xfId="7" applyNumberFormat="1" applyFont="1" applyFill="1" applyBorder="1" applyAlignment="1">
      <alignment vertical="top"/>
    </xf>
    <xf numFmtId="4" fontId="39" fillId="0" borderId="0" xfId="7" applyNumberFormat="1" applyFont="1" applyFill="1" applyAlignment="1">
      <alignment vertical="top"/>
    </xf>
    <xf numFmtId="4" fontId="17" fillId="3" borderId="2" xfId="7" applyNumberFormat="1" applyFont="1" applyFill="1" applyBorder="1" applyAlignment="1">
      <alignment horizontal="center" vertical="top" wrapText="1"/>
    </xf>
    <xf numFmtId="4" fontId="40" fillId="0" borderId="0" xfId="7" applyNumberFormat="1" applyFont="1" applyFill="1" applyAlignment="1">
      <alignment horizontal="left" vertical="top"/>
    </xf>
    <xf numFmtId="4" fontId="40" fillId="0" borderId="2" xfId="7" applyNumberFormat="1" applyFont="1" applyFill="1" applyBorder="1" applyAlignment="1">
      <alignment horizontal="center" vertical="top" wrapText="1"/>
    </xf>
    <xf numFmtId="4" fontId="41" fillId="4" borderId="9" xfId="7" applyNumberFormat="1" applyFont="1" applyFill="1" applyBorder="1" applyAlignment="1">
      <alignment vertical="top"/>
    </xf>
    <xf numFmtId="4" fontId="41" fillId="0" borderId="2" xfId="0" applyNumberFormat="1" applyFont="1" applyFill="1" applyBorder="1" applyAlignment="1">
      <alignment horizontal="center" vertical="top"/>
    </xf>
    <xf numFmtId="4" fontId="41" fillId="0" borderId="2" xfId="7" applyNumberFormat="1" applyFont="1" applyFill="1" applyBorder="1" applyAlignment="1">
      <alignment horizontal="center" vertical="top"/>
    </xf>
    <xf numFmtId="4" fontId="40" fillId="0" borderId="0" xfId="7" applyNumberFormat="1" applyFont="1" applyFill="1" applyAlignment="1">
      <alignment vertical="top"/>
    </xf>
    <xf numFmtId="4" fontId="41" fillId="0" borderId="0" xfId="7" applyNumberFormat="1" applyFont="1" applyFill="1" applyAlignment="1">
      <alignment vertical="top"/>
    </xf>
    <xf numFmtId="4" fontId="40" fillId="0" borderId="0" xfId="7" applyNumberFormat="1" applyFont="1" applyFill="1" applyAlignment="1">
      <alignment horizontal="left" vertical="top" indent="28"/>
    </xf>
    <xf numFmtId="4" fontId="40" fillId="4" borderId="6" xfId="7" applyNumberFormat="1" applyFont="1" applyFill="1" applyBorder="1" applyAlignment="1">
      <alignment vertical="top"/>
    </xf>
    <xf numFmtId="3" fontId="41" fillId="0" borderId="2" xfId="0" applyNumberFormat="1" applyFont="1" applyFill="1" applyBorder="1" applyAlignment="1">
      <alignment horizontal="center" vertical="top"/>
    </xf>
    <xf numFmtId="3" fontId="41" fillId="0" borderId="2" xfId="7" applyNumberFormat="1" applyFont="1" applyFill="1" applyBorder="1" applyAlignment="1">
      <alignment horizontal="center" vertical="top"/>
    </xf>
    <xf numFmtId="4" fontId="40" fillId="0" borderId="0" xfId="7" applyNumberFormat="1" applyFont="1" applyFill="1" applyAlignment="1">
      <alignment horizontal="center" vertical="top"/>
    </xf>
    <xf numFmtId="4" fontId="41" fillId="0" borderId="0" xfId="7" applyNumberFormat="1" applyFont="1" applyFill="1" applyAlignment="1">
      <alignment horizontal="center" vertical="top"/>
    </xf>
    <xf numFmtId="4" fontId="41" fillId="0" borderId="2" xfId="0" applyNumberFormat="1" applyFont="1" applyFill="1" applyBorder="1" applyAlignment="1">
      <alignment horizontal="right" vertical="top"/>
    </xf>
    <xf numFmtId="4" fontId="41" fillId="0" borderId="2" xfId="7" applyNumberFormat="1" applyFont="1" applyFill="1" applyBorder="1" applyAlignment="1">
      <alignment horizontal="right" vertical="top"/>
    </xf>
    <xf numFmtId="4" fontId="41" fillId="4" borderId="9" xfId="7" applyNumberFormat="1" applyFont="1" applyFill="1" applyBorder="1" applyAlignment="1">
      <alignment horizontal="center" vertical="top"/>
    </xf>
    <xf numFmtId="4" fontId="40" fillId="0" borderId="2" xfId="0" applyNumberFormat="1" applyFont="1" applyFill="1" applyBorder="1" applyAlignment="1">
      <alignment horizontal="center" vertical="top"/>
    </xf>
    <xf numFmtId="4" fontId="16" fillId="4" borderId="2" xfId="7" applyNumberFormat="1" applyFont="1" applyFill="1" applyBorder="1" applyAlignment="1">
      <alignment vertical="top"/>
    </xf>
    <xf numFmtId="4" fontId="38" fillId="0" borderId="0" xfId="7" applyNumberFormat="1" applyFont="1" applyFill="1" applyAlignment="1">
      <alignment horizontal="right" vertical="top"/>
    </xf>
    <xf numFmtId="4" fontId="38" fillId="0" borderId="0" xfId="7" applyNumberFormat="1" applyFont="1" applyFill="1" applyAlignment="1">
      <alignment vertical="top"/>
    </xf>
    <xf numFmtId="167" fontId="27" fillId="0" borderId="0" xfId="0" applyNumberFormat="1" applyFont="1" applyAlignment="1">
      <alignment wrapText="1"/>
    </xf>
    <xf numFmtId="4" fontId="17" fillId="2" borderId="2" xfId="3" applyNumberFormat="1" applyFont="1" applyFill="1" applyBorder="1" applyAlignment="1">
      <alignment horizontal="left" vertical="center" wrapText="1" indent="2"/>
    </xf>
    <xf numFmtId="165" fontId="42" fillId="0" borderId="5" xfId="0" applyNumberFormat="1" applyFont="1" applyFill="1" applyBorder="1" applyAlignment="1">
      <alignment horizontal="left" vertical="center" wrapText="1"/>
    </xf>
    <xf numFmtId="0" fontId="43" fillId="0" borderId="0" xfId="0" applyFont="1"/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7" fontId="31" fillId="0" borderId="6" xfId="2" applyNumberFormat="1" applyFont="1" applyFill="1" applyBorder="1" applyAlignment="1">
      <alignment horizontal="left" vertical="center" wrapText="1"/>
    </xf>
    <xf numFmtId="167" fontId="31" fillId="0" borderId="9" xfId="2" applyNumberFormat="1" applyFont="1" applyFill="1" applyBorder="1" applyAlignment="1">
      <alignment horizontal="left" vertical="center" wrapText="1"/>
    </xf>
    <xf numFmtId="167" fontId="31" fillId="0" borderId="7" xfId="2" applyNumberFormat="1" applyFont="1" applyFill="1" applyBorder="1" applyAlignment="1">
      <alignment horizontal="left" vertical="center" wrapText="1"/>
    </xf>
    <xf numFmtId="4" fontId="16" fillId="0" borderId="4" xfId="7" applyNumberFormat="1" applyFont="1" applyFill="1" applyBorder="1" applyAlignment="1">
      <alignment horizontal="right" vertical="top"/>
    </xf>
    <xf numFmtId="4" fontId="16" fillId="0" borderId="5" xfId="7" applyNumberFormat="1" applyFont="1" applyFill="1" applyBorder="1" applyAlignment="1">
      <alignment horizontal="right" vertical="top"/>
    </xf>
    <xf numFmtId="4" fontId="16" fillId="0" borderId="3" xfId="7" applyNumberFormat="1" applyFont="1" applyFill="1" applyBorder="1" applyAlignment="1">
      <alignment horizontal="right" vertical="top"/>
    </xf>
    <xf numFmtId="3" fontId="41" fillId="0" borderId="4" xfId="7" applyNumberFormat="1" applyFont="1" applyFill="1" applyBorder="1" applyAlignment="1">
      <alignment horizontal="center" vertical="top"/>
    </xf>
    <xf numFmtId="3" fontId="41" fillId="0" borderId="5" xfId="7" applyNumberFormat="1" applyFont="1" applyFill="1" applyBorder="1" applyAlignment="1">
      <alignment horizontal="center" vertical="top"/>
    </xf>
    <xf numFmtId="3" fontId="41" fillId="0" borderId="3" xfId="7" applyNumberFormat="1" applyFont="1" applyFill="1" applyBorder="1" applyAlignment="1">
      <alignment horizontal="center" vertical="top"/>
    </xf>
    <xf numFmtId="4" fontId="16" fillId="0" borderId="4" xfId="7" applyNumberFormat="1" applyFont="1" applyFill="1" applyBorder="1" applyAlignment="1">
      <alignment vertical="top"/>
    </xf>
    <xf numFmtId="4" fontId="16" fillId="0" borderId="5" xfId="7" applyNumberFormat="1" applyFont="1" applyFill="1" applyBorder="1" applyAlignment="1">
      <alignment vertical="top"/>
    </xf>
    <xf numFmtId="4" fontId="16" fillId="0" borderId="3" xfId="7" applyNumberFormat="1" applyFont="1" applyFill="1" applyBorder="1" applyAlignment="1">
      <alignment vertical="top"/>
    </xf>
    <xf numFmtId="4" fontId="41" fillId="0" borderId="4" xfId="7" applyNumberFormat="1" applyFont="1" applyFill="1" applyBorder="1" applyAlignment="1">
      <alignment horizontal="center" vertical="top"/>
    </xf>
    <xf numFmtId="4" fontId="41" fillId="0" borderId="5" xfId="7" applyNumberFormat="1" applyFont="1" applyFill="1" applyBorder="1" applyAlignment="1">
      <alignment horizontal="center" vertical="top"/>
    </xf>
    <xf numFmtId="4" fontId="41" fillId="0" borderId="3" xfId="7" applyNumberFormat="1" applyFont="1" applyFill="1" applyBorder="1" applyAlignment="1">
      <alignment horizontal="center" vertical="top"/>
    </xf>
    <xf numFmtId="4" fontId="16" fillId="0" borderId="4" xfId="7" applyNumberFormat="1" applyFont="1" applyFill="1" applyBorder="1" applyAlignment="1">
      <alignment vertical="top" wrapText="1"/>
    </xf>
    <xf numFmtId="4" fontId="16" fillId="0" borderId="5" xfId="7" applyNumberFormat="1" applyFont="1" applyFill="1" applyBorder="1" applyAlignment="1">
      <alignment vertical="top" wrapText="1"/>
    </xf>
    <xf numFmtId="4" fontId="16" fillId="0" borderId="3" xfId="7" applyNumberFormat="1" applyFont="1" applyFill="1" applyBorder="1" applyAlignment="1">
      <alignment vertical="top" wrapText="1"/>
    </xf>
    <xf numFmtId="3" fontId="41" fillId="0" borderId="2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4" fontId="16" fillId="0" borderId="3" xfId="0" applyNumberFormat="1" applyFont="1" applyFill="1" applyBorder="1" applyAlignment="1">
      <alignment horizontal="right" vertical="top"/>
    </xf>
    <xf numFmtId="4" fontId="16" fillId="0" borderId="4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" fontId="41" fillId="0" borderId="4" xfId="0" applyNumberFormat="1" applyFont="1" applyFill="1" applyBorder="1" applyAlignment="1">
      <alignment horizontal="center" vertical="top"/>
    </xf>
    <xf numFmtId="4" fontId="41" fillId="0" borderId="3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3" fontId="41" fillId="0" borderId="4" xfId="0" applyNumberFormat="1" applyFont="1" applyFill="1" applyBorder="1" applyAlignment="1">
      <alignment horizontal="center" vertical="top"/>
    </xf>
    <xf numFmtId="3" fontId="41" fillId="0" borderId="3" xfId="0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horizontal="right" vertical="top"/>
    </xf>
    <xf numFmtId="4" fontId="16" fillId="0" borderId="2" xfId="0" applyNumberFormat="1" applyFont="1" applyFill="1" applyBorder="1" applyAlignment="1">
      <alignment vertical="top"/>
    </xf>
    <xf numFmtId="4" fontId="41" fillId="0" borderId="2" xfId="0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horizontal="left" vertical="top" wrapText="1"/>
    </xf>
    <xf numFmtId="3" fontId="41" fillId="0" borderId="2" xfId="7" applyNumberFormat="1" applyFont="1" applyFill="1" applyBorder="1" applyAlignment="1">
      <alignment horizontal="center" vertical="top"/>
    </xf>
    <xf numFmtId="4" fontId="16" fillId="0" borderId="2" xfId="7" applyNumberFormat="1" applyFont="1" applyFill="1" applyBorder="1" applyAlignment="1">
      <alignment horizontal="right" vertical="top"/>
    </xf>
    <xf numFmtId="4" fontId="16" fillId="0" borderId="2" xfId="7" applyNumberFormat="1" applyFont="1" applyFill="1" applyBorder="1" applyAlignment="1">
      <alignment vertical="top"/>
    </xf>
    <xf numFmtId="4" fontId="16" fillId="0" borderId="2" xfId="7" applyNumberFormat="1" applyFont="1" applyFill="1" applyBorder="1" applyAlignment="1">
      <alignment vertical="top" wrapText="1"/>
    </xf>
    <xf numFmtId="4" fontId="41" fillId="0" borderId="2" xfId="7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13">
    <cellStyle name="Excel Built-in Normal" xfId="8"/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2 2" xfId="7"/>
    <cellStyle name="Обычный 2 4 2" xfId="9"/>
    <cellStyle name="Обычный 3" xfId="10"/>
    <cellStyle name="Обычный 6 2" xfId="11"/>
    <cellStyle name="Обычный 8 2 2" xfId="12"/>
    <cellStyle name="Обычный_1.3. Шаблон спецификации" xfId="3"/>
    <cellStyle name="Стиль 1" xfId="6"/>
    <cellStyle name="Финансовый" xfId="2" builtinId="3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ir-fs\&#1056;&#1072;&#1073;&#1086;&#1090;&#1072;\&#1055;&#1086;&#1082;&#1088;&#1086;&#1074;\&#1044;&#1083;&#1103;%20&#1073;&#1102;&#1076;&#1078;&#1077;&#1090;&#1072;%20&#1076;&#1072;&#1085;&#1085;&#1099;&#1077;%20&#1054;&#1047;&#1055;&#1056;\&#1041;&#1102;&#1076;&#1078;&#1077;&#1090;%20&#1087;&#1086;&#1089;&#1083;&#1077;&#1076;&#1085;%20&#1074;&#1072;&#1088;-&#1090;\&#1041;&#1102;&#1076;&#1078;&#1077;&#1090;%20&#1055;&#1055;%20&#1086;&#1090;%2019_03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jelika\Google%20&#1044;&#1080;&#1089;&#1082;\&#1041;&#1091;&#1076;&#1040;&#1090;&#1083;&#1072;&#1085;&#1090;\&#1057;&#1095;&#1072;&#1089;&#1090;&#1083;&#1080;&#1074;&#1086;&#1077;\&#1050;&#1086;&#1087;&#1080;&#1103;%20WVH_&#1076;&#1094;_&#1043;&#1082;%20&#1089;&#1090;&#1077;&#1083;&#11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jelika\Google%20&#1044;&#1080;&#1089;&#1082;\&#1041;&#1091;&#1076;&#1040;&#1090;&#1083;&#1072;&#1085;&#1090;\&#1056;&#1080;&#1074;&#1100;&#1077;&#1088;&#1072;_117\&#1057;&#1091;_10_12_&#1087;&#1083;&#1080;&#1090;&#1082;&#1072;_&#1084;&#1072;&#1090;&#1077;&#1088;&#1080;&#1072;&#1083;&#1099;\&#1050;&#1086;&#1087;&#1080;&#1103;%20WVH_&#1076;&#1094;_&#1043;&#1082;%20&#1089;&#1090;&#1077;&#1083;&#11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узаг"/>
      <sheetName val="Свод ДЦ"/>
      <sheetName val="Бюджет ПП сводный"/>
      <sheetName val="На подпись2"/>
      <sheetName val="На подпись1"/>
      <sheetName val="для граф.фин"/>
      <sheetName val="код для граф фин"/>
      <sheetName val="Лист1"/>
      <sheetName val="Бюджет ПП развёрнутый"/>
      <sheetName val="код вид работ"/>
      <sheetName val="код обьект"/>
      <sheetName val="код вид узаг"/>
      <sheetName val="код вид ДЦ"/>
      <sheetName val="Код вид работ н"/>
      <sheetName val="Свод_узаг"/>
      <sheetName val="Свод_ДЦ"/>
      <sheetName val="Бюджет_ПП_сводный"/>
      <sheetName val="На_подпись2"/>
      <sheetName val="На_подпись1"/>
      <sheetName val="для_граф_фин"/>
      <sheetName val="код_для_граф_фин"/>
      <sheetName val="Бюджет_ПП_развёрнутый"/>
      <sheetName val="код_вид_работ"/>
      <sheetName val="код_обьект"/>
      <sheetName val="код_вид_узаг"/>
      <sheetName val="код_вид_ДЦ"/>
      <sheetName val="Код_вид_работ_н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Назва робіт узагальнююча</v>
          </cell>
          <cell r="B3" t="str">
            <v>для граф фин</v>
          </cell>
        </row>
        <row r="4">
          <cell r="A4" t="str">
            <v>Влаштування залізобетонних конструкцій</v>
          </cell>
          <cell r="B4">
            <v>1</v>
          </cell>
        </row>
        <row r="5">
          <cell r="A5" t="str">
            <v>Зовнішні мережі що знаходяться на території майданчику</v>
          </cell>
          <cell r="B5">
            <v>1</v>
          </cell>
        </row>
        <row r="6">
          <cell r="A6" t="str">
            <v>Влаштування металевих конструкцій</v>
          </cell>
          <cell r="B6">
            <v>2</v>
          </cell>
        </row>
        <row r="7">
          <cell r="A7" t="str">
            <v>Влаштування стін та перегородок із цегли та пазогребневих блоків</v>
          </cell>
          <cell r="B7">
            <v>3</v>
          </cell>
        </row>
        <row r="8">
          <cell r="A8" t="str">
            <v>Влаштування покрівельних робіт</v>
          </cell>
          <cell r="B8">
            <v>4</v>
          </cell>
        </row>
        <row r="9">
          <cell r="A9" t="str">
            <v>Влаштування підлог</v>
          </cell>
          <cell r="B9">
            <v>5</v>
          </cell>
        </row>
        <row r="10">
          <cell r="A10" t="str">
            <v>Оздоблювальні роботи</v>
          </cell>
          <cell r="B10">
            <v>6</v>
          </cell>
        </row>
        <row r="11">
          <cell r="A11" t="str">
            <v>Встановлення дверей, ворот та люків</v>
          </cell>
          <cell r="B11">
            <v>7</v>
          </cell>
        </row>
        <row r="12">
          <cell r="A12" t="str">
            <v>Заповнення віконних та дверних прорізів металопластиковими виробами</v>
          </cell>
          <cell r="B12">
            <v>8</v>
          </cell>
        </row>
        <row r="13">
          <cell r="A13" t="str">
            <v>Заповнення віконних та дверних прорізів алюмінієвими виробами</v>
          </cell>
          <cell r="B13">
            <v>8.1</v>
          </cell>
        </row>
        <row r="14">
          <cell r="A14" t="str">
            <v>Влаштування оздоблювальних робіт фасаду</v>
          </cell>
          <cell r="B14">
            <v>9</v>
          </cell>
        </row>
        <row r="15">
          <cell r="A15" t="str">
            <v>Монтування обладнання ліфтів</v>
          </cell>
          <cell r="B15">
            <v>10</v>
          </cell>
        </row>
        <row r="16">
          <cell r="A16" t="str">
            <v>Вивезення сміття</v>
          </cell>
          <cell r="B16">
            <v>12</v>
          </cell>
        </row>
        <row r="17">
          <cell r="A17" t="str">
            <v>Будівельні машини та механізми</v>
          </cell>
          <cell r="B17">
            <v>15</v>
          </cell>
        </row>
        <row r="18">
          <cell r="A18" t="str">
            <v>Влаштування внутрішніх інженерних мереж водопроводу, каналізації</v>
          </cell>
          <cell r="B18">
            <v>16</v>
          </cell>
        </row>
        <row r="19">
          <cell r="A19" t="str">
            <v>Влаштування внутрішніх інженерних мереж вентиляції</v>
          </cell>
          <cell r="B19">
            <v>17</v>
          </cell>
        </row>
        <row r="20">
          <cell r="A20" t="str">
            <v>Влаштування внутрішніх інженерних мереж ГЗ</v>
          </cell>
          <cell r="B20">
            <v>19</v>
          </cell>
        </row>
        <row r="21">
          <cell r="A21" t="str">
            <v>Влаштування внутрішніх інженерних мереж ЕО</v>
          </cell>
          <cell r="B21">
            <v>20</v>
          </cell>
        </row>
        <row r="22">
          <cell r="A22" t="str">
            <v>Влаштування внутрішніх інженерних мереж опалення</v>
          </cell>
          <cell r="B22">
            <v>21</v>
          </cell>
        </row>
        <row r="23">
          <cell r="A23" t="str">
            <v>Влаштування внутрішніх інженерних мереж ПБ</v>
          </cell>
          <cell r="B23">
            <v>22</v>
          </cell>
        </row>
        <row r="24">
          <cell r="A24" t="str">
            <v>Влаштування внутрішніх інженерних мереж СС</v>
          </cell>
          <cell r="B24">
            <v>23</v>
          </cell>
        </row>
        <row r="25">
          <cell r="A25" t="str">
            <v>Монтування екскалаторів</v>
          </cell>
          <cell r="B25">
            <v>23.1</v>
          </cell>
        </row>
        <row r="26">
          <cell r="A26" t="str">
            <v>Монтування порталів ліфтів</v>
          </cell>
          <cell r="B26">
            <v>24</v>
          </cell>
        </row>
        <row r="27">
          <cell r="A27" t="str">
            <v>Роботи по благоустрою</v>
          </cell>
          <cell r="B27">
            <v>25</v>
          </cell>
        </row>
        <row r="28">
          <cell r="A28" t="str">
            <v>Озеленення території ж/к</v>
          </cell>
          <cell r="B28">
            <v>26</v>
          </cell>
        </row>
        <row r="29">
          <cell r="A29" t="str">
            <v>Тимчасові будівлі та споруди</v>
          </cell>
          <cell r="B29">
            <v>27</v>
          </cell>
        </row>
        <row r="30">
          <cell r="A30" t="str">
            <v>Утримання будівельного майданчику</v>
          </cell>
          <cell r="B30">
            <v>27</v>
          </cell>
        </row>
        <row r="31">
          <cell r="A31" t="str">
            <v>Влаштування зовнішніх  інженерних мереж ЕО</v>
          </cell>
          <cell r="B31">
            <v>28</v>
          </cell>
        </row>
        <row r="32">
          <cell r="A32" t="str">
            <v>Влаштування зовнішніх інженерних мереж ГЗ</v>
          </cell>
          <cell r="B32">
            <v>29</v>
          </cell>
        </row>
        <row r="33">
          <cell r="A33" t="str">
            <v>Влаштування зовнішніх інженерних мереж СС</v>
          </cell>
          <cell r="B33">
            <v>30</v>
          </cell>
        </row>
        <row r="34">
          <cell r="A34" t="str">
            <v>Влаштування зовнішніх мереж водопроводу</v>
          </cell>
          <cell r="B34">
            <v>31</v>
          </cell>
        </row>
        <row r="35">
          <cell r="A35" t="str">
            <v>Влаштування зовнішніх мереж каналізації</v>
          </cell>
          <cell r="B35">
            <v>32</v>
          </cell>
        </row>
        <row r="36">
          <cell r="A36" t="str">
            <v>Проектування</v>
          </cell>
          <cell r="B36">
            <v>33</v>
          </cell>
        </row>
        <row r="37">
          <cell r="A37" t="str">
            <v>Проектування</v>
          </cell>
          <cell r="B37">
            <v>34</v>
          </cell>
        </row>
        <row r="38">
          <cell r="A38" t="str">
            <v xml:space="preserve">Влаштування зовнішніх мереж опалення </v>
          </cell>
          <cell r="B38">
            <v>35</v>
          </cell>
        </row>
        <row r="39">
          <cell r="A39" t="str">
            <v>Оплата услуг СУ</v>
          </cell>
          <cell r="B39">
            <v>27</v>
          </cell>
        </row>
        <row r="40">
          <cell r="A40" t="str">
            <v>Послуги генпідряду</v>
          </cell>
          <cell r="B40">
            <v>27</v>
          </cell>
        </row>
      </sheetData>
      <sheetData sheetId="7"/>
      <sheetData sheetId="8"/>
      <sheetData sheetId="9">
        <row r="2">
          <cell r="A2" t="str">
            <v>Назва робіт</v>
          </cell>
          <cell r="B2" t="str">
            <v>Код работ</v>
          </cell>
          <cell r="C2" t="str">
            <v>Цена работ</v>
          </cell>
        </row>
        <row r="3">
          <cell r="A3" t="str">
            <v>Влаштування залізобетонного каркасу</v>
          </cell>
          <cell r="B3">
            <v>1</v>
          </cell>
          <cell r="C3">
            <v>2700</v>
          </cell>
        </row>
        <row r="4">
          <cell r="A4" t="str">
            <v>Влаштування опорних подушок під косоури</v>
          </cell>
          <cell r="B4">
            <v>2</v>
          </cell>
          <cell r="C4">
            <v>3500</v>
          </cell>
        </row>
        <row r="5">
          <cell r="A5" t="str">
            <v>Вогнезахист металевих косоурів обшивкою гіпсокартонними листами</v>
          </cell>
          <cell r="B5">
            <v>3</v>
          </cell>
        </row>
        <row r="6">
          <cell r="A6" t="str">
            <v>Бетонування отворів під косоури</v>
          </cell>
          <cell r="B6">
            <v>4</v>
          </cell>
          <cell r="C6">
            <v>2700</v>
          </cell>
        </row>
        <row r="7">
          <cell r="A7" t="str">
            <v>Влаштування з/б парапетів</v>
          </cell>
          <cell r="B7">
            <v>5</v>
          </cell>
          <cell r="C7">
            <v>2700</v>
          </cell>
        </row>
        <row r="8">
          <cell r="A8" t="str">
            <v>Влаштування залізобетонних входів</v>
          </cell>
          <cell r="B8">
            <v>6</v>
          </cell>
          <cell r="C8">
            <v>2700</v>
          </cell>
        </row>
        <row r="9">
          <cell r="A9" t="str">
            <v>Влаштування тимчасової огорожі прорізів баштових кранів</v>
          </cell>
          <cell r="B9">
            <v>7</v>
          </cell>
          <cell r="C9">
            <v>196</v>
          </cell>
        </row>
        <row r="10">
          <cell r="A10" t="str">
            <v>Виготовлення та монтаж металевої огорожі балконів</v>
          </cell>
          <cell r="B10">
            <v>8</v>
          </cell>
          <cell r="C10">
            <v>2700</v>
          </cell>
        </row>
        <row r="11">
          <cell r="A11" t="str">
            <v>Влаштування залізобетонних конструкцій шахти димовидалення</v>
          </cell>
          <cell r="B11">
            <v>9</v>
          </cell>
          <cell r="C11">
            <v>3800</v>
          </cell>
        </row>
        <row r="12">
          <cell r="A12" t="str">
            <v>Бетонування комунікаційних отворів</v>
          </cell>
          <cell r="B12">
            <v>10</v>
          </cell>
          <cell r="C12">
            <v>2400</v>
          </cell>
        </row>
        <row r="13">
          <cell r="A13" t="str">
            <v>Бетонування окремих монолітних ділянок</v>
          </cell>
          <cell r="B13">
            <v>11</v>
          </cell>
          <cell r="C13">
            <v>11000</v>
          </cell>
        </row>
        <row r="14">
          <cell r="A14" t="str">
            <v>Виготовлення та монтаж металевих балок</v>
          </cell>
          <cell r="B14">
            <v>12</v>
          </cell>
          <cell r="C14">
            <v>49</v>
          </cell>
        </row>
        <row r="15">
          <cell r="A15" t="str">
            <v>Влаштування отворів для комунікацій ОВ і ВК</v>
          </cell>
          <cell r="B15">
            <v>13</v>
          </cell>
          <cell r="C15">
            <v>55</v>
          </cell>
        </row>
        <row r="16">
          <cell r="A16" t="str">
            <v>Влаштування з.бетонних лотків</v>
          </cell>
          <cell r="B16">
            <v>14</v>
          </cell>
          <cell r="C16">
            <v>2700</v>
          </cell>
        </row>
        <row r="17">
          <cell r="A17" t="str">
            <v>Виготовлення та монтаж огорожі сходових маршей з порошковою фарбою</v>
          </cell>
          <cell r="B17">
            <v>15</v>
          </cell>
          <cell r="C17">
            <v>130</v>
          </cell>
        </row>
        <row r="18">
          <cell r="A18" t="str">
            <v>Фарбування металевого огородження сходових маршів</v>
          </cell>
          <cell r="B18">
            <v>16</v>
          </cell>
          <cell r="C18">
            <v>160</v>
          </cell>
        </row>
        <row r="19">
          <cell r="A19" t="str">
            <v>Монтаж ЛС 12</v>
          </cell>
          <cell r="B19">
            <v>17</v>
          </cell>
          <cell r="C19">
            <v>2700</v>
          </cell>
        </row>
        <row r="20">
          <cell r="A20" t="str">
            <v>Внутрішні металеві сходи технічного поверху на відм. 73,400</v>
          </cell>
          <cell r="B20">
            <v>18</v>
          </cell>
          <cell r="C20">
            <v>13000</v>
          </cell>
        </row>
        <row r="21">
          <cell r="A21" t="str">
            <v>Пожежні драбини на покрівлі</v>
          </cell>
          <cell r="B21">
            <v>19</v>
          </cell>
          <cell r="C21">
            <v>1500</v>
          </cell>
        </row>
        <row r="22">
          <cell r="A22" t="str">
            <v>Виготовлення димової труби dвн=300мм, dзовн=400мм, утеплювач 50мм</v>
          </cell>
          <cell r="B22">
            <v>20</v>
          </cell>
          <cell r="C22">
            <v>2700</v>
          </cell>
        </row>
        <row r="23">
          <cell r="A23" t="str">
            <v>Виготовлення та монтаж металевого каркасу опор</v>
          </cell>
          <cell r="B23">
            <v>21</v>
          </cell>
          <cell r="C23">
            <v>4000</v>
          </cell>
        </row>
        <row r="24">
          <cell r="A24" t="str">
            <v>Виготовлення та монтаж металевої башти для кріплення димової труби</v>
          </cell>
          <cell r="B24">
            <v>22</v>
          </cell>
          <cell r="C24">
            <v>11000</v>
          </cell>
        </row>
        <row r="25">
          <cell r="A25" t="str">
            <v>Влаштування покриття  з металевого листа Ranilla</v>
          </cell>
          <cell r="B25">
            <v>23</v>
          </cell>
          <cell r="C25">
            <v>20</v>
          </cell>
        </row>
        <row r="26">
          <cell r="A26" t="str">
            <v>Інші металеві конструкції (перенесення отв. в перекритті, жалюз. Решітки, огородження приямків, закладні вироби та інше)</v>
          </cell>
          <cell r="B26">
            <v>24</v>
          </cell>
          <cell r="C26">
            <v>108</v>
          </cell>
        </row>
        <row r="27">
          <cell r="A27" t="str">
            <v>Виготовлення та монтаж металевих конструкцій входів</v>
          </cell>
          <cell r="B27">
            <v>25</v>
          </cell>
          <cell r="C27">
            <v>2700</v>
          </cell>
        </row>
        <row r="28">
          <cell r="A28" t="str">
            <v>Покриття козирків "Полигаль-титан"</v>
          </cell>
          <cell r="B28">
            <v>26</v>
          </cell>
          <cell r="C28">
            <v>2700</v>
          </cell>
        </row>
        <row r="29">
          <cell r="A29" t="str">
            <v>Встановлення поручневого огородження підпірних стін</v>
          </cell>
          <cell r="B29">
            <v>27</v>
          </cell>
        </row>
        <row r="30">
          <cell r="A30" t="str">
            <v>Встановлення металевої огорожі спортивного майданчику</v>
          </cell>
          <cell r="B30">
            <v>28</v>
          </cell>
          <cell r="C30">
            <v>2700</v>
          </cell>
        </row>
        <row r="31">
          <cell r="A31" t="str">
            <v>Виготовлення та монтаж  жалюзійних решіток на вентиляційних каналах (з фарбуванням)</v>
          </cell>
          <cell r="B31">
            <v>29</v>
          </cell>
          <cell r="C31">
            <v>2700</v>
          </cell>
        </row>
        <row r="32">
          <cell r="A32" t="str">
            <v>Виготовлення та монтаж металевої огорожі засклених балконів (з фарбуванням)</v>
          </cell>
          <cell r="B32">
            <v>30</v>
          </cell>
          <cell r="C32">
            <v>3000</v>
          </cell>
        </row>
        <row r="33">
          <cell r="A33" t="str">
            <v>Мурування внутрішніх цегляних стін товщ. 380мм з армуванням та  без перетинок</v>
          </cell>
          <cell r="B33">
            <v>31</v>
          </cell>
          <cell r="C33">
            <v>2400</v>
          </cell>
        </row>
        <row r="34">
          <cell r="A34" t="str">
            <v>Мурування зовнішніх цегляних стін з армуванням та  улаштуванням з/б  перетинок  товщ.250 мм</v>
          </cell>
          <cell r="B34">
            <v>32</v>
          </cell>
          <cell r="C34">
            <v>2700</v>
          </cell>
        </row>
        <row r="35">
          <cell r="A35" t="str">
            <v>Мурування перегородок вентканалу з цегли,  товщиною 250мм</v>
          </cell>
          <cell r="B35">
            <v>33</v>
          </cell>
          <cell r="C35">
            <v>2700</v>
          </cell>
        </row>
        <row r="36">
          <cell r="A36" t="str">
            <v>Мурування стін шахт димовидалення з цегли з армуванням та  улаштуванням з/б  перетинок  товщ.250 мм</v>
          </cell>
          <cell r="B36">
            <v>34</v>
          </cell>
          <cell r="C36">
            <v>20</v>
          </cell>
        </row>
        <row r="37">
          <cell r="A37" t="str">
            <v>Влаштування зонтів покриття вентшахт</v>
          </cell>
          <cell r="B37">
            <v>35</v>
          </cell>
          <cell r="C37">
            <v>12000</v>
          </cell>
        </row>
        <row r="38">
          <cell r="A38" t="str">
            <v>Влаштування огорожі з/б парапетів</v>
          </cell>
          <cell r="B38">
            <v>36</v>
          </cell>
          <cell r="C38">
            <v>11000</v>
          </cell>
        </row>
        <row r="39">
          <cell r="A39" t="str">
            <v>Виготовлення та монтаж металоконструкцій вент решіток</v>
          </cell>
          <cell r="B39">
            <v>38</v>
          </cell>
          <cell r="C39">
            <v>13000</v>
          </cell>
        </row>
        <row r="40">
          <cell r="A40" t="str">
            <v xml:space="preserve">Покриття підпірної стіни металом </v>
          </cell>
          <cell r="B40">
            <v>39</v>
          </cell>
          <cell r="C40">
            <v>11000</v>
          </cell>
        </row>
        <row r="41">
          <cell r="A41" t="str">
            <v>Влаштування покрівлі куполу</v>
          </cell>
          <cell r="B41">
            <v>40</v>
          </cell>
          <cell r="C41">
            <v>13000</v>
          </cell>
        </row>
        <row r="42">
          <cell r="A42" t="str">
            <v>Влаштування примикань покрівлі куполу</v>
          </cell>
          <cell r="B42">
            <v>41</v>
          </cell>
          <cell r="C42">
            <v>140</v>
          </cell>
        </row>
        <row r="43">
          <cell r="A43" t="str">
            <v>Влаштування залізобетонної плити перекриття по профнастилу над утеплювачем</v>
          </cell>
          <cell r="B43">
            <v>42</v>
          </cell>
          <cell r="C43">
            <v>11000</v>
          </cell>
        </row>
        <row r="44">
          <cell r="A44" t="str">
            <v>Влаштування обклейочної гідроізоляції 2-ма шарами руберойду</v>
          </cell>
          <cell r="B44">
            <v>43</v>
          </cell>
          <cell r="C44">
            <v>1300</v>
          </cell>
        </row>
        <row r="45">
          <cell r="A45" t="str">
            <v>Влаштування обмазочної гідроізоляції с/у</v>
          </cell>
          <cell r="B45">
            <v>44</v>
          </cell>
          <cell r="C45">
            <v>140</v>
          </cell>
        </row>
        <row r="46">
          <cell r="A46" t="str">
            <v>Влаштування стяжки пандусів паркінга</v>
          </cell>
          <cell r="B46">
            <v>45</v>
          </cell>
          <cell r="C46">
            <v>11000</v>
          </cell>
        </row>
        <row r="47">
          <cell r="A47" t="str">
            <v>Влаштування стяжки підлог</v>
          </cell>
          <cell r="B47">
            <v>46</v>
          </cell>
          <cell r="C47">
            <v>11000</v>
          </cell>
        </row>
        <row r="48">
          <cell r="A48" t="str">
            <v>Влаштування стяжки підлог паркінга</v>
          </cell>
          <cell r="B48">
            <v>47</v>
          </cell>
          <cell r="C48">
            <v>2200</v>
          </cell>
        </row>
        <row r="49">
          <cell r="A49" t="str">
            <v>Влаштування утеплення плити перекриття мінераловатними плитами t=100мм</v>
          </cell>
          <cell r="B49">
            <v>48</v>
          </cell>
          <cell r="C49">
            <v>120</v>
          </cell>
        </row>
        <row r="50">
          <cell r="A50" t="str">
            <v>Влаштування утеплення плити перекриття напівжорсткими мінераловатними плитами t=60мм g=160кг/м3</v>
          </cell>
          <cell r="B50">
            <v>49</v>
          </cell>
          <cell r="C50">
            <v>140</v>
          </cell>
        </row>
        <row r="51">
          <cell r="A51" t="str">
            <v>Влаштування покриття підлоги з лінолеуму</v>
          </cell>
          <cell r="B51">
            <v>50</v>
          </cell>
          <cell r="C51">
            <v>20000</v>
          </cell>
        </row>
        <row r="52">
          <cell r="A52" t="str">
            <v>Влаштування покриття підлоги керамічною плиткою</v>
          </cell>
          <cell r="B52">
            <v>51</v>
          </cell>
          <cell r="C52">
            <v>140</v>
          </cell>
        </row>
        <row r="53">
          <cell r="A53" t="str">
            <v>Поліпшена штукатурка вапняним розчином стін</v>
          </cell>
          <cell r="B53">
            <v>52</v>
          </cell>
          <cell r="C53">
            <v>15000</v>
          </cell>
        </row>
        <row r="54">
          <cell r="A54" t="str">
            <v xml:space="preserve">Штукатурка відкосів цементно-вапняним розчином </v>
          </cell>
          <cell r="B54">
            <v>53</v>
          </cell>
          <cell r="C54">
            <v>11000</v>
          </cell>
        </row>
        <row r="55">
          <cell r="A55" t="str">
            <v>Шліфування монолітних стель</v>
          </cell>
          <cell r="B55">
            <v>54</v>
          </cell>
          <cell r="C55">
            <v>11000</v>
          </cell>
        </row>
        <row r="56">
          <cell r="A56" t="str">
            <v>Мурування зовнішніх цегляних стін з армуванням без перетинок товщ. 380 мм</v>
          </cell>
          <cell r="B56">
            <v>55</v>
          </cell>
          <cell r="C56">
            <v>1152</v>
          </cell>
        </row>
        <row r="57">
          <cell r="A57" t="str">
            <v>Мурування внутрішніх цегляних стін товщ. 250мм з армуванням та  улаштуванням з/б  перетинок</v>
          </cell>
          <cell r="B57">
            <v>56</v>
          </cell>
          <cell r="C57">
            <v>1004</v>
          </cell>
        </row>
        <row r="58">
          <cell r="A58" t="str">
            <v>Мурування перегородок вентканалу з цегли,  товщиною 120мм</v>
          </cell>
          <cell r="B58">
            <v>57</v>
          </cell>
          <cell r="C58">
            <v>155</v>
          </cell>
        </row>
        <row r="59">
          <cell r="A59" t="str">
            <v>Мурування цегляних перегородок, товщ 120 мм з улаштуванням з\б перетинок</v>
          </cell>
          <cell r="B59">
            <v>58</v>
          </cell>
          <cell r="C59">
            <v>155</v>
          </cell>
        </row>
        <row r="60">
          <cell r="A60" t="str">
            <v>Влаштування утеплювача в перегородках</v>
          </cell>
          <cell r="B60">
            <v>59</v>
          </cell>
          <cell r="C60">
            <v>70</v>
          </cell>
        </row>
        <row r="61">
          <cell r="A61" t="str">
            <v>Шліфування монолітних стін</v>
          </cell>
          <cell r="B61">
            <v>60</v>
          </cell>
          <cell r="C61">
            <v>136</v>
          </cell>
        </row>
        <row r="62">
          <cell r="A62" t="str">
            <v>Шпатлювання стелі</v>
          </cell>
          <cell r="B62">
            <v>61</v>
          </cell>
          <cell r="C62">
            <v>205</v>
          </cell>
        </row>
        <row r="63">
          <cell r="A63" t="str">
            <v>Шпатлювання стель житлової та офісної частини</v>
          </cell>
          <cell r="B63">
            <v>62</v>
          </cell>
          <cell r="C63">
            <v>240</v>
          </cell>
        </row>
        <row r="64">
          <cell r="A64" t="str">
            <v>Шпатлювання стель паркінга</v>
          </cell>
          <cell r="B64">
            <v>63</v>
          </cell>
          <cell r="C64">
            <v>964</v>
          </cell>
        </row>
        <row r="65">
          <cell r="A65" t="str">
            <v xml:space="preserve">Шпатлювання стін </v>
          </cell>
          <cell r="B65">
            <v>64</v>
          </cell>
          <cell r="C65">
            <v>190000</v>
          </cell>
        </row>
        <row r="66">
          <cell r="A66" t="str">
            <v>Шпатлювання стін житлової та офісної частини</v>
          </cell>
          <cell r="B66">
            <v>65</v>
          </cell>
        </row>
        <row r="67">
          <cell r="A67" t="str">
            <v>Улаштування парапету покрівлі</v>
          </cell>
          <cell r="B67">
            <v>66</v>
          </cell>
          <cell r="C67">
            <v>2700</v>
          </cell>
        </row>
        <row r="68">
          <cell r="A68" t="str">
            <v>Шпатлювання стін паркінга</v>
          </cell>
          <cell r="B68">
            <v>67</v>
          </cell>
          <cell r="C68">
            <v>13000</v>
          </cell>
        </row>
        <row r="69">
          <cell r="A69" t="str">
            <v>Водоемульсійне фарбування стель паркінга</v>
          </cell>
          <cell r="B69">
            <v>68</v>
          </cell>
          <cell r="C69">
            <v>2700</v>
          </cell>
        </row>
        <row r="70">
          <cell r="A70" t="str">
            <v>Водоемульсійне фарбування стін паркінга</v>
          </cell>
          <cell r="B70">
            <v>69</v>
          </cell>
          <cell r="C70">
            <v>2700</v>
          </cell>
        </row>
        <row r="71">
          <cell r="A71" t="str">
            <v>Водоемульсійне фарбування стелі</v>
          </cell>
          <cell r="B71">
            <v>70</v>
          </cell>
          <cell r="C71">
            <v>11000</v>
          </cell>
        </row>
        <row r="72">
          <cell r="A72" t="str">
            <v>Влаштування покрівлі</v>
          </cell>
          <cell r="B72">
            <v>71</v>
          </cell>
          <cell r="C72">
            <v>485</v>
          </cell>
        </row>
        <row r="73">
          <cell r="A73" t="str">
            <v xml:space="preserve">Водоемульсійне фарбування стін </v>
          </cell>
          <cell r="B73">
            <v>72</v>
          </cell>
          <cell r="C73">
            <v>830</v>
          </cell>
        </row>
        <row r="74">
          <cell r="A74" t="str">
            <v>Масляне фарбування стелі</v>
          </cell>
          <cell r="B74">
            <v>73</v>
          </cell>
          <cell r="C74">
            <v>95</v>
          </cell>
        </row>
        <row r="75">
          <cell r="A75" t="str">
            <v>Масляне фарбування стель житлової та офісної частини</v>
          </cell>
          <cell r="B75">
            <v>74</v>
          </cell>
          <cell r="C75">
            <v>107.5</v>
          </cell>
        </row>
        <row r="76">
          <cell r="A76" t="str">
            <v>Масляне фарбування стель паркінга</v>
          </cell>
          <cell r="B76">
            <v>75</v>
          </cell>
          <cell r="C76">
            <v>140</v>
          </cell>
        </row>
        <row r="77">
          <cell r="A77" t="str">
            <v>Масляне фарбування стін</v>
          </cell>
          <cell r="B77">
            <v>76</v>
          </cell>
          <cell r="C77">
            <v>43</v>
          </cell>
        </row>
        <row r="78">
          <cell r="A78" t="str">
            <v>Масляне фарбування стін житлової та офісної частини</v>
          </cell>
          <cell r="B78">
            <v>77</v>
          </cell>
          <cell r="C78">
            <v>82</v>
          </cell>
        </row>
        <row r="79">
          <cell r="A79" t="str">
            <v>Масляне фарбування стін паркінга</v>
          </cell>
          <cell r="B79">
            <v>78</v>
          </cell>
          <cell r="C79">
            <v>330</v>
          </cell>
        </row>
        <row r="80">
          <cell r="A80" t="str">
            <v>Облицювання поверхонь стін керамічною плиткою</v>
          </cell>
          <cell r="B80">
            <v>79</v>
          </cell>
          <cell r="C80">
            <v>120</v>
          </cell>
        </row>
        <row r="81">
          <cell r="A81" t="str">
            <v>Влаштування підвісної стелі типу "Armstrong"</v>
          </cell>
          <cell r="B81">
            <v>80</v>
          </cell>
          <cell r="C81">
            <v>490</v>
          </cell>
        </row>
        <row r="82">
          <cell r="A82" t="str">
            <v>Влаштування  обшивки   стін и колон гіпсокартонними плитами [фальшстіни] по металевому каркасу</v>
          </cell>
          <cell r="B82">
            <v>81</v>
          </cell>
          <cell r="C82">
            <v>80</v>
          </cell>
        </row>
        <row r="83">
          <cell r="A83" t="str">
            <v>Утеплення стель мінеральною ватою з підшивкою гіпсокартоном</v>
          </cell>
          <cell r="B83">
            <v>82</v>
          </cell>
          <cell r="C83">
            <v>88</v>
          </cell>
        </row>
        <row r="84">
          <cell r="A84" t="str">
            <v>Утеплення стін та колон мінеральною ватою з підшивкою гіпсокартоном</v>
          </cell>
          <cell r="B84">
            <v>83</v>
          </cell>
          <cell r="C84">
            <v>50</v>
          </cell>
        </row>
        <row r="85">
          <cell r="A85" t="str">
            <v>Оздоблювальні роботи шахт ліфтів</v>
          </cell>
          <cell r="B85">
            <v>84</v>
          </cell>
          <cell r="C85">
            <v>9</v>
          </cell>
        </row>
        <row r="86">
          <cell r="A86" t="str">
            <v>Поліпшена штукатурка гіпсовим розчином стін</v>
          </cell>
          <cell r="B86">
            <v>85</v>
          </cell>
          <cell r="C86">
            <v>9</v>
          </cell>
        </row>
        <row r="87">
          <cell r="A87" t="str">
            <v>Розмітка паркинга</v>
          </cell>
          <cell r="B87">
            <v>86</v>
          </cell>
          <cell r="C87">
            <v>42</v>
          </cell>
        </row>
        <row r="88">
          <cell r="A88" t="str">
            <v>Оздоблення вестибюлів за дизайн-проектом</v>
          </cell>
          <cell r="B88">
            <v>87</v>
          </cell>
          <cell r="C88">
            <v>44</v>
          </cell>
        </row>
        <row r="89">
          <cell r="A89" t="str">
            <v>Встановлення дверей металевих підвищеної міцності</v>
          </cell>
          <cell r="B89">
            <v>88</v>
          </cell>
          <cell r="C89">
            <v>19</v>
          </cell>
        </row>
        <row r="90">
          <cell r="A90" t="str">
            <v xml:space="preserve">Встановлення дверей та вікон алюмінієвих </v>
          </cell>
          <cell r="B90">
            <v>89</v>
          </cell>
          <cell r="C90">
            <v>17</v>
          </cell>
        </row>
        <row r="91">
          <cell r="A91" t="str">
            <v>Встановлення дверей протипожежних</v>
          </cell>
          <cell r="B91">
            <v>90</v>
          </cell>
          <cell r="C91">
            <v>21</v>
          </cell>
        </row>
        <row r="92">
          <cell r="A92" t="str">
            <v>Встановлення люків протипожежних</v>
          </cell>
          <cell r="B92">
            <v>91</v>
          </cell>
          <cell r="C92">
            <v>20</v>
          </cell>
        </row>
        <row r="93">
          <cell r="A93" t="str">
            <v>Встановлення жалюзійних решіток</v>
          </cell>
          <cell r="B93">
            <v>92</v>
          </cell>
          <cell r="C93">
            <v>113</v>
          </cell>
        </row>
        <row r="94">
          <cell r="A94" t="str">
            <v>Встановлення люків ревізійних металевих</v>
          </cell>
          <cell r="B94">
            <v>93</v>
          </cell>
          <cell r="C94">
            <v>113</v>
          </cell>
        </row>
        <row r="95">
          <cell r="A95" t="str">
            <v xml:space="preserve">Встановлення шафових дверей </v>
          </cell>
          <cell r="B95">
            <v>94</v>
          </cell>
          <cell r="C95">
            <v>110</v>
          </cell>
        </row>
        <row r="96">
          <cell r="A96" t="str">
            <v>Виготовлення та монтаж огороджень з металевої сітки</v>
          </cell>
          <cell r="B96">
            <v>95</v>
          </cell>
          <cell r="C96">
            <v>160</v>
          </cell>
        </row>
        <row r="97">
          <cell r="A97" t="str">
            <v>Встановлення воріт боксів</v>
          </cell>
          <cell r="B97">
            <v>96</v>
          </cell>
          <cell r="C97">
            <v>150</v>
          </cell>
        </row>
        <row r="98">
          <cell r="A98" t="str">
            <v>Встановлення ворот відїздних</v>
          </cell>
          <cell r="B98">
            <v>97</v>
          </cell>
          <cell r="C98">
            <v>160</v>
          </cell>
        </row>
        <row r="99">
          <cell r="A99" t="str">
            <v>Встановлення воріт секційних з приводом</v>
          </cell>
          <cell r="B99">
            <v>98</v>
          </cell>
          <cell r="C99">
            <v>30000</v>
          </cell>
        </row>
        <row r="100">
          <cell r="A100" t="str">
            <v>Штукатурка відкосів гіпсовим розчином стін</v>
          </cell>
          <cell r="B100">
            <v>99</v>
          </cell>
          <cell r="C100">
            <v>1750</v>
          </cell>
        </row>
        <row r="101">
          <cell r="A101" t="str">
            <v xml:space="preserve">Встановлення пластикових  підвіконників
</v>
          </cell>
          <cell r="B101">
            <v>100</v>
          </cell>
          <cell r="C101">
            <v>1600</v>
          </cell>
        </row>
        <row r="102">
          <cell r="A102" t="str">
            <v>Влаштування алюмінієвих конструкцій куполу на діл. 2Б</v>
          </cell>
          <cell r="B102">
            <v>101</v>
          </cell>
          <cell r="C102">
            <v>1850</v>
          </cell>
        </row>
        <row r="103">
          <cell r="A103" t="str">
            <v>Заповнення віконних та дверних прорізів алюмінієвими виробами Стилобатної частини</v>
          </cell>
          <cell r="B103">
            <v>102</v>
          </cell>
          <cell r="C103">
            <v>6420</v>
          </cell>
        </row>
        <row r="104">
          <cell r="A104" t="str">
            <v>Облицювання цоколя гранітними плитами</v>
          </cell>
          <cell r="B104">
            <v>103</v>
          </cell>
          <cell r="C104">
            <v>2130</v>
          </cell>
        </row>
        <row r="105">
          <cell r="A105" t="str">
            <v>Влаштування вентильованого фасаду стилобату</v>
          </cell>
          <cell r="B105">
            <v>104</v>
          </cell>
          <cell r="C105">
            <v>490</v>
          </cell>
        </row>
        <row r="106">
          <cell r="A106" t="str">
            <v>Монтування обладнання ліфтів</v>
          </cell>
          <cell r="B106">
            <v>105</v>
          </cell>
          <cell r="C106">
            <v>1000</v>
          </cell>
        </row>
        <row r="107">
          <cell r="A107" t="str">
            <v>Реконструкція обладнання Бортничі</v>
          </cell>
          <cell r="B107">
            <v>106</v>
          </cell>
          <cell r="C107">
            <v>300</v>
          </cell>
        </row>
        <row r="108">
          <cell r="A108" t="str">
            <v>Вивезення сміття</v>
          </cell>
          <cell r="B108">
            <v>107</v>
          </cell>
          <cell r="C108">
            <v>480</v>
          </cell>
        </row>
        <row r="109">
          <cell r="A109" t="str">
            <v>Демонтаж баштового крану</v>
          </cell>
          <cell r="B109">
            <v>108</v>
          </cell>
          <cell r="C109">
            <v>9450</v>
          </cell>
        </row>
        <row r="110">
          <cell r="A110" t="str">
            <v>Інші витрати по баштовому крану</v>
          </cell>
          <cell r="B110">
            <v>109</v>
          </cell>
          <cell r="C110">
            <v>40700</v>
          </cell>
        </row>
        <row r="111">
          <cell r="A111" t="str">
            <v>ППР на підйомник</v>
          </cell>
          <cell r="B111">
            <v>110</v>
          </cell>
          <cell r="C111">
            <v>93500</v>
          </cell>
        </row>
        <row r="112">
          <cell r="A112" t="str">
            <v xml:space="preserve">Заповнення віконних та дверних прорізів металопластиковими виробами </v>
          </cell>
          <cell r="B112">
            <v>111</v>
          </cell>
          <cell r="C112">
            <v>730</v>
          </cell>
        </row>
        <row r="113">
          <cell r="A113" t="str">
            <v>Влаштування насосної холодного водопостачання</v>
          </cell>
          <cell r="B113">
            <v>112</v>
          </cell>
          <cell r="C113">
            <v>675</v>
          </cell>
        </row>
        <row r="114">
          <cell r="A114" t="str">
            <v xml:space="preserve">Влаштування мереж водопроводу, каналізації офісів </v>
          </cell>
          <cell r="B114">
            <v>113</v>
          </cell>
          <cell r="C114">
            <v>2720</v>
          </cell>
        </row>
        <row r="115">
          <cell r="A115" t="str">
            <v>Влаштування комбінованих фасадів</v>
          </cell>
          <cell r="B115">
            <v>114</v>
          </cell>
          <cell r="C115">
            <v>250</v>
          </cell>
        </row>
        <row r="116">
          <cell r="A116" t="str">
            <v>Влаштування мереж водопроводу, каналізації паркінг</v>
          </cell>
          <cell r="B116">
            <v>115</v>
          </cell>
        </row>
        <row r="117">
          <cell r="A117" t="str">
            <v>Влаштування мереж вентиляції офіси Стилобатна частина № 2Б - 2В</v>
          </cell>
          <cell r="B117">
            <v>116</v>
          </cell>
        </row>
        <row r="118">
          <cell r="A118" t="str">
            <v>Влаштування мереж водопроводу, каналізації житлова частина</v>
          </cell>
          <cell r="B118">
            <v>148</v>
          </cell>
          <cell r="C118">
            <v>800</v>
          </cell>
        </row>
        <row r="119">
          <cell r="A119" t="str">
            <v xml:space="preserve">Влаштування мереж вентиляції </v>
          </cell>
          <cell r="B119">
            <v>149</v>
          </cell>
          <cell r="C119">
            <v>125</v>
          </cell>
        </row>
        <row r="120">
          <cell r="A120" t="str">
            <v>Баштовий кран</v>
          </cell>
          <cell r="B120">
            <v>178</v>
          </cell>
          <cell r="C120">
            <v>125</v>
          </cell>
        </row>
        <row r="121">
          <cell r="A121" t="str">
            <v>Підйомник /оренда/</v>
          </cell>
          <cell r="B121">
            <v>180</v>
          </cell>
          <cell r="C121">
            <v>606250</v>
          </cell>
        </row>
        <row r="122">
          <cell r="A122" t="str">
            <v>Монтаж демонтаж підйомника</v>
          </cell>
          <cell r="B122">
            <v>182</v>
          </cell>
        </row>
        <row r="123">
          <cell r="A123" t="str">
            <v>Влаштування металоконструкцій куполу</v>
          </cell>
          <cell r="B123">
            <v>183</v>
          </cell>
          <cell r="C123">
            <v>85</v>
          </cell>
        </row>
        <row r="124">
          <cell r="A124" t="str">
            <v>Утримання будівельного майданчику</v>
          </cell>
          <cell r="B124">
            <v>186</v>
          </cell>
          <cell r="C124">
            <v>65</v>
          </cell>
        </row>
        <row r="125">
          <cell r="A125" t="str">
            <v>Влаштування та демонтаж тимчасових проїздів</v>
          </cell>
          <cell r="B125">
            <v>187</v>
          </cell>
          <cell r="C125">
            <v>58</v>
          </cell>
        </row>
        <row r="126">
          <cell r="A126" t="str">
            <v>Тимчасові будівлі та споруди</v>
          </cell>
          <cell r="B126">
            <v>188</v>
          </cell>
          <cell r="C126">
            <v>210</v>
          </cell>
        </row>
        <row r="127">
          <cell r="A127" t="str">
            <v>Влаштування мереж вентиляції Паркінг №2А</v>
          </cell>
          <cell r="B127">
            <v>117</v>
          </cell>
          <cell r="C127">
            <v>220</v>
          </cell>
        </row>
        <row r="128">
          <cell r="A128" t="str">
            <v>Влаштування мереж вентиляції паркінг Стилобатна частина № 2Б - 2В</v>
          </cell>
          <cell r="B128">
            <v>118</v>
          </cell>
          <cell r="C128">
            <v>524</v>
          </cell>
        </row>
        <row r="129">
          <cell r="A129" t="str">
            <v>Влаштування газової котельні</v>
          </cell>
          <cell r="B129">
            <v>119</v>
          </cell>
          <cell r="C129">
            <v>205</v>
          </cell>
        </row>
        <row r="130">
          <cell r="A130" t="str">
            <v>Влаштування мереж електроживлення та електроосвітлення</v>
          </cell>
          <cell r="B130">
            <v>120</v>
          </cell>
          <cell r="C130">
            <v>300</v>
          </cell>
        </row>
        <row r="131">
          <cell r="A131" t="str">
            <v>Влаштування блискавкозахисту</v>
          </cell>
          <cell r="B131">
            <v>121</v>
          </cell>
          <cell r="C131">
            <v>160</v>
          </cell>
        </row>
        <row r="132">
          <cell r="A132" t="str">
            <v>Влаштування блискавкозахисту - заземлення</v>
          </cell>
          <cell r="B132">
            <v>122</v>
          </cell>
          <cell r="C132">
            <v>150</v>
          </cell>
        </row>
        <row r="133">
          <cell r="A133" t="str">
            <v>Закладання матеріалів в монолітні конструкції та затягування проводу (ЕО)</v>
          </cell>
          <cell r="B133">
            <v>123</v>
          </cell>
          <cell r="C133">
            <v>120</v>
          </cell>
        </row>
        <row r="134">
          <cell r="A134" t="str">
            <v>Влаштування індивідуального-теплового пункту</v>
          </cell>
          <cell r="B134">
            <v>124</v>
          </cell>
          <cell r="C134">
            <v>85</v>
          </cell>
        </row>
        <row r="135">
          <cell r="A135" t="str">
            <v>Влаштування мереж опалення</v>
          </cell>
          <cell r="B135">
            <v>125</v>
          </cell>
          <cell r="C135">
            <v>110</v>
          </cell>
        </row>
        <row r="136">
          <cell r="A136" t="str">
            <v>Влаштування мереж опалення офісів Стилобатна частина № 2Б - 2В</v>
          </cell>
          <cell r="B136">
            <v>126</v>
          </cell>
          <cell r="C136">
            <v>225000</v>
          </cell>
        </row>
        <row r="137">
          <cell r="A137" t="str">
            <v>Влаштування мереж опалення паркінг № 2А</v>
          </cell>
          <cell r="B137">
            <v>127</v>
          </cell>
          <cell r="C137">
            <v>56000</v>
          </cell>
        </row>
        <row r="138">
          <cell r="A138" t="str">
            <v>Влаштування мереж опалення паркінгу Стилобатна частина № 2Б - 2В</v>
          </cell>
          <cell r="B138">
            <v>128</v>
          </cell>
          <cell r="C138">
            <v>15000</v>
          </cell>
        </row>
        <row r="139">
          <cell r="A139" t="str">
            <v>Влаштування автоматики димовидалення/включаючи пусконалагоджувальні роботи</v>
          </cell>
          <cell r="B139">
            <v>129</v>
          </cell>
          <cell r="C139">
            <v>800</v>
          </cell>
        </row>
        <row r="140">
          <cell r="A140" t="str">
            <v>Влаштування пожежних систем (АУПГ)</v>
          </cell>
          <cell r="B140">
            <v>130</v>
          </cell>
          <cell r="C140">
            <v>1500</v>
          </cell>
        </row>
        <row r="141">
          <cell r="A141" t="str">
            <v>Влаштування пожежних систем (АУПГ), ЛТПП</v>
          </cell>
          <cell r="B141">
            <v>131</v>
          </cell>
          <cell r="C141">
            <v>5</v>
          </cell>
        </row>
        <row r="142">
          <cell r="A142" t="str">
            <v>Влаштування пожежних систем (ОП),  включаючи пусконалагоджувальні роботи</v>
          </cell>
          <cell r="B142">
            <v>132</v>
          </cell>
          <cell r="C142">
            <v>2300</v>
          </cell>
        </row>
        <row r="143">
          <cell r="A143" t="str">
            <v>Влаштування пожежних систем (ПС), включаючи пусконалагоджувальні роботи</v>
          </cell>
          <cell r="B143">
            <v>133</v>
          </cell>
          <cell r="C143">
            <v>80</v>
          </cell>
        </row>
        <row r="144">
          <cell r="A144" t="str">
            <v>Вогнезахист вузлів перетину інженерних комунікацій з будівельними конструкціями</v>
          </cell>
          <cell r="B144">
            <v>134</v>
          </cell>
          <cell r="C144">
            <v>500</v>
          </cell>
        </row>
        <row r="145">
          <cell r="A145" t="str">
            <v>Влаштування трубних розводок мереж зв'язку</v>
          </cell>
          <cell r="B145">
            <v>135</v>
          </cell>
          <cell r="C145">
            <v>700</v>
          </cell>
        </row>
        <row r="146">
          <cell r="A146" t="str">
            <v>Влаштування автоматики концентрації загазованості</v>
          </cell>
          <cell r="B146">
            <v>136</v>
          </cell>
          <cell r="C146">
            <v>2000</v>
          </cell>
        </row>
        <row r="147">
          <cell r="A147" t="str">
            <v>Влаштування мереж диспетчирезації (Промінь)</v>
          </cell>
          <cell r="B147">
            <v>137</v>
          </cell>
          <cell r="C147">
            <v>45</v>
          </cell>
        </row>
        <row r="148">
          <cell r="A148" t="str">
            <v>Влаштування автоматики інженерних мереж</v>
          </cell>
          <cell r="B148">
            <v>138</v>
          </cell>
        </row>
        <row r="149">
          <cell r="A149" t="str">
            <v>Влаштування систем відеоспостереження та СКД</v>
          </cell>
          <cell r="B149">
            <v>139</v>
          </cell>
        </row>
        <row r="150">
          <cell r="A150" t="str">
            <v>Монтування ескалаторів</v>
          </cell>
          <cell r="B150">
            <v>140</v>
          </cell>
        </row>
        <row r="151">
          <cell r="A151" t="str">
            <v>Монтування порталів ліфтів</v>
          </cell>
          <cell r="B151">
            <v>141</v>
          </cell>
        </row>
        <row r="152">
          <cell r="A152" t="str">
            <v>Влаштування зовнішніх сходів</v>
          </cell>
          <cell r="B152">
            <v>142</v>
          </cell>
        </row>
        <row r="153">
          <cell r="A153" t="str">
            <v>Влаштування прижимних стін</v>
          </cell>
          <cell r="B153">
            <v>143</v>
          </cell>
        </row>
        <row r="154">
          <cell r="A154" t="str">
            <v>Вивезення грунту з котловану</v>
          </cell>
          <cell r="B154">
            <v>144</v>
          </cell>
        </row>
        <row r="155">
          <cell r="A155" t="str">
            <v>Відновлення асфальтового покриття</v>
          </cell>
          <cell r="B155">
            <v>145</v>
          </cell>
        </row>
        <row r="156">
          <cell r="A156" t="str">
            <v>Відновлення родючого шару грунту</v>
          </cell>
          <cell r="B156">
            <v>146</v>
          </cell>
        </row>
        <row r="157">
          <cell r="A157" t="str">
            <v>Влаштування бетонної підготовки</v>
          </cell>
          <cell r="B157">
            <v>147</v>
          </cell>
        </row>
        <row r="158">
          <cell r="A158" t="str">
            <v>Влаштування бордюрного каменю</v>
          </cell>
          <cell r="B158">
            <v>150</v>
          </cell>
        </row>
        <row r="159">
          <cell r="A159" t="str">
            <v>Влаштування буронабивних паль</v>
          </cell>
          <cell r="B159">
            <v>151</v>
          </cell>
        </row>
        <row r="160">
          <cell r="A160" t="str">
            <v>Влаштування водостічного лотка</v>
          </cell>
          <cell r="B160">
            <v>152</v>
          </cell>
        </row>
        <row r="161">
          <cell r="A161" t="str">
            <v>Влаштування газону</v>
          </cell>
          <cell r="B161">
            <v>153</v>
          </cell>
        </row>
        <row r="162">
          <cell r="A162" t="str">
            <v>Влаштування деформаційних швів</v>
          </cell>
          <cell r="B162">
            <v>154</v>
          </cell>
        </row>
        <row r="163">
          <cell r="A163" t="str">
            <v>Влаштування закидки паль</v>
          </cell>
          <cell r="B163">
            <v>155</v>
          </cell>
        </row>
        <row r="164">
          <cell r="A164" t="str">
            <v>Влаштування залізобетонного водозбірного лотка Л3-3-10</v>
          </cell>
          <cell r="B164">
            <v>156</v>
          </cell>
        </row>
        <row r="165">
          <cell r="A165" t="str">
            <v>Влаштування конструкцій тротуару</v>
          </cell>
          <cell r="B165">
            <v>157</v>
          </cell>
        </row>
        <row r="166">
          <cell r="A166" t="str">
            <v>Влаштування котловану</v>
          </cell>
          <cell r="B166">
            <v>158</v>
          </cell>
        </row>
        <row r="167">
          <cell r="A167" t="str">
            <v>Влаштування монолітного каркасу підпірної стіни</v>
          </cell>
          <cell r="B167">
            <v>159</v>
          </cell>
          <cell r="C167">
            <v>2700</v>
          </cell>
        </row>
        <row r="168">
          <cell r="A168" t="str">
            <v>Влаштування монолітного розтверку по палям</v>
          </cell>
          <cell r="B168">
            <v>160</v>
          </cell>
        </row>
        <row r="169">
          <cell r="A169" t="str">
            <v>Влаштування накривного каменю по підпірній стіні</v>
          </cell>
          <cell r="B169">
            <v>161</v>
          </cell>
        </row>
        <row r="170">
          <cell r="A170" t="str">
            <v>Влаштування підпірних стінок по вул. Глибочицькій</v>
          </cell>
          <cell r="B170">
            <v>162</v>
          </cell>
        </row>
        <row r="171">
          <cell r="A171" t="str">
            <v>Влаштування підпірної стіни ПС-15</v>
          </cell>
          <cell r="B171">
            <v>163</v>
          </cell>
        </row>
        <row r="172">
          <cell r="A172" t="str">
            <v>Влаштування піщаної засипки</v>
          </cell>
          <cell r="B172">
            <v>164</v>
          </cell>
        </row>
        <row r="173">
          <cell r="A173" t="str">
            <v>Влаштування сходів ЗС-3</v>
          </cell>
          <cell r="B173">
            <v>165</v>
          </cell>
        </row>
        <row r="174">
          <cell r="A174" t="str">
            <v>Демонтаж бордюрного каменю</v>
          </cell>
          <cell r="B174">
            <v>166</v>
          </cell>
        </row>
        <row r="175">
          <cell r="A175" t="str">
            <v>Демонтажні роботи</v>
          </cell>
          <cell r="B175">
            <v>167</v>
          </cell>
        </row>
        <row r="176">
          <cell r="A176" t="str">
            <v>Добетоновування підпірної стіни ПС-2</v>
          </cell>
          <cell r="B176">
            <v>168</v>
          </cell>
        </row>
        <row r="177">
          <cell r="A177" t="str">
            <v>Зачистка котловану вручну</v>
          </cell>
          <cell r="B177">
            <v>169</v>
          </cell>
          <cell r="C177">
            <v>50000</v>
          </cell>
        </row>
        <row r="178">
          <cell r="A178" t="str">
            <v>Зворотня засипка пазух котловану під "пиріг" покриття</v>
          </cell>
          <cell r="B178">
            <v>170</v>
          </cell>
          <cell r="C178">
            <v>70000</v>
          </cell>
        </row>
        <row r="179">
          <cell r="A179" t="str">
            <v>Знесення дерев</v>
          </cell>
          <cell r="B179">
            <v>171</v>
          </cell>
        </row>
        <row r="180">
          <cell r="A180" t="str">
            <v xml:space="preserve">Завезення грунту с плануванням </v>
          </cell>
          <cell r="B180">
            <v>172</v>
          </cell>
          <cell r="C180">
            <v>30000</v>
          </cell>
        </row>
        <row r="181">
          <cell r="A181" t="str">
            <v>Перевезення грунту</v>
          </cell>
          <cell r="B181">
            <v>173</v>
          </cell>
          <cell r="C181">
            <v>10000</v>
          </cell>
        </row>
        <row r="182">
          <cell r="A182" t="str">
            <v>Розробка грунту механізованим способом</v>
          </cell>
          <cell r="B182">
            <v>174</v>
          </cell>
          <cell r="C182">
            <v>30000</v>
          </cell>
        </row>
        <row r="183">
          <cell r="A183" t="str">
            <v>Влаштування деформаційних швів</v>
          </cell>
          <cell r="B183">
            <v>175</v>
          </cell>
        </row>
        <row r="184">
          <cell r="A184" t="str">
            <v>Влаштування покриття гранітною плиткою</v>
          </cell>
          <cell r="B184">
            <v>176</v>
          </cell>
          <cell r="C184">
            <v>300000</v>
          </cell>
        </row>
        <row r="185">
          <cell r="A185" t="str">
            <v>Влаштування покриття паркінгу</v>
          </cell>
          <cell r="B185">
            <v>177</v>
          </cell>
          <cell r="C185">
            <v>4796100</v>
          </cell>
        </row>
        <row r="186">
          <cell r="A186" t="str">
            <v>Влаштування покриття внутрішньодворових проїздів ФЕМ</v>
          </cell>
          <cell r="B186">
            <v>179</v>
          </cell>
        </row>
        <row r="187">
          <cell r="A187" t="str">
            <v>Відновлення асфальтового покриття по вул. Студентська</v>
          </cell>
          <cell r="B187">
            <v>181</v>
          </cell>
        </row>
        <row r="188">
          <cell r="A188" t="str">
            <v>Влаштування площадок для дитячих майданчиків</v>
          </cell>
          <cell r="B188">
            <v>184</v>
          </cell>
          <cell r="C188">
            <v>3000</v>
          </cell>
        </row>
        <row r="189">
          <cell r="A189" t="str">
            <v>Встановлення бордюрних каменів</v>
          </cell>
          <cell r="B189">
            <v>185</v>
          </cell>
          <cell r="C189">
            <v>57</v>
          </cell>
        </row>
        <row r="190">
          <cell r="A190" t="str">
            <v>Встановлення поребрику</v>
          </cell>
          <cell r="B190">
            <v>189</v>
          </cell>
          <cell r="C190">
            <v>200</v>
          </cell>
        </row>
        <row r="191">
          <cell r="A191" t="str">
            <v>Покриття плиткою ФЕМ тротуарів</v>
          </cell>
          <cell r="B191">
            <v>190</v>
          </cell>
          <cell r="C191">
            <v>720</v>
          </cell>
        </row>
        <row r="192">
          <cell r="A192" t="str">
            <v>Влаштування дитячого майданчику</v>
          </cell>
          <cell r="B192">
            <v>191</v>
          </cell>
          <cell r="C192">
            <v>7443233</v>
          </cell>
        </row>
        <row r="193">
          <cell r="A193" t="str">
            <v>Влаштування огорожі тротуарів металевими стовпчиками з кроком 2м</v>
          </cell>
          <cell r="B193">
            <v>192</v>
          </cell>
          <cell r="C193">
            <v>400</v>
          </cell>
        </row>
        <row r="194">
          <cell r="A194" t="str">
            <v>Влаштування спортивного майданчику</v>
          </cell>
          <cell r="B194">
            <v>193</v>
          </cell>
          <cell r="C194">
            <v>80000</v>
          </cell>
        </row>
        <row r="195">
          <cell r="A195" t="str">
            <v>Встановлення лавок для сидіння</v>
          </cell>
          <cell r="B195">
            <v>194</v>
          </cell>
        </row>
        <row r="196">
          <cell r="A196" t="str">
            <v>Встановлення урн</v>
          </cell>
          <cell r="B196">
            <v>195</v>
          </cell>
          <cell r="C196">
            <v>100000</v>
          </cell>
        </row>
        <row r="197">
          <cell r="A197" t="str">
            <v>Виготовлення контейнерів для дерев</v>
          </cell>
          <cell r="B197">
            <v>196</v>
          </cell>
        </row>
        <row r="198">
          <cell r="A198" t="str">
            <v>Встановлення ваз для квітів</v>
          </cell>
          <cell r="B198">
            <v>197</v>
          </cell>
        </row>
        <row r="199">
          <cell r="A199" t="str">
            <v>Посадка газонів</v>
          </cell>
          <cell r="B199">
            <v>198</v>
          </cell>
        </row>
        <row r="200">
          <cell r="A200" t="str">
            <v>Посадка дерев</v>
          </cell>
          <cell r="B200">
            <v>199</v>
          </cell>
        </row>
        <row r="201">
          <cell r="A201" t="str">
            <v>Посадка квітників</v>
          </cell>
          <cell r="B201">
            <v>200</v>
          </cell>
        </row>
        <row r="202">
          <cell r="A202" t="str">
            <v>Посадка кущів</v>
          </cell>
          <cell r="B202">
            <v>201</v>
          </cell>
        </row>
        <row r="203">
          <cell r="A203" t="str">
            <v>Улаштування обладнання трансформаторної підстанції</v>
          </cell>
          <cell r="B203">
            <v>202</v>
          </cell>
        </row>
        <row r="204">
          <cell r="A204" t="str">
            <v>Влаштування мереж ЕП/зовнішнє освітлення/</v>
          </cell>
          <cell r="B204">
            <v>203</v>
          </cell>
        </row>
        <row r="205">
          <cell r="A205" t="str">
            <v>Кабельні мережі 0.4 кВ</v>
          </cell>
          <cell r="B205">
            <v>204</v>
          </cell>
        </row>
        <row r="206">
          <cell r="A206" t="str">
            <v>Кабельні мережі 10кВ</v>
          </cell>
          <cell r="B206">
            <v>205</v>
          </cell>
        </row>
        <row r="207">
          <cell r="A207" t="str">
            <v>Влаштування зовнішніх інженерних мереж ГЗ</v>
          </cell>
          <cell r="B207">
            <v>206</v>
          </cell>
        </row>
        <row r="208">
          <cell r="A208" t="str">
            <v>Влаштування зовнішніх мереж радіофікації</v>
          </cell>
          <cell r="B208">
            <v>207</v>
          </cell>
        </row>
        <row r="209">
          <cell r="A209" t="str">
            <v>Влаштування зовнішніх мереж водопроводу</v>
          </cell>
          <cell r="B209">
            <v>208</v>
          </cell>
        </row>
        <row r="210">
          <cell r="A210" t="str">
            <v>Влаштування зовнішніх мереж водопроводу по вул. Глибочицький  від Пимоненко до вул.Артема</v>
          </cell>
          <cell r="B210">
            <v>209</v>
          </cell>
        </row>
        <row r="211">
          <cell r="A211" t="str">
            <v>Влаштування зовнішніх мереж водопроводу по вул. Глибочицький  від Пимоненко до вул.Студентської</v>
          </cell>
          <cell r="B211">
            <v>210</v>
          </cell>
        </row>
        <row r="212">
          <cell r="A212" t="str">
            <v>Влаштування зовнішніх мереж водопроводу по вул. Глибочицький від Студентської до пер. Косогорний</v>
          </cell>
          <cell r="B212">
            <v>211</v>
          </cell>
        </row>
        <row r="213">
          <cell r="A213" t="str">
            <v>Влаштування зовнішніх мереж водопроводу по вул. Пимоненко</v>
          </cell>
          <cell r="B213">
            <v>212</v>
          </cell>
        </row>
        <row r="214">
          <cell r="A214" t="str">
            <v>Влаштування зовнішніх мереж водопроводу по вул. Студентська</v>
          </cell>
          <cell r="B214">
            <v>213</v>
          </cell>
        </row>
        <row r="215">
          <cell r="A215" t="str">
            <v>Влаштування зовнішніх мереж дощової каналізаціїї по вул Глибочицька</v>
          </cell>
          <cell r="B215">
            <v>215</v>
          </cell>
        </row>
        <row r="216">
          <cell r="A216" t="str">
            <v>Влаштування зовнішніх мереж дощової каналізації по вул. Пимоненко</v>
          </cell>
          <cell r="B216">
            <v>216</v>
          </cell>
        </row>
        <row r="217">
          <cell r="A217" t="str">
            <v>Влаштування зовнішніх мереж дощової каналізації по вул. Студентський</v>
          </cell>
          <cell r="B217">
            <v>217</v>
          </cell>
        </row>
        <row r="218">
          <cell r="A218" t="str">
            <v>Влаштування зовнішніх мереж каналізації по вул. Глибочицький від  Пимоненко до Студентська</v>
          </cell>
          <cell r="B218">
            <v>218</v>
          </cell>
        </row>
        <row r="219">
          <cell r="A219" t="str">
            <v>Влаштування зовнішніх мереж каналізації по вул. Пимоненко</v>
          </cell>
          <cell r="B219">
            <v>219</v>
          </cell>
        </row>
        <row r="220">
          <cell r="A220" t="str">
            <v>Влаштування зовнішніх мереж каналізації по вул. Студентська</v>
          </cell>
          <cell r="B220">
            <v>220</v>
          </cell>
        </row>
        <row r="221">
          <cell r="A221" t="str">
            <v>Архітектурно-планувальні рішення</v>
          </cell>
          <cell r="B221">
            <v>221</v>
          </cell>
        </row>
        <row r="222">
          <cell r="A222" t="str">
            <v>Коригування ТЕП</v>
          </cell>
          <cell r="B222">
            <v>222</v>
          </cell>
        </row>
        <row r="223">
          <cell r="A223" t="str">
            <v>Проектування покриття паркінгу</v>
          </cell>
          <cell r="B223">
            <v>223</v>
          </cell>
        </row>
        <row r="224">
          <cell r="A224" t="str">
            <v>Проектування фасадів</v>
          </cell>
          <cell r="B224">
            <v>224</v>
          </cell>
        </row>
        <row r="225">
          <cell r="A225" t="str">
            <v>Генеральний план та схема організації рельєфу  (Стадія П)</v>
          </cell>
          <cell r="B225">
            <v>225</v>
          </cell>
        </row>
        <row r="226">
          <cell r="A226" t="str">
            <v>Концепція зовнішніх інженерних мереж</v>
          </cell>
          <cell r="B226">
            <v>226</v>
          </cell>
        </row>
        <row r="227">
          <cell r="A227" t="str">
            <v>Проектування благоустрою</v>
          </cell>
          <cell r="B227">
            <v>227</v>
          </cell>
        </row>
        <row r="228">
          <cell r="A228" t="str">
            <v>Проектування дендроплану</v>
          </cell>
          <cell r="B228">
            <v>228</v>
          </cell>
        </row>
        <row r="229">
          <cell r="A229" t="str">
            <v>Проектування ППР (ПОС) по ж/б підпірних стінах (вул. Студентська)</v>
          </cell>
          <cell r="B229">
            <v>229</v>
          </cell>
        </row>
        <row r="230">
          <cell r="A230" t="str">
            <v>Проектування зовнішніх мереж водопостачання</v>
          </cell>
          <cell r="B230">
            <v>230</v>
          </cell>
        </row>
        <row r="231">
          <cell r="A231" t="str">
            <v>Проектування зовнішніх мереж каналізації</v>
          </cell>
          <cell r="B231">
            <v>231</v>
          </cell>
        </row>
        <row r="232">
          <cell r="A232" t="str">
            <v>Проектування зовнішніх мереж теплопостачання</v>
          </cell>
          <cell r="B232">
            <v>232</v>
          </cell>
        </row>
        <row r="233">
          <cell r="A233" t="str">
            <v xml:space="preserve">Диспетчеризація об'єкту </v>
          </cell>
          <cell r="B233">
            <v>233</v>
          </cell>
        </row>
        <row r="234">
          <cell r="A234" t="str">
            <v xml:space="preserve">Концепція забезпечення протипожежного захисту </v>
          </cell>
          <cell r="B234">
            <v>234</v>
          </cell>
        </row>
        <row r="235">
          <cell r="A235" t="str">
            <v xml:space="preserve">Проектування АУПГ </v>
          </cell>
          <cell r="B235">
            <v>235</v>
          </cell>
        </row>
        <row r="236">
          <cell r="A236" t="str">
            <v>Проектування зовнішніх мереж електрообладнання</v>
          </cell>
          <cell r="B236">
            <v>236</v>
          </cell>
        </row>
        <row r="237">
          <cell r="A237" t="str">
            <v xml:space="preserve">Газові котельні </v>
          </cell>
          <cell r="B237">
            <v>237</v>
          </cell>
        </row>
        <row r="238">
          <cell r="A238" t="str">
            <v xml:space="preserve">Проектування зовнішніх мереж газопостачання </v>
          </cell>
          <cell r="B238">
            <v>238</v>
          </cell>
        </row>
        <row r="239">
          <cell r="A239" t="str">
            <v>Технологія паркінгу</v>
          </cell>
          <cell r="B239">
            <v>239</v>
          </cell>
        </row>
        <row r="240">
          <cell r="A240" t="str">
            <v xml:space="preserve">Влаштування зовнішніх мереж опалення </v>
          </cell>
          <cell r="B240">
            <v>214</v>
          </cell>
        </row>
        <row r="241">
          <cell r="A241" t="str">
            <v>Влаштування грунту для газону</v>
          </cell>
          <cell r="B241">
            <v>240</v>
          </cell>
        </row>
        <row r="242">
          <cell r="A242" t="str">
            <v>Виготовлення та монтаж корзин під кондиціонери з квітником</v>
          </cell>
          <cell r="B242">
            <v>241</v>
          </cell>
        </row>
        <row r="243">
          <cell r="A243" t="str">
            <v>Виготовлення та монтаж купола над баштою</v>
          </cell>
          <cell r="B243">
            <v>242</v>
          </cell>
        </row>
        <row r="244">
          <cell r="A244" t="str">
            <v>Виготовлення та монтаж перехідного мосту</v>
          </cell>
          <cell r="B244">
            <v>243</v>
          </cell>
        </row>
        <row r="245">
          <cell r="A245" t="str">
            <v>Виготовлення та розміщення рекламного банера</v>
          </cell>
          <cell r="B245">
            <v>244</v>
          </cell>
        </row>
        <row r="246">
          <cell r="A246" t="str">
            <v>Влаштування закладних конструкцій під електроживлення кондиціонерів</v>
          </cell>
          <cell r="B246">
            <v>245</v>
          </cell>
        </row>
        <row r="247">
          <cell r="A247" t="str">
            <v>Влаштування  бетонної основи по профнастилу</v>
          </cell>
          <cell r="B247">
            <v>246</v>
          </cell>
        </row>
        <row r="248">
          <cell r="A248" t="str">
            <v xml:space="preserve">Влаштування  тепломережі до будівлі ЕПОС </v>
          </cell>
          <cell r="B248">
            <v>247</v>
          </cell>
        </row>
        <row r="249">
          <cell r="A249" t="str">
            <v>Влаштування асфальтобетонного покриття паркомісць вздовж вул. Глибочицька</v>
          </cell>
          <cell r="B249">
            <v>248</v>
          </cell>
        </row>
        <row r="250">
          <cell r="A250" t="str">
            <v>Влаштування з/б конструкцій стін ліфтових приямків</v>
          </cell>
          <cell r="B250">
            <v>249</v>
          </cell>
        </row>
        <row r="251">
          <cell r="A251" t="str">
            <v>Влаштування з/б конструкції стін башні</v>
          </cell>
          <cell r="B251">
            <v>250</v>
          </cell>
        </row>
        <row r="252">
          <cell r="A252" t="str">
            <v>Влаштування знаків дорожнього руху та дорожніх дзеркал</v>
          </cell>
          <cell r="B252">
            <v>251</v>
          </cell>
        </row>
        <row r="253">
          <cell r="A253" t="str">
            <v>Влаштування колесовідбійнику</v>
          </cell>
          <cell r="B253">
            <v>252</v>
          </cell>
        </row>
        <row r="254">
          <cell r="A254" t="str">
            <v>Влаштування мереж дренажної каналізації системи кондиціювання</v>
          </cell>
          <cell r="B254">
            <v>253</v>
          </cell>
        </row>
        <row r="255">
          <cell r="A255" t="str">
            <v>Влаштування отворів в з/б стінах</v>
          </cell>
          <cell r="B255">
            <v>254</v>
          </cell>
        </row>
        <row r="256">
          <cell r="A256" t="str">
            <v>Влаштування поштових скриньок</v>
          </cell>
          <cell r="B256">
            <v>255</v>
          </cell>
        </row>
        <row r="257">
          <cell r="A257" t="str">
            <v>Встановлення дверей вхідної групи алюмінієвих розсувних</v>
          </cell>
          <cell r="B257">
            <v>256</v>
          </cell>
        </row>
        <row r="258">
          <cell r="A258" t="str">
            <v>Перекладка кабельних ліній 10кВ ЕО під територією автостоянки по вул. Глибочицька</v>
          </cell>
          <cell r="B258">
            <v>257</v>
          </cell>
        </row>
        <row r="259">
          <cell r="A259" t="str">
            <v>Покриття козирків "Полигаль-титан" на мосту</v>
          </cell>
          <cell r="B259">
            <v>258</v>
          </cell>
        </row>
        <row r="260">
          <cell r="A260" t="str">
            <v>Покриття пандусів гранітною шашкою</v>
          </cell>
          <cell r="B260">
            <v>259</v>
          </cell>
        </row>
        <row r="261">
          <cell r="A261" t="str">
            <v>Пропитка антипильная</v>
          </cell>
          <cell r="B261">
            <v>260</v>
          </cell>
        </row>
        <row r="262">
          <cell r="A262" t="str">
            <v>Техніко економічне обгрунтування</v>
          </cell>
          <cell r="B262">
            <v>261</v>
          </cell>
        </row>
        <row r="263">
          <cell r="A263" t="str">
            <v>Узгодження парковки вздовж вул. Глибочицькій</v>
          </cell>
          <cell r="B263">
            <v>262</v>
          </cell>
        </row>
        <row r="264">
          <cell r="A264" t="str">
            <v>Черговість будівництва</v>
          </cell>
          <cell r="B264">
            <v>263</v>
          </cell>
        </row>
        <row r="265">
          <cell r="A265" t="str">
            <v>Шліфування монолітних стель паркінгу</v>
          </cell>
          <cell r="B265">
            <v>264</v>
          </cell>
        </row>
        <row r="266">
          <cell r="A266" t="str">
            <v>Шліфування монолітних стін паркінгу</v>
          </cell>
          <cell r="B266">
            <v>265</v>
          </cell>
        </row>
        <row r="267">
          <cell r="A267" t="str">
            <v>Електроживлення</v>
          </cell>
          <cell r="B267">
            <v>554</v>
          </cell>
        </row>
        <row r="268">
          <cell r="A268" t="str">
            <v>Охорона</v>
          </cell>
          <cell r="B268">
            <v>545</v>
          </cell>
        </row>
        <row r="269">
          <cell r="A269" t="str">
            <v>Обслуговуючий персонал (електрики та інше)</v>
          </cell>
          <cell r="B269">
            <v>363</v>
          </cell>
        </row>
        <row r="270">
          <cell r="A270" t="str">
            <v>ШЕУ</v>
          </cell>
          <cell r="B270">
            <v>550</v>
          </cell>
        </row>
        <row r="271">
          <cell r="A271" t="str">
            <v>Тимчасове водопостачання</v>
          </cell>
          <cell r="B271">
            <v>557</v>
          </cell>
        </row>
        <row r="272">
          <cell r="A272" t="str">
            <v>Оплата услуг СУ</v>
          </cell>
          <cell r="B272">
            <v>549</v>
          </cell>
        </row>
        <row r="273">
          <cell r="A273" t="str">
            <v>Оплата услуг генподряда (Ремсервис)</v>
          </cell>
          <cell r="B273">
            <v>601</v>
          </cell>
        </row>
        <row r="274">
          <cell r="A274" t="str">
            <v>Відділ продажу</v>
          </cell>
          <cell r="B274">
            <v>602</v>
          </cell>
        </row>
        <row r="275">
          <cell r="A275" t="str">
            <v>Оздоблювальні роботи по котельні</v>
          </cell>
          <cell r="B275">
            <v>274</v>
          </cell>
        </row>
        <row r="276">
          <cell r="A276" t="str">
            <v>Супровід технічного нагляду будівництва</v>
          </cell>
          <cell r="B276">
            <v>275</v>
          </cell>
        </row>
        <row r="277">
          <cell r="A277" t="str">
            <v>Заміна дренажу коллектора по вул. Глибочицька</v>
          </cell>
          <cell r="B277">
            <v>276</v>
          </cell>
        </row>
        <row r="278">
          <cell r="A278" t="str">
            <v>Підйом, тех. обслуга, демонтаж розподільчої стріли</v>
          </cell>
          <cell r="B278">
            <v>37</v>
          </cell>
        </row>
        <row r="279">
          <cell r="A279" t="str">
            <v>Проектування блискавкозахисту</v>
          </cell>
          <cell r="B279">
            <v>277</v>
          </cell>
        </row>
        <row r="280">
          <cell r="A280" t="str">
            <v>Проектування електроосвітлення та електрообладнання</v>
          </cell>
          <cell r="B280">
            <v>278</v>
          </cell>
        </row>
        <row r="281">
          <cell r="A281" t="str">
            <v>Проектування розділу КЖ</v>
          </cell>
          <cell r="B281">
            <v>279</v>
          </cell>
        </row>
        <row r="282">
          <cell r="A282" t="str">
            <v>Проектування ІТП</v>
          </cell>
          <cell r="B282">
            <v>280</v>
          </cell>
        </row>
        <row r="283">
          <cell r="A283" t="str">
            <v>Проект АУПГ, ЛТПП</v>
          </cell>
          <cell r="B283">
            <v>281</v>
          </cell>
        </row>
        <row r="284">
          <cell r="A284" t="str">
            <v xml:space="preserve">Проект вогнезахисту інженерних мереж </v>
          </cell>
          <cell r="B284">
            <v>282</v>
          </cell>
        </row>
        <row r="285">
          <cell r="A285" t="str">
            <v xml:space="preserve">Проект ПС </v>
          </cell>
          <cell r="B285">
            <v>283</v>
          </cell>
        </row>
        <row r="286">
          <cell r="A286" t="str">
            <v xml:space="preserve">Проектування  автоматики димовидалення </v>
          </cell>
          <cell r="B286">
            <v>284</v>
          </cell>
        </row>
        <row r="287">
          <cell r="A287" t="str">
            <v xml:space="preserve">Автоматика концентрації загазованності </v>
          </cell>
          <cell r="B287">
            <v>285</v>
          </cell>
        </row>
        <row r="288">
          <cell r="A288" t="str">
            <v xml:space="preserve">Проект автоматизації об'єкту </v>
          </cell>
          <cell r="B288">
            <v>286</v>
          </cell>
        </row>
        <row r="289">
          <cell r="A289" t="str">
            <v>Проектування відеоспостереження</v>
          </cell>
          <cell r="B289">
            <v>287</v>
          </cell>
        </row>
      </sheetData>
      <sheetData sheetId="10"/>
      <sheetData sheetId="11">
        <row r="1">
          <cell r="A1" t="str">
            <v>Назва робіт узагальнююча</v>
          </cell>
          <cell r="B1" t="str">
            <v>Код</v>
          </cell>
        </row>
        <row r="2">
          <cell r="A2" t="str">
            <v>Влаштування залізобетонних конструкцій</v>
          </cell>
          <cell r="B2">
            <v>1</v>
          </cell>
        </row>
        <row r="3">
          <cell r="A3" t="str">
            <v>Влаштування металевих конструкцій</v>
          </cell>
          <cell r="B3">
            <v>2</v>
          </cell>
        </row>
        <row r="4">
          <cell r="A4" t="str">
            <v>Влаштування стін та перегородок із цегли та пазогребневих блоків</v>
          </cell>
          <cell r="B4">
            <v>3</v>
          </cell>
        </row>
        <row r="5">
          <cell r="A5" t="str">
            <v>Влаштування покрівельних робіт</v>
          </cell>
          <cell r="B5">
            <v>4</v>
          </cell>
        </row>
        <row r="6">
          <cell r="A6" t="str">
            <v>Влаштування підлог</v>
          </cell>
          <cell r="B6">
            <v>5</v>
          </cell>
        </row>
        <row r="7">
          <cell r="A7" t="str">
            <v>Оздоблювальні роботи</v>
          </cell>
          <cell r="B7">
            <v>6</v>
          </cell>
        </row>
        <row r="8">
          <cell r="A8" t="str">
            <v>Встановлення дверей, ворот та люків</v>
          </cell>
          <cell r="B8">
            <v>7</v>
          </cell>
        </row>
        <row r="9">
          <cell r="A9" t="str">
            <v>Заповнення віконних та дверних прорізів металопластиковими виробами</v>
          </cell>
          <cell r="B9">
            <v>8</v>
          </cell>
        </row>
        <row r="10">
          <cell r="A10" t="str">
            <v>Заповнення віконних та дверних прорізів алюмінієвими виробами</v>
          </cell>
          <cell r="B10">
            <v>9</v>
          </cell>
        </row>
        <row r="11">
          <cell r="A11" t="str">
            <v>Влаштування оздоблювальних робіт фасаду</v>
          </cell>
          <cell r="B11">
            <v>10</v>
          </cell>
        </row>
        <row r="12">
          <cell r="A12" t="str">
            <v>Монтування обладнання ліфтів</v>
          </cell>
          <cell r="B12">
            <v>11</v>
          </cell>
        </row>
        <row r="13">
          <cell r="A13" t="str">
            <v>Монтування сміттєпроводу</v>
          </cell>
          <cell r="B13">
            <v>12</v>
          </cell>
        </row>
        <row r="14">
          <cell r="A14" t="str">
            <v>Роботи по благоустрою</v>
          </cell>
          <cell r="B14">
            <v>13</v>
          </cell>
        </row>
        <row r="15">
          <cell r="A15" t="str">
            <v>Озеленення території ж/к</v>
          </cell>
          <cell r="B15">
            <v>14</v>
          </cell>
        </row>
        <row r="16">
          <cell r="A16" t="str">
            <v>Вивезення сміття</v>
          </cell>
          <cell r="B16">
            <v>15</v>
          </cell>
        </row>
        <row r="17">
          <cell r="A17" t="str">
            <v>Влаштування внутрішніх інженерних мереж</v>
          </cell>
          <cell r="B17">
            <v>16</v>
          </cell>
        </row>
        <row r="18">
          <cell r="A18" t="str">
            <v>Зовнішні мережі що знаходяться на території майданчику</v>
          </cell>
          <cell r="B18">
            <v>17</v>
          </cell>
        </row>
        <row r="19">
          <cell r="A19" t="str">
            <v>Зовнішні мережі що знаходяться за територією майданчику</v>
          </cell>
          <cell r="B19">
            <v>18</v>
          </cell>
        </row>
        <row r="20">
          <cell r="A20" t="str">
            <v>Будівельні машини та механізми</v>
          </cell>
          <cell r="B20">
            <v>19</v>
          </cell>
        </row>
        <row r="21">
          <cell r="A21" t="str">
            <v>Тимчасові будівлі та споруди</v>
          </cell>
          <cell r="B21">
            <v>21</v>
          </cell>
        </row>
        <row r="22">
          <cell r="A22" t="str">
            <v>Утримання будівельного майданчику</v>
          </cell>
          <cell r="B22">
            <v>22</v>
          </cell>
        </row>
        <row r="23">
          <cell r="A23" t="str">
            <v>Оплата услуг СУ</v>
          </cell>
          <cell r="B23">
            <v>24</v>
          </cell>
        </row>
        <row r="24">
          <cell r="A24" t="str">
            <v>Непередбачені витрати</v>
          </cell>
          <cell r="B24">
            <v>25</v>
          </cell>
        </row>
        <row r="25">
          <cell r="A25" t="str">
            <v>Проектування</v>
          </cell>
          <cell r="B25">
            <v>26</v>
          </cell>
        </row>
        <row r="26">
          <cell r="A26" t="str">
            <v>Узгодження дозвільної документації</v>
          </cell>
          <cell r="B26">
            <v>27</v>
          </cell>
        </row>
        <row r="27">
          <cell r="A27" t="str">
            <v>Введення об’єкту в експлуатацію</v>
          </cell>
          <cell r="B27">
            <v>28</v>
          </cell>
        </row>
        <row r="28">
          <cell r="A28" t="str">
            <v>Послуги генпідряду</v>
          </cell>
          <cell r="B28">
            <v>29</v>
          </cell>
        </row>
        <row r="29">
          <cell r="A29" t="str">
            <v>Влаштування отворів для комунікацій ОВ і ВК</v>
          </cell>
          <cell r="B29">
            <v>30</v>
          </cell>
        </row>
        <row r="30">
          <cell r="A30" t="str">
            <v>Встановлення меблів</v>
          </cell>
          <cell r="B30" t="str">
            <v>31</v>
          </cell>
        </row>
        <row r="31">
          <cell r="A31" t="str">
            <v>Влаштування внутрішніх інженерних мереж водопроводу, каналізації</v>
          </cell>
          <cell r="B31" t="str">
            <v>32</v>
          </cell>
        </row>
        <row r="32">
          <cell r="A32" t="str">
            <v>Влаштування внутрішніх інженерних мереж вентиляції</v>
          </cell>
          <cell r="B32" t="str">
            <v>33</v>
          </cell>
        </row>
        <row r="33">
          <cell r="A33" t="str">
            <v>Влаштування внутрішніх інженерних мереж водопроводу</v>
          </cell>
          <cell r="B33" t="str">
            <v>34</v>
          </cell>
        </row>
        <row r="34">
          <cell r="A34" t="str">
            <v>Влаштування внутрішніх інженерних мереж ГЗ</v>
          </cell>
          <cell r="B34" t="str">
            <v>35</v>
          </cell>
        </row>
        <row r="35">
          <cell r="A35" t="str">
            <v>Влаштування внутрішніх інженерних мереж ЕО</v>
          </cell>
          <cell r="B35" t="str">
            <v>36</v>
          </cell>
        </row>
        <row r="36">
          <cell r="A36" t="str">
            <v>Влаштування внутрішніх інженерних мереж опалення</v>
          </cell>
          <cell r="B36" t="str">
            <v>37</v>
          </cell>
        </row>
        <row r="37">
          <cell r="A37" t="str">
            <v>Влаштування внутрішніх інженерних мереж ПБ</v>
          </cell>
          <cell r="B37" t="str">
            <v>38</v>
          </cell>
        </row>
        <row r="38">
          <cell r="A38" t="str">
            <v>Влаштування внутрішніх інженерних мереж СС</v>
          </cell>
          <cell r="B38" t="str">
            <v>39</v>
          </cell>
        </row>
        <row r="39">
          <cell r="A39" t="str">
            <v>Влаштування зовнішніх  інженерних мереж ЕО</v>
          </cell>
          <cell r="B39" t="str">
            <v>40</v>
          </cell>
        </row>
        <row r="40">
          <cell r="A40" t="str">
            <v>Влаштування зовнішніх інженерних мереж ГЗ</v>
          </cell>
          <cell r="B40" t="str">
            <v>41</v>
          </cell>
        </row>
        <row r="41">
          <cell r="A41" t="str">
            <v>Влаштування зовнішніх інженерних мереж СС</v>
          </cell>
          <cell r="B41" t="str">
            <v>42</v>
          </cell>
        </row>
        <row r="42">
          <cell r="A42" t="str">
            <v xml:space="preserve">Влаштування зовнішніх мереж опалення </v>
          </cell>
          <cell r="B42" t="str">
            <v>43</v>
          </cell>
        </row>
        <row r="43">
          <cell r="A43" t="str">
            <v>Влаштування зовнішніх мереж водопроводу</v>
          </cell>
          <cell r="B43" t="str">
            <v>44</v>
          </cell>
        </row>
        <row r="44">
          <cell r="A44" t="str">
            <v>Влаштування зовнішніх мереж каналізації</v>
          </cell>
          <cell r="B44" t="str">
            <v>45</v>
          </cell>
        </row>
        <row r="45">
          <cell r="A45" t="str">
            <v>Монтування екскалаторів</v>
          </cell>
          <cell r="B45" t="str">
            <v>46</v>
          </cell>
        </row>
        <row r="46">
          <cell r="A46" t="str">
            <v>Монтування порталів ліфтів</v>
          </cell>
          <cell r="B46" t="str">
            <v>47</v>
          </cell>
        </row>
      </sheetData>
      <sheetData sheetId="12">
        <row r="1">
          <cell r="A1" t="str">
            <v>Назва договірних цін</v>
          </cell>
          <cell r="B1" t="str">
            <v>Код ДЦ</v>
          </cell>
        </row>
        <row r="2">
          <cell r="A2" t="str">
            <v>Влаштування залізобетонного каркасу</v>
          </cell>
          <cell r="B2">
            <v>1</v>
          </cell>
        </row>
        <row r="3">
          <cell r="A3" t="str">
            <v>Влаштування залізобетонних сходів</v>
          </cell>
          <cell r="B3">
            <v>5</v>
          </cell>
        </row>
        <row r="4">
          <cell r="A4" t="str">
            <v>Влаштування залізобетонних конструкцій шахти димовидалення</v>
          </cell>
          <cell r="B4">
            <v>6</v>
          </cell>
        </row>
        <row r="5">
          <cell r="A5" t="str">
            <v>Влаштування декоративних елементів покрівлі</v>
          </cell>
          <cell r="B5">
            <v>7</v>
          </cell>
        </row>
        <row r="6">
          <cell r="A6" t="str">
            <v>Влаштування вертикальної та горизонтальної гідроізоляції</v>
          </cell>
          <cell r="B6">
            <v>8</v>
          </cell>
        </row>
        <row r="7">
          <cell r="A7" t="str">
            <v>Бетонування комунікаційних отворів</v>
          </cell>
          <cell r="B7">
            <v>9</v>
          </cell>
        </row>
        <row r="8">
          <cell r="A8" t="str">
            <v>Бетонування монтажних отворів</v>
          </cell>
          <cell r="B8">
            <v>10</v>
          </cell>
        </row>
        <row r="9">
          <cell r="A9" t="str">
            <v>Бетонування технологічних отворів під баштові крани</v>
          </cell>
          <cell r="B9">
            <v>11</v>
          </cell>
        </row>
        <row r="10">
          <cell r="A10" t="str">
            <v>Вхідні групи</v>
          </cell>
          <cell r="B10">
            <v>12</v>
          </cell>
        </row>
        <row r="11">
          <cell r="A11" t="str">
            <v>Тимчасова огорожа прорізів баштових кранів</v>
          </cell>
          <cell r="B11">
            <v>13</v>
          </cell>
        </row>
        <row r="12">
          <cell r="A12" t="str">
            <v>Прижимні стіни</v>
          </cell>
          <cell r="B12">
            <v>14</v>
          </cell>
        </row>
        <row r="13">
          <cell r="A13" t="str">
            <v>Влаштування підпірних стін</v>
          </cell>
          <cell r="B13">
            <v>15</v>
          </cell>
        </row>
        <row r="14">
          <cell r="A14" t="str">
            <v>Огорожі сходових маршів</v>
          </cell>
          <cell r="B14">
            <v>16</v>
          </cell>
        </row>
        <row r="15">
          <cell r="A15" t="str">
            <v>Виготовлення та монтаж металевих огорож будинку</v>
          </cell>
          <cell r="B15">
            <v>17</v>
          </cell>
        </row>
        <row r="16">
          <cell r="A16" t="str">
            <v>Металеві сходи</v>
          </cell>
          <cell r="B16">
            <v>18</v>
          </cell>
        </row>
        <row r="17">
          <cell r="A17" t="str">
            <v>Накриття козирька 13-го поверху листом Ranilla</v>
          </cell>
          <cell r="B17">
            <v>19</v>
          </cell>
        </row>
        <row r="18">
          <cell r="A18" t="str">
            <v>Влаштування металевих конструкцій</v>
          </cell>
          <cell r="B18">
            <v>20</v>
          </cell>
        </row>
        <row r="19">
          <cell r="A19" t="str">
            <v>Накриття пандусів в'їзду в паркінг</v>
          </cell>
          <cell r="B19">
            <v>21</v>
          </cell>
        </row>
        <row r="20">
          <cell r="A20" t="str">
            <v>Конструкція козирька входу</v>
          </cell>
          <cell r="B20">
            <v>22</v>
          </cell>
        </row>
        <row r="21">
          <cell r="A21" t="str">
            <v>Встановлення металевої огорожі вздовж межі ж/к</v>
          </cell>
          <cell r="B21">
            <v>23</v>
          </cell>
        </row>
        <row r="22">
          <cell r="A22" t="str">
            <v>Влаштування металевих конструкцій опор комунікаційного колектора</v>
          </cell>
          <cell r="B22">
            <v>24</v>
          </cell>
        </row>
        <row r="23">
          <cell r="A23" t="str">
            <v>Влаштування металевих конструкцій опор кабельного коллектора</v>
          </cell>
          <cell r="B23">
            <v>25</v>
          </cell>
        </row>
        <row r="24">
          <cell r="A24" t="str">
            <v>Цегляна кладка, кладка з пазогребневих блоків</v>
          </cell>
          <cell r="B24">
            <v>26</v>
          </cell>
        </row>
        <row r="25">
          <cell r="A25" t="str">
            <v>Цегляна кладка на покрівлі</v>
          </cell>
          <cell r="B25">
            <v>27</v>
          </cell>
        </row>
        <row r="26">
          <cell r="A26" t="str">
            <v>Влаштування покрівельних робіт будинку</v>
          </cell>
          <cell r="B26">
            <v>28</v>
          </cell>
        </row>
        <row r="27">
          <cell r="A27" t="str">
            <v>Виготовлення та монтаж металоконструкцій вент решіток</v>
          </cell>
          <cell r="B27">
            <v>29</v>
          </cell>
        </row>
        <row r="28">
          <cell r="A28" t="str">
            <v>Влаштування з.бетонного покриття вентшахт</v>
          </cell>
          <cell r="B28">
            <v>30</v>
          </cell>
        </row>
        <row r="29">
          <cell r="A29" t="str">
            <v>Влаштування покрівельних робіт коллектора</v>
          </cell>
          <cell r="B29">
            <v>31</v>
          </cell>
        </row>
        <row r="30">
          <cell r="A30" t="str">
            <v>Покриття підпірної стіни металом Ranilla</v>
          </cell>
          <cell r="B30">
            <v>32</v>
          </cell>
        </row>
        <row r="31">
          <cell r="A31" t="str">
            <v>Влаштування стяжки підлог приміщень</v>
          </cell>
          <cell r="B31">
            <v>33</v>
          </cell>
        </row>
        <row r="32">
          <cell r="A32" t="str">
            <v>Чистове покриття підлог</v>
          </cell>
          <cell r="B32">
            <v>34</v>
          </cell>
        </row>
        <row r="33">
          <cell r="A33" t="str">
            <v>Штукатурка стін</v>
          </cell>
          <cell r="B33">
            <v>35</v>
          </cell>
        </row>
        <row r="34">
          <cell r="A34" t="str">
            <v>Шліфування стін та стель</v>
          </cell>
          <cell r="B34">
            <v>36</v>
          </cell>
        </row>
        <row r="35">
          <cell r="A35" t="str">
            <v>Шпатлювання стін та стель</v>
          </cell>
          <cell r="B35">
            <v>37</v>
          </cell>
        </row>
        <row r="36">
          <cell r="A36" t="str">
            <v>Фарбування стін та стелі</v>
          </cell>
          <cell r="B36">
            <v>38</v>
          </cell>
        </row>
        <row r="37">
          <cell r="A37" t="str">
            <v>Облицювання поверхонь стін керамічною плиткою</v>
          </cell>
          <cell r="B37">
            <v>39</v>
          </cell>
        </row>
        <row r="38">
          <cell r="A38" t="str">
            <v>Влаштування підвісної стелі типу "Armstrong"</v>
          </cell>
          <cell r="B38">
            <v>40</v>
          </cell>
        </row>
        <row r="39">
          <cell r="A39" t="str">
            <v>Утеплення стін та стель</v>
          </cell>
          <cell r="B39">
            <v>41</v>
          </cell>
        </row>
        <row r="40">
          <cell r="A40" t="str">
            <v>Оздоблювальні роботи шахт ліфтів</v>
          </cell>
          <cell r="B40">
            <v>42</v>
          </cell>
        </row>
        <row r="41">
          <cell r="A41" t="str">
            <v>Встановлення дверей металевих</v>
          </cell>
          <cell r="B41">
            <v>43</v>
          </cell>
        </row>
        <row r="42">
          <cell r="A42" t="str">
            <v>Встановлення дверей та люків протипожежних</v>
          </cell>
          <cell r="B42">
            <v>44</v>
          </cell>
        </row>
        <row r="43">
          <cell r="A43" t="str">
            <v>Встановлення шафових дверей та люків ревізійних</v>
          </cell>
          <cell r="B43">
            <v>45</v>
          </cell>
        </row>
        <row r="44">
          <cell r="A44" t="str">
            <v>Встановлення воріт</v>
          </cell>
          <cell r="B44">
            <v>46</v>
          </cell>
        </row>
        <row r="45">
          <cell r="A45" t="str">
            <v>Заповнення віконних та дверних прорізів металопластиковими виробами житлової частини</v>
          </cell>
          <cell r="B45">
            <v>47</v>
          </cell>
        </row>
        <row r="46">
          <cell r="A46" t="str">
            <v>Заповнення віконних та дверних прорізів алюмінієвими виробами</v>
          </cell>
          <cell r="B46">
            <v>48</v>
          </cell>
        </row>
        <row r="47">
          <cell r="A47" t="str">
            <v>Оздоблення та утеплення фасаду будівлі</v>
          </cell>
          <cell r="B47">
            <v>49</v>
          </cell>
        </row>
        <row r="48">
          <cell r="A48" t="str">
            <v>Облицювання цоколю</v>
          </cell>
          <cell r="B48">
            <v>50</v>
          </cell>
        </row>
        <row r="49">
          <cell r="A49" t="str">
            <v>Зовнішнє оздоблення стін вїздів у паркінг</v>
          </cell>
          <cell r="B49">
            <v>51</v>
          </cell>
        </row>
        <row r="50">
          <cell r="A50" t="str">
            <v>Оздоблення підпірних стін</v>
          </cell>
          <cell r="B50">
            <v>52</v>
          </cell>
        </row>
        <row r="51">
          <cell r="A51" t="str">
            <v>Монтування ліфтів</v>
          </cell>
          <cell r="B51">
            <v>53</v>
          </cell>
        </row>
        <row r="52">
          <cell r="A52" t="str">
            <v>Монтування сміттєпроводу</v>
          </cell>
          <cell r="B52">
            <v>54</v>
          </cell>
        </row>
        <row r="53">
          <cell r="A53" t="str">
            <v>Завезення грунту с плануванням</v>
          </cell>
          <cell r="B53">
            <v>55</v>
          </cell>
        </row>
        <row r="54">
          <cell r="A54" t="str">
            <v>Влаштування та демонтаж тимчасових проїздів</v>
          </cell>
          <cell r="B54">
            <v>56</v>
          </cell>
        </row>
        <row r="55">
          <cell r="A55" t="str">
            <v>Влаштування покриття паркінгу</v>
          </cell>
          <cell r="B55">
            <v>57</v>
          </cell>
        </row>
        <row r="56">
          <cell r="A56" t="str">
            <v>Влаштування під'їздних шляхів</v>
          </cell>
          <cell r="B56">
            <v>58</v>
          </cell>
        </row>
        <row r="57">
          <cell r="A57" t="str">
            <v>Влаштування малих архітектурних форм</v>
          </cell>
          <cell r="B57">
            <v>59</v>
          </cell>
        </row>
        <row r="58">
          <cell r="A58" t="str">
            <v>Озеленення території ж/к</v>
          </cell>
          <cell r="B58">
            <v>60</v>
          </cell>
        </row>
        <row r="59">
          <cell r="A59" t="str">
            <v>Вивезення сміття</v>
          </cell>
          <cell r="B59">
            <v>61</v>
          </cell>
        </row>
        <row r="60">
          <cell r="A60" t="str">
            <v>Влаштування індивідуального-теплового пункту</v>
          </cell>
          <cell r="B60">
            <v>62</v>
          </cell>
        </row>
        <row r="61">
          <cell r="A61" t="str">
            <v>Влаштування мереж водопроводу, каналізації, опалення</v>
          </cell>
          <cell r="B61">
            <v>63</v>
          </cell>
        </row>
        <row r="62">
          <cell r="A62" t="str">
            <v>Влаштування мереж вентиляції</v>
          </cell>
          <cell r="B62">
            <v>64</v>
          </cell>
        </row>
        <row r="63">
          <cell r="A63" t="str">
            <v>Влаштування насосної холодного водопостачання</v>
          </cell>
          <cell r="B63">
            <v>65</v>
          </cell>
        </row>
        <row r="64">
          <cell r="A64" t="str">
            <v>Влаштування мереж /електрообладнання/</v>
          </cell>
          <cell r="B64">
            <v>66</v>
          </cell>
        </row>
        <row r="65">
          <cell r="A65" t="str">
            <v>Влаштування трубних розводок мереж зв'язку</v>
          </cell>
          <cell r="B65">
            <v>67</v>
          </cell>
        </row>
        <row r="66">
          <cell r="A66" t="str">
            <v>Влаштування внутрішніх мереж радіофікації</v>
          </cell>
          <cell r="B66">
            <v>68</v>
          </cell>
        </row>
        <row r="67">
          <cell r="A67" t="str">
            <v>Влаштування мереж ЕО /автоматика димовидалення/</v>
          </cell>
          <cell r="B67">
            <v>69</v>
          </cell>
        </row>
        <row r="68">
          <cell r="A68" t="str">
            <v>Влаштування мереж ЕО /АКГ/</v>
          </cell>
          <cell r="B68">
            <v>70</v>
          </cell>
        </row>
        <row r="69">
          <cell r="A69" t="str">
            <v>Влаштування з.бетонних лотків</v>
          </cell>
          <cell r="B69">
            <v>71</v>
          </cell>
        </row>
        <row r="70">
          <cell r="A70" t="str">
            <v>Влаштування зовнішніх мереж водопроводу</v>
          </cell>
          <cell r="B70">
            <v>72</v>
          </cell>
        </row>
        <row r="71">
          <cell r="A71" t="str">
            <v>Влаштування зовнішніх мереж каналізаціїї</v>
          </cell>
          <cell r="B71">
            <v>73</v>
          </cell>
        </row>
        <row r="72">
          <cell r="A72" t="str">
            <v>Баштовий кран</v>
          </cell>
          <cell r="B72">
            <v>74</v>
          </cell>
        </row>
        <row r="73">
          <cell r="A73" t="str">
            <v>Підйомник</v>
          </cell>
          <cell r="B73">
            <v>75</v>
          </cell>
        </row>
        <row r="74">
          <cell r="A74" t="str">
            <v>Тимчасові будівлі та споруди</v>
          </cell>
          <cell r="B74">
            <v>77</v>
          </cell>
        </row>
        <row r="75">
          <cell r="A75" t="str">
            <v>Улаштування трансформаторної підстанції</v>
          </cell>
          <cell r="B75">
            <v>78</v>
          </cell>
        </row>
        <row r="76">
          <cell r="A76" t="str">
            <v>Влаштування мереж /електрообладнання/кабельний тунель</v>
          </cell>
          <cell r="B76">
            <v>79</v>
          </cell>
        </row>
        <row r="77">
          <cell r="A77" t="str">
            <v>Влаштування мереж /електрообладнання/прохідний колектор</v>
          </cell>
          <cell r="B77">
            <v>80</v>
          </cell>
        </row>
        <row r="78">
          <cell r="A78" t="str">
            <v>Влаштування мереж диспетчирезації (автоматизації)</v>
          </cell>
          <cell r="B78">
            <v>81</v>
          </cell>
        </row>
        <row r="79">
          <cell r="A79" t="str">
            <v>Влаштування мереж ЕП/зовнішнє освітлення/</v>
          </cell>
          <cell r="B79">
            <v>82</v>
          </cell>
        </row>
        <row r="80">
          <cell r="A80" t="str">
            <v>Влаштування пожежних систем (АУПГ)</v>
          </cell>
          <cell r="B80">
            <v>83</v>
          </cell>
        </row>
        <row r="81">
          <cell r="A81" t="str">
            <v>Влаштування пожежних систем (АУПГ), ЛТПП</v>
          </cell>
          <cell r="B81">
            <v>84</v>
          </cell>
        </row>
        <row r="82">
          <cell r="A82" t="str">
            <v>Влаштування пожежних систем (ОП)</v>
          </cell>
          <cell r="B82">
            <v>85</v>
          </cell>
        </row>
        <row r="83">
          <cell r="A83" t="str">
            <v>Влаштування пожежних систем (ПС)</v>
          </cell>
          <cell r="B83">
            <v>86</v>
          </cell>
        </row>
        <row r="84">
          <cell r="A84" t="str">
            <v>Кабельні мережі 0.4 кВ</v>
          </cell>
          <cell r="B84">
            <v>87</v>
          </cell>
        </row>
        <row r="85">
          <cell r="A85" t="str">
            <v>Кабельні мережі 10кВ</v>
          </cell>
          <cell r="B85">
            <v>88</v>
          </cell>
        </row>
        <row r="86">
          <cell r="A86" t="str">
            <v>Пусконалагоджувальні роботи автоматики димовидалення</v>
          </cell>
          <cell r="B86">
            <v>89</v>
          </cell>
        </row>
        <row r="87">
          <cell r="A87" t="str">
            <v>Релейний захист та автоматика</v>
          </cell>
          <cell r="B87">
            <v>90</v>
          </cell>
        </row>
        <row r="88">
          <cell r="A88" t="str">
            <v>Влаштування блискавкозахисту</v>
          </cell>
          <cell r="B88">
            <v>91</v>
          </cell>
        </row>
        <row r="89">
          <cell r="A89" t="str">
            <v>Закладання матеріалів в монолітні конструкції та затягування проводу (ЕО)</v>
          </cell>
          <cell r="B89">
            <v>92</v>
          </cell>
        </row>
        <row r="90">
          <cell r="A90" t="str">
            <v>Влаштування зовнішніх мереж опалення</v>
          </cell>
          <cell r="B90">
            <v>94</v>
          </cell>
        </row>
        <row r="91">
          <cell r="A91" t="str">
            <v>Виготовлення та монтаж  жалюзійних решіток на вентиляційних каналах (з фарбуванням)</v>
          </cell>
          <cell r="B91">
            <v>95</v>
          </cell>
        </row>
        <row r="92">
          <cell r="A92" t="str">
            <v>Виготовлення та монтаж металевої огорожі засклених балконів (з фарбуванням)</v>
          </cell>
          <cell r="B92">
            <v>96</v>
          </cell>
        </row>
        <row r="93">
          <cell r="A93" t="str">
            <v>Влаштування покриття зовнішніх частин покрівлі та примикань листом Ranilla</v>
          </cell>
          <cell r="B93">
            <v>97</v>
          </cell>
        </row>
        <row r="94">
          <cell r="A94" t="str">
            <v>Влаштування світового ліхтаря</v>
          </cell>
          <cell r="B94">
            <v>98</v>
          </cell>
        </row>
        <row r="95">
          <cell r="A95" t="str">
            <v>Утримання будівельного майданчику</v>
          </cell>
          <cell r="B95">
            <v>99</v>
          </cell>
        </row>
        <row r="96">
          <cell r="A96" t="str">
            <v>Влаштування отворів для комунікацій ОВ і ВК</v>
          </cell>
          <cell r="B96">
            <v>100</v>
          </cell>
        </row>
        <row r="97">
          <cell r="A97" t="str">
            <v>Влаштування обшивки ліфтових порталів</v>
          </cell>
          <cell r="B97">
            <v>101</v>
          </cell>
        </row>
        <row r="98">
          <cell r="A98" t="str">
            <v>Влаштування вертикальної та горизонтальної розмітки паркінгу</v>
          </cell>
          <cell r="B98">
            <v>102</v>
          </cell>
        </row>
        <row r="99">
          <cell r="A99" t="str">
            <v>Влаштування колесовідбійника паркінгу</v>
          </cell>
          <cell r="B99">
            <v>103</v>
          </cell>
        </row>
        <row r="100">
          <cell r="A100" t="str">
            <v>Виготовлення та монтаж металевих огорож балконів</v>
          </cell>
          <cell r="B100">
            <v>104</v>
          </cell>
        </row>
        <row r="101">
          <cell r="A101" t="str">
            <v>Послуги генпідряду</v>
          </cell>
          <cell r="B101">
            <v>105</v>
          </cell>
        </row>
        <row r="102">
          <cell r="A102" t="str">
            <v>Влаштування зовнішніх мереж радіофікації</v>
          </cell>
          <cell r="B102">
            <v>106</v>
          </cell>
        </row>
        <row r="103">
          <cell r="A103" t="str">
            <v>Вогнезахист інженерних комунікацій</v>
          </cell>
          <cell r="B103">
            <v>107</v>
          </cell>
        </row>
        <row r="104">
          <cell r="A104" t="str">
            <v>Охорона будівельного майданчику</v>
          </cell>
          <cell r="B104">
            <v>108</v>
          </cell>
        </row>
        <row r="105">
          <cell r="A105" t="str">
            <v>Проектування розділу КЖ</v>
          </cell>
          <cell r="B105">
            <v>109</v>
          </cell>
        </row>
        <row r="106">
          <cell r="A106" t="str">
            <v>Проектування розділу АР</v>
          </cell>
          <cell r="B106">
            <v>110</v>
          </cell>
        </row>
        <row r="107">
          <cell r="A107" t="str">
            <v>Проектування розділу ГП</v>
          </cell>
          <cell r="B107">
            <v>111</v>
          </cell>
        </row>
        <row r="108">
          <cell r="A108" t="str">
            <v>Узгодження дозвільної документації</v>
          </cell>
          <cell r="B108">
            <v>112</v>
          </cell>
        </row>
        <row r="109">
          <cell r="A109" t="str">
            <v>Введення об’єкту в експлуатацію</v>
          </cell>
          <cell r="B109">
            <v>113</v>
          </cell>
        </row>
        <row r="110">
          <cell r="A110" t="str">
            <v>Проектування розділу ВК</v>
          </cell>
          <cell r="B110">
            <v>114</v>
          </cell>
        </row>
        <row r="111">
          <cell r="A111" t="str">
            <v>Проектування розділу ОВ</v>
          </cell>
          <cell r="B111">
            <v>115</v>
          </cell>
        </row>
        <row r="112">
          <cell r="A112" t="str">
            <v>Проектування розділу слабострумові мережі</v>
          </cell>
          <cell r="B112">
            <v>116</v>
          </cell>
        </row>
        <row r="113">
          <cell r="A113" t="str">
            <v>Проектування розділу ППЗ (портипожежний захист)</v>
          </cell>
          <cell r="B113">
            <v>117</v>
          </cell>
        </row>
        <row r="114">
          <cell r="A114" t="str">
            <v>Монтаж декоративних елементів</v>
          </cell>
          <cell r="B114">
            <v>118</v>
          </cell>
        </row>
        <row r="115">
          <cell r="A115" t="str">
            <v>Влаштування перегородок декоративних</v>
          </cell>
          <cell r="B115">
            <v>119</v>
          </cell>
        </row>
        <row r="116">
          <cell r="A116" t="str">
            <v>Проектування розділу ЕО</v>
          </cell>
          <cell r="B116">
            <v>120</v>
          </cell>
        </row>
        <row r="117">
          <cell r="A117" t="str">
            <v>Встановлення меблів</v>
          </cell>
          <cell r="B117">
            <v>121</v>
          </cell>
        </row>
        <row r="118">
          <cell r="A118" t="str">
            <v xml:space="preserve">Влаштування мереж водопроводу, каналізації </v>
          </cell>
          <cell r="B118">
            <v>122</v>
          </cell>
        </row>
        <row r="119">
          <cell r="A119" t="str">
            <v>Влаштування автоматики інженерних мереж</v>
          </cell>
          <cell r="B119">
            <v>123</v>
          </cell>
        </row>
        <row r="120">
          <cell r="A120" t="str">
            <v xml:space="preserve">Влаштування вентильованого фасаду </v>
          </cell>
          <cell r="B120">
            <v>124</v>
          </cell>
        </row>
        <row r="121">
          <cell r="A121" t="str">
            <v>Влаштування газової котельні</v>
          </cell>
          <cell r="B121">
            <v>125</v>
          </cell>
        </row>
        <row r="122">
          <cell r="A122" t="str">
            <v>Влаштування зовнішніх інженерних мереж ГЗ</v>
          </cell>
          <cell r="B122">
            <v>126</v>
          </cell>
        </row>
        <row r="123">
          <cell r="A123" t="str">
            <v>Розмітка паркинга</v>
          </cell>
          <cell r="B123">
            <v>127</v>
          </cell>
        </row>
        <row r="124">
          <cell r="A124" t="str">
            <v>Влаштування металоконструкцій покрівлі</v>
          </cell>
          <cell r="B124">
            <v>128</v>
          </cell>
        </row>
        <row r="125">
          <cell r="A125" t="str">
            <v>Влаштування внутрішніх інженерних мереж опалення</v>
          </cell>
          <cell r="B125">
            <v>129</v>
          </cell>
        </row>
        <row r="126">
          <cell r="A126" t="str">
            <v>Влаштування систем відеоспостереження та СКД</v>
          </cell>
          <cell r="B126">
            <v>130</v>
          </cell>
        </row>
        <row r="127">
          <cell r="A127" t="str">
            <v>Монтування екскалаторів</v>
          </cell>
          <cell r="B127">
            <v>131</v>
          </cell>
        </row>
        <row r="128">
          <cell r="A128" t="str">
            <v>Оздоблення приміщень за дизайн-проектом</v>
          </cell>
          <cell r="B128">
            <v>132</v>
          </cell>
        </row>
        <row r="129">
          <cell r="A129" t="str">
            <v>Проектування розділу ГЗ</v>
          </cell>
          <cell r="B129">
            <v>133</v>
          </cell>
        </row>
        <row r="130">
          <cell r="A130" t="str">
            <v>Проектування розділу технологія</v>
          </cell>
          <cell r="B130">
            <v>134</v>
          </cell>
        </row>
        <row r="131">
          <cell r="A131" t="str">
            <v>Влаштування поштових скриньок</v>
          </cell>
          <cell r="B131">
            <v>135</v>
          </cell>
        </row>
        <row r="132">
          <cell r="A132" t="str">
            <v>Виготовлення та розміщення рекламних матеріалів</v>
          </cell>
          <cell r="B132">
            <v>136</v>
          </cell>
        </row>
        <row r="133">
          <cell r="A133" t="str">
            <v>Встановлення дверей алюмінієвих розсувних</v>
          </cell>
          <cell r="B133">
            <v>137</v>
          </cell>
        </row>
        <row r="134">
          <cell r="A134" t="str">
            <v>Оплата услуг СУ</v>
          </cell>
          <cell r="B134">
            <v>138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Ц"/>
      <sheetName val="Коды"/>
      <sheetName val="Лист2"/>
    </sheetNames>
    <sheetDataSet>
      <sheetData sheetId="0"/>
      <sheetData sheetId="1">
        <row r="1">
          <cell r="A1" t="str">
            <v>Назва робіт узагальнююча</v>
          </cell>
          <cell r="B1" t="str">
            <v>Код</v>
          </cell>
        </row>
        <row r="2">
          <cell r="A2" t="str">
            <v>Влаштування залізобетонних конструкцій</v>
          </cell>
          <cell r="B2">
            <v>1</v>
          </cell>
        </row>
        <row r="3">
          <cell r="A3" t="str">
            <v>Влаштування металевих конструкцій</v>
          </cell>
          <cell r="B3">
            <v>2</v>
          </cell>
        </row>
        <row r="4">
          <cell r="A4" t="str">
            <v>Влаштування стін та перегородок із цегли та пазогребневих блоків</v>
          </cell>
          <cell r="B4">
            <v>3</v>
          </cell>
        </row>
        <row r="5">
          <cell r="A5" t="str">
            <v>Влаштування покрівельних робіт</v>
          </cell>
          <cell r="B5">
            <v>4</v>
          </cell>
        </row>
        <row r="6">
          <cell r="A6" t="str">
            <v>Влаштування підлог</v>
          </cell>
          <cell r="B6">
            <v>5</v>
          </cell>
        </row>
        <row r="7">
          <cell r="A7" t="str">
            <v>Оздоблювальні роботи</v>
          </cell>
          <cell r="B7">
            <v>6</v>
          </cell>
        </row>
        <row r="8">
          <cell r="A8" t="str">
            <v>Встановлення дверей, ворот та люків</v>
          </cell>
          <cell r="B8">
            <v>7</v>
          </cell>
        </row>
        <row r="9">
          <cell r="A9" t="str">
            <v>Заповнення віконних та дверних прорізів металопластиковими виробами</v>
          </cell>
          <cell r="B9">
            <v>8</v>
          </cell>
        </row>
        <row r="10">
          <cell r="A10" t="str">
            <v>Заповнення віконних та дверних прорізів алюмінієвими виробами</v>
          </cell>
          <cell r="B10">
            <v>9</v>
          </cell>
        </row>
        <row r="11">
          <cell r="A11" t="str">
            <v>Влаштування оздоблювальних робіт фасаду</v>
          </cell>
          <cell r="B11">
            <v>10</v>
          </cell>
        </row>
        <row r="12">
          <cell r="A12" t="str">
            <v>Монтування обладнання ліфтів</v>
          </cell>
          <cell r="B12">
            <v>11</v>
          </cell>
        </row>
        <row r="13">
          <cell r="A13" t="str">
            <v>Монтування сміттєпроводу</v>
          </cell>
          <cell r="B13">
            <v>12</v>
          </cell>
        </row>
        <row r="14">
          <cell r="A14" t="str">
            <v>Роботи по благоустрою</v>
          </cell>
          <cell r="B14">
            <v>13</v>
          </cell>
        </row>
        <row r="15">
          <cell r="A15" t="str">
            <v>Озеленення території ж/к</v>
          </cell>
          <cell r="B15">
            <v>14</v>
          </cell>
        </row>
        <row r="16">
          <cell r="A16" t="str">
            <v>Вивезення сміття</v>
          </cell>
          <cell r="B16">
            <v>15</v>
          </cell>
        </row>
        <row r="17">
          <cell r="A17" t="str">
            <v>Влаштування внутрішніх інженерних мереж</v>
          </cell>
          <cell r="B17">
            <v>16</v>
          </cell>
        </row>
        <row r="18">
          <cell r="A18" t="str">
            <v>Зовнішні мережі що знаходяться на території майданчику</v>
          </cell>
          <cell r="B18">
            <v>17</v>
          </cell>
        </row>
        <row r="19">
          <cell r="A19" t="str">
            <v>Зовнішні мережі що знаходяться за територією майданчику</v>
          </cell>
          <cell r="B19">
            <v>18</v>
          </cell>
        </row>
        <row r="20">
          <cell r="A20" t="str">
            <v>Будівельні машини та механізми</v>
          </cell>
          <cell r="B20">
            <v>19</v>
          </cell>
        </row>
        <row r="21">
          <cell r="A21" t="str">
            <v>Тимчасові будівлі та споруди</v>
          </cell>
          <cell r="B21">
            <v>21</v>
          </cell>
        </row>
        <row r="22">
          <cell r="A22" t="str">
            <v>Утримання будівельного майданчику</v>
          </cell>
          <cell r="B22">
            <v>22</v>
          </cell>
        </row>
        <row r="23">
          <cell r="A23" t="str">
            <v>Оплата услуг СУ</v>
          </cell>
          <cell r="B23">
            <v>24</v>
          </cell>
        </row>
        <row r="24">
          <cell r="A24" t="str">
            <v>Непередбачені витрати</v>
          </cell>
          <cell r="B24">
            <v>25</v>
          </cell>
        </row>
        <row r="25">
          <cell r="A25" t="str">
            <v>Проектування</v>
          </cell>
          <cell r="B25">
            <v>26</v>
          </cell>
        </row>
        <row r="26">
          <cell r="A26" t="str">
            <v>Узгодження дозвільної документації</v>
          </cell>
          <cell r="B26">
            <v>27</v>
          </cell>
        </row>
        <row r="27">
          <cell r="A27" t="str">
            <v>Введення об’єкту в експлуатацію</v>
          </cell>
          <cell r="B27">
            <v>28</v>
          </cell>
        </row>
        <row r="28">
          <cell r="A28" t="str">
            <v>Послуги генпідряду</v>
          </cell>
          <cell r="B28">
            <v>29</v>
          </cell>
        </row>
        <row r="29">
          <cell r="B29">
            <v>30</v>
          </cell>
        </row>
        <row r="30">
          <cell r="B30" t="str">
            <v>31</v>
          </cell>
        </row>
        <row r="31">
          <cell r="A31" t="str">
            <v>Влаштування внутрішніх інженерних мереж водопроводу, каналізації</v>
          </cell>
          <cell r="B31" t="str">
            <v>32</v>
          </cell>
        </row>
        <row r="32">
          <cell r="A32" t="str">
            <v>Влаштування внутрішніх інженерних мереж вентиляції</v>
          </cell>
          <cell r="B32" t="str">
            <v>33</v>
          </cell>
        </row>
        <row r="33">
          <cell r="A33" t="str">
            <v>Влаштування внутрішніх інженерних мереж водопроводу</v>
          </cell>
          <cell r="B33" t="str">
            <v>34</v>
          </cell>
        </row>
        <row r="34">
          <cell r="A34" t="str">
            <v>Влаштування внутрішніх інженерних мереж ГЗ</v>
          </cell>
          <cell r="B34" t="str">
            <v>35</v>
          </cell>
        </row>
        <row r="35">
          <cell r="A35" t="str">
            <v>Влаштування внутрішніх інженерних мереж ЕО</v>
          </cell>
          <cell r="B35" t="str">
            <v>36</v>
          </cell>
        </row>
        <row r="36">
          <cell r="A36" t="str">
            <v>Влаштування внутрішніх інженерних мереж опалення</v>
          </cell>
          <cell r="B36" t="str">
            <v>37</v>
          </cell>
        </row>
        <row r="37">
          <cell r="A37" t="str">
            <v>Влаштування внутрішніх інженерних мереж ПБ</v>
          </cell>
          <cell r="B37" t="str">
            <v>38</v>
          </cell>
        </row>
        <row r="38">
          <cell r="A38" t="str">
            <v>Влаштування внутрішніх інженерних мереж СС</v>
          </cell>
          <cell r="B38" t="str">
            <v>39</v>
          </cell>
        </row>
        <row r="39">
          <cell r="A39" t="str">
            <v>Влаштування зовнішніх  інженерних мереж ЕО</v>
          </cell>
          <cell r="B39" t="str">
            <v>40</v>
          </cell>
        </row>
        <row r="40">
          <cell r="A40" t="str">
            <v>Влаштування зовнішніх інженерних мереж ГЗ</v>
          </cell>
          <cell r="B40" t="str">
            <v>41</v>
          </cell>
        </row>
        <row r="41">
          <cell r="A41" t="str">
            <v>Влаштування зовнішніх інженерних мереж СС</v>
          </cell>
          <cell r="B41" t="str">
            <v>42</v>
          </cell>
        </row>
        <row r="42">
          <cell r="A42" t="str">
            <v xml:space="preserve">Влаштування зовнішніх мереж опалення </v>
          </cell>
          <cell r="B42" t="str">
            <v>43</v>
          </cell>
        </row>
        <row r="43">
          <cell r="A43" t="str">
            <v>Влаштування зовнішніх мереж водопроводу</v>
          </cell>
          <cell r="B43" t="str">
            <v>44</v>
          </cell>
        </row>
        <row r="44">
          <cell r="A44" t="str">
            <v>Влаштування зовнішніх мереж каналізації</v>
          </cell>
          <cell r="B44" t="str">
            <v>45</v>
          </cell>
        </row>
        <row r="45">
          <cell r="A45" t="str">
            <v>Монтування екскалаторів</v>
          </cell>
          <cell r="B45" t="str">
            <v>46</v>
          </cell>
        </row>
        <row r="46">
          <cell r="A46" t="str">
            <v>Монтування порталів ліфтів</v>
          </cell>
          <cell r="B46" t="str">
            <v>47</v>
          </cell>
        </row>
        <row r="55">
          <cell r="A55" t="str">
            <v>Назва договірних цін</v>
          </cell>
          <cell r="B55" t="str">
            <v>Код ДЦ</v>
          </cell>
        </row>
        <row r="56">
          <cell r="A56" t="str">
            <v>Влаштування залізобетонного каркасу</v>
          </cell>
          <cell r="B56">
            <v>1</v>
          </cell>
        </row>
        <row r="57">
          <cell r="A57" t="str">
            <v>Влаштування залізобетонних сходів</v>
          </cell>
          <cell r="B57">
            <v>5</v>
          </cell>
        </row>
        <row r="58">
          <cell r="A58" t="str">
            <v>Влаштування залізобетонних конструкцій шахти димовидалення</v>
          </cell>
          <cell r="B58">
            <v>6</v>
          </cell>
        </row>
        <row r="59">
          <cell r="A59" t="str">
            <v>Влаштування декоративних елементів покрівлі</v>
          </cell>
          <cell r="B59">
            <v>7</v>
          </cell>
        </row>
        <row r="60">
          <cell r="A60" t="str">
            <v>Влаштування вертикальної та горизонтальної гідроізоляції</v>
          </cell>
          <cell r="B60">
            <v>8</v>
          </cell>
        </row>
        <row r="61">
          <cell r="A61" t="str">
            <v>Бетонування комунікаційних отворів</v>
          </cell>
          <cell r="B61">
            <v>9</v>
          </cell>
        </row>
        <row r="62">
          <cell r="A62" t="str">
            <v>Бетонування монтажних отворів</v>
          </cell>
          <cell r="B62">
            <v>10</v>
          </cell>
        </row>
        <row r="63">
          <cell r="A63" t="str">
            <v>Бетонування технологічних отворів під баштові крани</v>
          </cell>
          <cell r="B63">
            <v>11</v>
          </cell>
        </row>
        <row r="64">
          <cell r="A64" t="str">
            <v>Вхідні групи</v>
          </cell>
          <cell r="B64">
            <v>12</v>
          </cell>
        </row>
        <row r="65">
          <cell r="A65" t="str">
            <v>Тимчасова огорожа прорізів баштових кранів</v>
          </cell>
          <cell r="B65">
            <v>13</v>
          </cell>
        </row>
        <row r="66">
          <cell r="A66" t="str">
            <v>Прижимні стіни</v>
          </cell>
          <cell r="B66">
            <v>14</v>
          </cell>
        </row>
        <row r="67">
          <cell r="A67" t="str">
            <v>Влаштування підпірних стін</v>
          </cell>
          <cell r="B67">
            <v>15</v>
          </cell>
        </row>
        <row r="68">
          <cell r="A68" t="str">
            <v>Огорожі сходових маршів</v>
          </cell>
          <cell r="B68">
            <v>16</v>
          </cell>
        </row>
        <row r="69">
          <cell r="A69" t="str">
            <v>Виготовлення та монтаж металевих огорож будинку</v>
          </cell>
          <cell r="B69">
            <v>17</v>
          </cell>
        </row>
        <row r="70">
          <cell r="A70" t="str">
            <v>Металеві сходи</v>
          </cell>
          <cell r="B70">
            <v>18</v>
          </cell>
        </row>
        <row r="71">
          <cell r="A71" t="str">
            <v>Накриття козирька 13-го поверху листом Ranilla</v>
          </cell>
          <cell r="B71">
            <v>19</v>
          </cell>
        </row>
        <row r="72">
          <cell r="A72" t="str">
            <v>Влаштування металевих конструкцій</v>
          </cell>
          <cell r="B72">
            <v>20</v>
          </cell>
        </row>
        <row r="73">
          <cell r="A73" t="str">
            <v>Накриття пандусів в'їзду в паркінг</v>
          </cell>
          <cell r="B73">
            <v>21</v>
          </cell>
        </row>
        <row r="74">
          <cell r="A74" t="str">
            <v>Конструкція козирька входу</v>
          </cell>
          <cell r="B74">
            <v>22</v>
          </cell>
        </row>
        <row r="75">
          <cell r="A75" t="str">
            <v>Встановлення металевої огорожі вздовж межі ж/к</v>
          </cell>
          <cell r="B75">
            <v>23</v>
          </cell>
        </row>
        <row r="76">
          <cell r="A76" t="str">
            <v>Влаштування металевих конструкцій опор комунікаційного колектора</v>
          </cell>
          <cell r="B76">
            <v>24</v>
          </cell>
        </row>
        <row r="77">
          <cell r="A77" t="str">
            <v>Влаштування металевих конструкцій опор кабельного коллектора</v>
          </cell>
          <cell r="B77">
            <v>25</v>
          </cell>
        </row>
        <row r="78">
          <cell r="A78" t="str">
            <v>Цегляна кладка, кладка з пазогребневих блоків</v>
          </cell>
          <cell r="B78">
            <v>26</v>
          </cell>
        </row>
        <row r="79">
          <cell r="A79" t="str">
            <v>Цегляна кладка на покрівлі</v>
          </cell>
          <cell r="B79">
            <v>27</v>
          </cell>
        </row>
        <row r="80">
          <cell r="A80" t="str">
            <v>Влаштування покрівельних робіт будинку</v>
          </cell>
          <cell r="B80">
            <v>28</v>
          </cell>
        </row>
        <row r="81">
          <cell r="A81" t="str">
            <v>Виготовлення та монтаж металоконструкцій вент решіток</v>
          </cell>
          <cell r="B81">
            <v>29</v>
          </cell>
        </row>
        <row r="82">
          <cell r="A82" t="str">
            <v>Влаштування з.бетонного покриття вентшахт</v>
          </cell>
          <cell r="B82">
            <v>30</v>
          </cell>
        </row>
        <row r="83">
          <cell r="A83" t="str">
            <v>Влаштування покрівельних робіт коллектора</v>
          </cell>
          <cell r="B83">
            <v>31</v>
          </cell>
        </row>
        <row r="84">
          <cell r="A84" t="str">
            <v>Покриття підпірної стіни металом Ranilla</v>
          </cell>
          <cell r="B84">
            <v>32</v>
          </cell>
        </row>
        <row r="85">
          <cell r="A85" t="str">
            <v>Влаштування стяжки підлог приміщень</v>
          </cell>
          <cell r="B85">
            <v>33</v>
          </cell>
        </row>
        <row r="86">
          <cell r="A86" t="str">
            <v>Чистове покриття підлог</v>
          </cell>
          <cell r="B86">
            <v>34</v>
          </cell>
        </row>
        <row r="87">
          <cell r="A87" t="str">
            <v>Штукатурка стін</v>
          </cell>
          <cell r="B87">
            <v>35</v>
          </cell>
        </row>
        <row r="88">
          <cell r="A88" t="str">
            <v>Шліфування стін та стель</v>
          </cell>
          <cell r="B88">
            <v>36</v>
          </cell>
        </row>
        <row r="89">
          <cell r="A89" t="str">
            <v>Шпатлювання стін та стель</v>
          </cell>
          <cell r="B89">
            <v>37</v>
          </cell>
        </row>
        <row r="90">
          <cell r="A90" t="str">
            <v>Фарбування стін та стелі</v>
          </cell>
          <cell r="B90">
            <v>38</v>
          </cell>
        </row>
        <row r="91">
          <cell r="A91" t="str">
            <v>Облицювання поверхонь стін керамічною плиткою</v>
          </cell>
          <cell r="B91">
            <v>39</v>
          </cell>
        </row>
        <row r="92">
          <cell r="A92" t="str">
            <v>Влаштування підвісної стелі типу "Armstrong"</v>
          </cell>
          <cell r="B92">
            <v>40</v>
          </cell>
        </row>
        <row r="93">
          <cell r="A93" t="str">
            <v>Утеплення стін та стель</v>
          </cell>
          <cell r="B93">
            <v>41</v>
          </cell>
        </row>
        <row r="94">
          <cell r="A94" t="str">
            <v>Оздоблювальні роботи шахт ліфтів</v>
          </cell>
          <cell r="B94">
            <v>42</v>
          </cell>
        </row>
        <row r="95">
          <cell r="A95" t="str">
            <v>Встановлення дверей металевих</v>
          </cell>
          <cell r="B95">
            <v>43</v>
          </cell>
        </row>
        <row r="96">
          <cell r="A96" t="str">
            <v>Встановлення дверей та люків протипожежних</v>
          </cell>
          <cell r="B96">
            <v>44</v>
          </cell>
        </row>
        <row r="97">
          <cell r="A97" t="str">
            <v>Встановлення шафових дверей та люків ревізійних</v>
          </cell>
          <cell r="B97">
            <v>45</v>
          </cell>
        </row>
        <row r="98">
          <cell r="A98" t="str">
            <v>Встановлення воріт</v>
          </cell>
          <cell r="B98">
            <v>46</v>
          </cell>
        </row>
        <row r="99">
          <cell r="A99" t="str">
            <v>Заповнення віконних та дверних прорізів металопластиковими виробами житлової частини</v>
          </cell>
          <cell r="B99">
            <v>47</v>
          </cell>
        </row>
        <row r="100">
          <cell r="A100" t="str">
            <v>Заповнення віконних та дверних прорізів алюмінієвими виробами</v>
          </cell>
          <cell r="B100">
            <v>48</v>
          </cell>
        </row>
        <row r="101">
          <cell r="A101" t="str">
            <v>Оздоблення та утеплення фасаду будівлі</v>
          </cell>
          <cell r="B101">
            <v>49</v>
          </cell>
        </row>
        <row r="102">
          <cell r="A102" t="str">
            <v>Облицювання цоколю</v>
          </cell>
          <cell r="B102">
            <v>50</v>
          </cell>
        </row>
        <row r="103">
          <cell r="A103" t="str">
            <v>Зовнішнє оздоблення стін вїздів у паркінг</v>
          </cell>
          <cell r="B103">
            <v>51</v>
          </cell>
        </row>
        <row r="104">
          <cell r="A104" t="str">
            <v>Оздоблення підпірних стін</v>
          </cell>
          <cell r="B104">
            <v>52</v>
          </cell>
        </row>
        <row r="105">
          <cell r="A105" t="str">
            <v>Монтування ліфтів</v>
          </cell>
          <cell r="B105">
            <v>53</v>
          </cell>
        </row>
        <row r="106">
          <cell r="A106" t="str">
            <v>Монтування сміттєпроводу</v>
          </cell>
          <cell r="B106">
            <v>54</v>
          </cell>
        </row>
        <row r="107">
          <cell r="A107" t="str">
            <v>Завезення грунту с плануванням</v>
          </cell>
          <cell r="B107">
            <v>55</v>
          </cell>
        </row>
        <row r="108">
          <cell r="A108" t="str">
            <v>Влаштування та демонтаж тимчасових проїздів</v>
          </cell>
          <cell r="B108">
            <v>56</v>
          </cell>
        </row>
        <row r="109">
          <cell r="A109" t="str">
            <v>Влаштування покриття паркінгу</v>
          </cell>
          <cell r="B109">
            <v>57</v>
          </cell>
        </row>
        <row r="110">
          <cell r="A110" t="str">
            <v>Влаштування під'їздних шляхів</v>
          </cell>
          <cell r="B110">
            <v>58</v>
          </cell>
        </row>
        <row r="111">
          <cell r="A111" t="str">
            <v>Влаштування малих архітектурних форм</v>
          </cell>
          <cell r="B111">
            <v>59</v>
          </cell>
        </row>
        <row r="112">
          <cell r="A112" t="str">
            <v>Озеленення території ж/к</v>
          </cell>
          <cell r="B112">
            <v>60</v>
          </cell>
        </row>
        <row r="113">
          <cell r="A113" t="str">
            <v>Вивезення сміття</v>
          </cell>
          <cell r="B113">
            <v>61</v>
          </cell>
        </row>
        <row r="114">
          <cell r="A114" t="str">
            <v>Влаштування індивідуального-теплового пункту</v>
          </cell>
          <cell r="B114">
            <v>62</v>
          </cell>
        </row>
        <row r="115">
          <cell r="A115" t="str">
            <v>Влаштування мереж водопроводу, каналізації, опалення</v>
          </cell>
          <cell r="B115">
            <v>63</v>
          </cell>
        </row>
        <row r="116">
          <cell r="A116" t="str">
            <v>Влаштування мереж вентиляції</v>
          </cell>
          <cell r="B116">
            <v>64</v>
          </cell>
        </row>
        <row r="117">
          <cell r="A117" t="str">
            <v>Влаштування насосної холодного водопостачання</v>
          </cell>
          <cell r="B117">
            <v>65</v>
          </cell>
        </row>
        <row r="118">
          <cell r="A118" t="str">
            <v>Влаштування мереж /електрообладнання/</v>
          </cell>
          <cell r="B118">
            <v>66</v>
          </cell>
        </row>
        <row r="119">
          <cell r="A119" t="str">
            <v>Влаштування трубних розводок мереж зв'язку</v>
          </cell>
          <cell r="B119">
            <v>67</v>
          </cell>
        </row>
        <row r="120">
          <cell r="A120" t="str">
            <v>Влаштування внутрішніх мереж радіофікації</v>
          </cell>
          <cell r="B120">
            <v>68</v>
          </cell>
        </row>
        <row r="121">
          <cell r="A121" t="str">
            <v>Влаштування мереж ЕО /автоматика димовидалення/</v>
          </cell>
          <cell r="B121">
            <v>69</v>
          </cell>
        </row>
        <row r="122">
          <cell r="A122" t="str">
            <v>Влаштування мереж ЕО /АКГ/</v>
          </cell>
          <cell r="B122">
            <v>70</v>
          </cell>
        </row>
        <row r="123">
          <cell r="A123" t="str">
            <v>Влаштування з.бетонних лотків</v>
          </cell>
          <cell r="B123">
            <v>71</v>
          </cell>
        </row>
        <row r="124">
          <cell r="A124" t="str">
            <v>Влаштування зовнішніх мереж водопроводу</v>
          </cell>
          <cell r="B124">
            <v>72</v>
          </cell>
        </row>
        <row r="125">
          <cell r="A125" t="str">
            <v>Влаштування зовнішніх мереж каналізаціїї</v>
          </cell>
          <cell r="B125">
            <v>73</v>
          </cell>
        </row>
        <row r="126">
          <cell r="A126" t="str">
            <v>Баштовий кран</v>
          </cell>
          <cell r="B126">
            <v>74</v>
          </cell>
        </row>
        <row r="127">
          <cell r="A127" t="str">
            <v>Підйомник</v>
          </cell>
          <cell r="B127">
            <v>75</v>
          </cell>
        </row>
        <row r="128">
          <cell r="A128" t="str">
            <v>Тимчасові будівлі та споруди</v>
          </cell>
          <cell r="B128">
            <v>77</v>
          </cell>
        </row>
        <row r="129">
          <cell r="A129" t="str">
            <v>Улаштування трансформаторної підстанції</v>
          </cell>
          <cell r="B129">
            <v>78</v>
          </cell>
        </row>
        <row r="130">
          <cell r="A130" t="str">
            <v>Влаштування мереж /електрообладнання/кабельний тунель</v>
          </cell>
          <cell r="B130">
            <v>79</v>
          </cell>
        </row>
        <row r="131">
          <cell r="A131" t="str">
            <v>Влаштування мереж /електрообладнання/прохідний колектор</v>
          </cell>
          <cell r="B131">
            <v>80</v>
          </cell>
        </row>
        <row r="132">
          <cell r="A132" t="str">
            <v>Влаштування мереж диспетчирезації (автоматизації)</v>
          </cell>
          <cell r="B132">
            <v>81</v>
          </cell>
        </row>
        <row r="133">
          <cell r="A133" t="str">
            <v>Влаштування мереж ЕП/зовнішнє освітлення/</v>
          </cell>
          <cell r="B133">
            <v>82</v>
          </cell>
        </row>
        <row r="134">
          <cell r="A134" t="str">
            <v>Влаштування пожежних систем (АУПГ)</v>
          </cell>
          <cell r="B134">
            <v>83</v>
          </cell>
        </row>
        <row r="135">
          <cell r="A135" t="str">
            <v>Влаштування пожежних систем (АУПГ), ЛТПП</v>
          </cell>
          <cell r="B135">
            <v>84</v>
          </cell>
        </row>
        <row r="136">
          <cell r="A136" t="str">
            <v>Влаштування пожежних систем (ОП)</v>
          </cell>
          <cell r="B136">
            <v>85</v>
          </cell>
        </row>
        <row r="137">
          <cell r="A137" t="str">
            <v>Влаштування пожежних систем (ПС)</v>
          </cell>
          <cell r="B137">
            <v>86</v>
          </cell>
        </row>
        <row r="138">
          <cell r="A138" t="str">
            <v>Кабельні мережі 0.4 кВ</v>
          </cell>
          <cell r="B138">
            <v>87</v>
          </cell>
        </row>
        <row r="139">
          <cell r="A139" t="str">
            <v>Кабельні мережі 10кВ</v>
          </cell>
          <cell r="B139">
            <v>88</v>
          </cell>
        </row>
        <row r="140">
          <cell r="A140" t="str">
            <v>Пусконалагоджувальні роботи автоматики димовидалення</v>
          </cell>
          <cell r="B140">
            <v>89</v>
          </cell>
        </row>
        <row r="141">
          <cell r="A141" t="str">
            <v>Релейний захист та автоматика</v>
          </cell>
          <cell r="B141">
            <v>90</v>
          </cell>
        </row>
        <row r="142">
          <cell r="A142" t="str">
            <v>Влаштування блискавкозахисту</v>
          </cell>
          <cell r="B142">
            <v>91</v>
          </cell>
        </row>
        <row r="143">
          <cell r="A143" t="str">
            <v>Закладання матеріалів в монолітні конструкції та затягування проводу (ЕО)</v>
          </cell>
          <cell r="B143">
            <v>92</v>
          </cell>
        </row>
        <row r="144">
          <cell r="A144" t="str">
            <v>Влаштування зовнішніх мереж опалення</v>
          </cell>
          <cell r="B144">
            <v>94</v>
          </cell>
        </row>
        <row r="145">
          <cell r="A145" t="str">
            <v>Виготовлення та монтаж  жалюзійних решіток на вентиляційних каналах (з фарбуванням)</v>
          </cell>
          <cell r="B145">
            <v>95</v>
          </cell>
        </row>
        <row r="146">
          <cell r="A146" t="str">
            <v>Виготовлення та монтаж металевої огорожі засклених балконів (з фарбуванням)</v>
          </cell>
          <cell r="B146">
            <v>96</v>
          </cell>
        </row>
        <row r="147">
          <cell r="A147" t="str">
            <v>Влаштування покриття зовнішніх частин покрівлі та примикань листом Ranilla</v>
          </cell>
          <cell r="B147">
            <v>97</v>
          </cell>
        </row>
        <row r="148">
          <cell r="A148" t="str">
            <v>Влаштування світового ліхтаря</v>
          </cell>
          <cell r="B148">
            <v>98</v>
          </cell>
        </row>
        <row r="149">
          <cell r="A149" t="str">
            <v>Утримання будівельного майданчику</v>
          </cell>
          <cell r="B149">
            <v>99</v>
          </cell>
        </row>
        <row r="150">
          <cell r="A150" t="str">
            <v>Влаштування отворів для комунікацій ОВ і ВК</v>
          </cell>
          <cell r="B150">
            <v>100</v>
          </cell>
        </row>
        <row r="151">
          <cell r="A151" t="str">
            <v>Влаштування обшивки ліфтових порталів</v>
          </cell>
          <cell r="B151">
            <v>101</v>
          </cell>
        </row>
        <row r="152">
          <cell r="A152" t="str">
            <v>Влаштування вертикальної та горизонтальної розмітки паркінгу</v>
          </cell>
          <cell r="B152">
            <v>102</v>
          </cell>
        </row>
        <row r="153">
          <cell r="A153" t="str">
            <v>Влаштування колесовідбійника паркінгу</v>
          </cell>
          <cell r="B153">
            <v>103</v>
          </cell>
        </row>
        <row r="154">
          <cell r="A154" t="str">
            <v>Виготовлення та монтаж металевих огорож балконів</v>
          </cell>
          <cell r="B154">
            <v>104</v>
          </cell>
        </row>
        <row r="155">
          <cell r="A155" t="str">
            <v>Послуги генпідряду</v>
          </cell>
          <cell r="B155">
            <v>105</v>
          </cell>
        </row>
        <row r="156">
          <cell r="A156" t="str">
            <v>Влаштування зовнішніх мереж радіофікації</v>
          </cell>
          <cell r="B156">
            <v>106</v>
          </cell>
        </row>
        <row r="157">
          <cell r="A157" t="str">
            <v>Вогнезахист інженерних комунікацій</v>
          </cell>
          <cell r="B157">
            <v>107</v>
          </cell>
        </row>
        <row r="158">
          <cell r="A158" t="str">
            <v>Охорона будівельного майданчику</v>
          </cell>
          <cell r="B158">
            <v>108</v>
          </cell>
        </row>
        <row r="159">
          <cell r="A159" t="str">
            <v>Проектування розділу КЖ</v>
          </cell>
          <cell r="B159">
            <v>109</v>
          </cell>
        </row>
        <row r="160">
          <cell r="A160" t="str">
            <v>Проектування розділу АР</v>
          </cell>
          <cell r="B160">
            <v>110</v>
          </cell>
        </row>
        <row r="161">
          <cell r="A161" t="str">
            <v>Проектування розділу ГП</v>
          </cell>
          <cell r="B161">
            <v>111</v>
          </cell>
        </row>
        <row r="162">
          <cell r="A162" t="str">
            <v>Узгодження дозвільної документації</v>
          </cell>
          <cell r="B162">
            <v>112</v>
          </cell>
        </row>
        <row r="163">
          <cell r="A163" t="str">
            <v>Введення об’єкту в експлуатацію</v>
          </cell>
          <cell r="B163">
            <v>113</v>
          </cell>
        </row>
        <row r="164">
          <cell r="A164" t="str">
            <v>Проектування розділу ВК</v>
          </cell>
          <cell r="B164">
            <v>114</v>
          </cell>
        </row>
        <row r="165">
          <cell r="A165" t="str">
            <v>Проектування розділу ОВ</v>
          </cell>
          <cell r="B165">
            <v>115</v>
          </cell>
        </row>
        <row r="166">
          <cell r="A166" t="str">
            <v>Проектування розділу слабострумові мережі</v>
          </cell>
          <cell r="B166">
            <v>116</v>
          </cell>
        </row>
        <row r="167">
          <cell r="A167" t="str">
            <v>Проектування розділу ППЗ (портипожежний захист)</v>
          </cell>
          <cell r="B167">
            <v>117</v>
          </cell>
        </row>
        <row r="168">
          <cell r="A168" t="str">
            <v>Монтаж декоративних елементів</v>
          </cell>
          <cell r="B168">
            <v>118</v>
          </cell>
        </row>
        <row r="169">
          <cell r="A169" t="str">
            <v>Влаштування перегородок декоративних</v>
          </cell>
          <cell r="B169">
            <v>119</v>
          </cell>
        </row>
        <row r="170">
          <cell r="A170" t="str">
            <v>Проектування розділу ЕО</v>
          </cell>
          <cell r="B170">
            <v>120</v>
          </cell>
        </row>
        <row r="171">
          <cell r="A171" t="str">
            <v>Встановлення меблів</v>
          </cell>
          <cell r="B171">
            <v>121</v>
          </cell>
        </row>
        <row r="172">
          <cell r="A172" t="str">
            <v xml:space="preserve">Влаштування мереж водопроводу, каналізації </v>
          </cell>
          <cell r="B172">
            <v>122</v>
          </cell>
        </row>
        <row r="173">
          <cell r="A173" t="str">
            <v>Влаштування автоматики інженерних мереж</v>
          </cell>
          <cell r="B173">
            <v>123</v>
          </cell>
        </row>
        <row r="174">
          <cell r="A174" t="str">
            <v xml:space="preserve">Влаштування вентильованого фасаду </v>
          </cell>
          <cell r="B174">
            <v>124</v>
          </cell>
        </row>
        <row r="175">
          <cell r="A175" t="str">
            <v>Влаштування газової котельні</v>
          </cell>
          <cell r="B175">
            <v>125</v>
          </cell>
        </row>
        <row r="176">
          <cell r="A176" t="str">
            <v>Влаштування зовнішніх інженерних мереж ГЗ</v>
          </cell>
          <cell r="B176">
            <v>126</v>
          </cell>
        </row>
        <row r="177">
          <cell r="A177" t="str">
            <v>Розмітка паркинга</v>
          </cell>
          <cell r="B177">
            <v>127</v>
          </cell>
        </row>
        <row r="178">
          <cell r="A178" t="str">
            <v>Влаштування металоконструкцій покрівлі</v>
          </cell>
          <cell r="B178">
            <v>128</v>
          </cell>
        </row>
        <row r="179">
          <cell r="A179" t="str">
            <v>Влаштування внутрішніх інженерних мереж опалення</v>
          </cell>
          <cell r="B179">
            <v>129</v>
          </cell>
        </row>
        <row r="180">
          <cell r="A180" t="str">
            <v>Влаштування систем відеоспостереження та СКД</v>
          </cell>
          <cell r="B180">
            <v>130</v>
          </cell>
        </row>
        <row r="181">
          <cell r="A181" t="str">
            <v>Монтування екскалаторів</v>
          </cell>
          <cell r="B181">
            <v>131</v>
          </cell>
        </row>
        <row r="182">
          <cell r="A182" t="str">
            <v>Оздоблення приміщень за дизайн-проектом</v>
          </cell>
          <cell r="B182">
            <v>132</v>
          </cell>
        </row>
        <row r="183">
          <cell r="A183" t="str">
            <v>Проектування розділу ГЗ</v>
          </cell>
          <cell r="B183">
            <v>133</v>
          </cell>
        </row>
        <row r="184">
          <cell r="A184" t="str">
            <v>Проектування розділу технологія</v>
          </cell>
          <cell r="B184">
            <v>134</v>
          </cell>
        </row>
        <row r="185">
          <cell r="A185" t="str">
            <v>Влаштування поштових скриньок</v>
          </cell>
          <cell r="B185">
            <v>135</v>
          </cell>
        </row>
        <row r="186">
          <cell r="A186" t="str">
            <v>Виготовлення та розміщення рекламних матеріалів</v>
          </cell>
          <cell r="B186">
            <v>136</v>
          </cell>
        </row>
        <row r="187">
          <cell r="A187" t="str">
            <v>Встановлення дверей алюмінієвих розсувних</v>
          </cell>
          <cell r="B187">
            <v>137</v>
          </cell>
        </row>
        <row r="188">
          <cell r="A188" t="str">
            <v>Оплата услуг СУ</v>
          </cell>
          <cell r="B188">
            <v>138</v>
          </cell>
        </row>
        <row r="483">
          <cell r="A483" t="str">
            <v>Житловий будинок S=219м2</v>
          </cell>
        </row>
        <row r="484">
          <cell r="A484" t="str">
            <v>Житловий будинок S=263м2</v>
          </cell>
        </row>
        <row r="485">
          <cell r="A485" t="str">
            <v>Житловий будинок S=300м2</v>
          </cell>
        </row>
        <row r="486">
          <cell r="A486" t="str">
            <v>Общественный центр</v>
          </cell>
        </row>
        <row r="488">
          <cell r="A488" t="str">
            <v>Зовнішні мережі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Ц"/>
      <sheetName val="Коды"/>
      <sheetName val="Лист2"/>
    </sheetNames>
    <sheetDataSet>
      <sheetData sheetId="0"/>
      <sheetData sheetId="1">
        <row r="1">
          <cell r="A1" t="str">
            <v>Назва робіт узагальнююча</v>
          </cell>
          <cell r="B1" t="str">
            <v>Код</v>
          </cell>
        </row>
        <row r="2">
          <cell r="A2" t="str">
            <v>Влаштування залізобетонних конструкцій</v>
          </cell>
          <cell r="B2">
            <v>1</v>
          </cell>
        </row>
        <row r="3">
          <cell r="A3" t="str">
            <v>Влаштування металевих конструкцій</v>
          </cell>
          <cell r="B3">
            <v>2</v>
          </cell>
        </row>
        <row r="4">
          <cell r="A4" t="str">
            <v>Влаштування стін та перегородок із цегли та пазогребневих блоків</v>
          </cell>
          <cell r="B4">
            <v>3</v>
          </cell>
        </row>
        <row r="5">
          <cell r="A5" t="str">
            <v>Влаштування покрівельних робіт</v>
          </cell>
          <cell r="B5">
            <v>4</v>
          </cell>
        </row>
        <row r="6">
          <cell r="A6" t="str">
            <v>Влаштування підлог</v>
          </cell>
          <cell r="B6">
            <v>5</v>
          </cell>
        </row>
        <row r="7">
          <cell r="A7" t="str">
            <v>Оздоблювальні роботи</v>
          </cell>
          <cell r="B7">
            <v>6</v>
          </cell>
        </row>
        <row r="8">
          <cell r="A8" t="str">
            <v>Встановлення дверей, ворот та люків</v>
          </cell>
          <cell r="B8">
            <v>7</v>
          </cell>
        </row>
        <row r="9">
          <cell r="A9" t="str">
            <v>Заповнення віконних та дверних прорізів металопластиковими виробами</v>
          </cell>
          <cell r="B9">
            <v>8</v>
          </cell>
        </row>
        <row r="10">
          <cell r="A10" t="str">
            <v>Заповнення віконних та дверних прорізів алюмінієвими виробами</v>
          </cell>
          <cell r="B10">
            <v>9</v>
          </cell>
        </row>
        <row r="11">
          <cell r="A11" t="str">
            <v>Влаштування оздоблювальних робіт фасаду</v>
          </cell>
          <cell r="B11">
            <v>10</v>
          </cell>
        </row>
        <row r="12">
          <cell r="A12" t="str">
            <v>Монтування обладнання ліфтів</v>
          </cell>
          <cell r="B12">
            <v>11</v>
          </cell>
        </row>
        <row r="13">
          <cell r="A13" t="str">
            <v>Монтування сміттєпроводу</v>
          </cell>
          <cell r="B13">
            <v>12</v>
          </cell>
        </row>
        <row r="14">
          <cell r="A14" t="str">
            <v>Роботи по благоустрою</v>
          </cell>
          <cell r="B14">
            <v>13</v>
          </cell>
        </row>
        <row r="15">
          <cell r="A15" t="str">
            <v>Озеленення території ж/к</v>
          </cell>
          <cell r="B15">
            <v>14</v>
          </cell>
        </row>
        <row r="16">
          <cell r="A16" t="str">
            <v>Вивезення сміття</v>
          </cell>
          <cell r="B16">
            <v>15</v>
          </cell>
        </row>
        <row r="17">
          <cell r="A17" t="str">
            <v>Влаштування внутрішніх інженерних мереж</v>
          </cell>
          <cell r="B17">
            <v>16</v>
          </cell>
        </row>
        <row r="18">
          <cell r="A18" t="str">
            <v>Зовнішні мережі що знаходяться на території майданчику</v>
          </cell>
          <cell r="B18">
            <v>17</v>
          </cell>
        </row>
        <row r="19">
          <cell r="A19" t="str">
            <v>Зовнішні мережі що знаходяться за територією майданчику</v>
          </cell>
          <cell r="B19">
            <v>18</v>
          </cell>
        </row>
        <row r="20">
          <cell r="A20" t="str">
            <v>Будівельні машини та механізми</v>
          </cell>
          <cell r="B20">
            <v>19</v>
          </cell>
        </row>
        <row r="21">
          <cell r="A21" t="str">
            <v>Тимчасові будівлі та споруди</v>
          </cell>
          <cell r="B21">
            <v>21</v>
          </cell>
        </row>
        <row r="22">
          <cell r="A22" t="str">
            <v>Утримання будівельного майданчику</v>
          </cell>
          <cell r="B22">
            <v>22</v>
          </cell>
        </row>
        <row r="23">
          <cell r="A23" t="str">
            <v>Оплата услуг СУ</v>
          </cell>
          <cell r="B23">
            <v>24</v>
          </cell>
        </row>
        <row r="24">
          <cell r="A24" t="str">
            <v>Непередбачені витрати</v>
          </cell>
          <cell r="B24">
            <v>25</v>
          </cell>
        </row>
        <row r="25">
          <cell r="A25" t="str">
            <v>Проектування</v>
          </cell>
          <cell r="B25">
            <v>26</v>
          </cell>
        </row>
        <row r="26">
          <cell r="A26" t="str">
            <v>Узгодження дозвільної документації</v>
          </cell>
          <cell r="B26">
            <v>27</v>
          </cell>
        </row>
        <row r="27">
          <cell r="A27" t="str">
            <v>Введення об’єкту в експлуатацію</v>
          </cell>
          <cell r="B27">
            <v>28</v>
          </cell>
        </row>
        <row r="28">
          <cell r="A28" t="str">
            <v>Послуги генпідряду</v>
          </cell>
          <cell r="B28">
            <v>29</v>
          </cell>
        </row>
        <row r="29">
          <cell r="B29">
            <v>30</v>
          </cell>
        </row>
        <row r="30">
          <cell r="B30" t="str">
            <v>31</v>
          </cell>
        </row>
        <row r="31">
          <cell r="A31" t="str">
            <v>Влаштування внутрішніх інженерних мереж водопроводу, каналізації</v>
          </cell>
          <cell r="B31" t="str">
            <v>32</v>
          </cell>
        </row>
        <row r="32">
          <cell r="A32" t="str">
            <v>Влаштування внутрішніх інженерних мереж вентиляції</v>
          </cell>
          <cell r="B32" t="str">
            <v>33</v>
          </cell>
        </row>
        <row r="33">
          <cell r="A33" t="str">
            <v>Влаштування внутрішніх інженерних мереж водопроводу</v>
          </cell>
          <cell r="B33" t="str">
            <v>34</v>
          </cell>
        </row>
        <row r="34">
          <cell r="A34" t="str">
            <v>Влаштування внутрішніх інженерних мереж ГЗ</v>
          </cell>
          <cell r="B34" t="str">
            <v>35</v>
          </cell>
        </row>
        <row r="35">
          <cell r="A35" t="str">
            <v>Влаштування внутрішніх інженерних мереж ЕО</v>
          </cell>
          <cell r="B35" t="str">
            <v>36</v>
          </cell>
        </row>
        <row r="36">
          <cell r="A36" t="str">
            <v>Влаштування внутрішніх інженерних мереж опалення</v>
          </cell>
          <cell r="B36" t="str">
            <v>37</v>
          </cell>
        </row>
        <row r="37">
          <cell r="A37" t="str">
            <v>Влаштування внутрішніх інженерних мереж ПБ</v>
          </cell>
          <cell r="B37" t="str">
            <v>38</v>
          </cell>
        </row>
        <row r="38">
          <cell r="A38" t="str">
            <v>Влаштування внутрішніх інженерних мереж СС</v>
          </cell>
          <cell r="B38" t="str">
            <v>39</v>
          </cell>
        </row>
        <row r="39">
          <cell r="A39" t="str">
            <v>Влаштування зовнішніх  інженерних мереж ЕО</v>
          </cell>
          <cell r="B39" t="str">
            <v>40</v>
          </cell>
        </row>
        <row r="40">
          <cell r="A40" t="str">
            <v>Влаштування зовнішніх інженерних мереж ГЗ</v>
          </cell>
          <cell r="B40" t="str">
            <v>41</v>
          </cell>
        </row>
        <row r="41">
          <cell r="A41" t="str">
            <v>Влаштування зовнішніх інженерних мереж СС</v>
          </cell>
          <cell r="B41" t="str">
            <v>42</v>
          </cell>
        </row>
        <row r="42">
          <cell r="A42" t="str">
            <v xml:space="preserve">Влаштування зовнішніх мереж опалення </v>
          </cell>
          <cell r="B42" t="str">
            <v>43</v>
          </cell>
        </row>
        <row r="43">
          <cell r="A43" t="str">
            <v>Влаштування зовнішніх мереж водопроводу</v>
          </cell>
          <cell r="B43" t="str">
            <v>44</v>
          </cell>
        </row>
        <row r="44">
          <cell r="A44" t="str">
            <v>Влаштування зовнішніх мереж каналізації</v>
          </cell>
          <cell r="B44" t="str">
            <v>45</v>
          </cell>
        </row>
        <row r="45">
          <cell r="A45" t="str">
            <v>Монтування екскалаторів</v>
          </cell>
          <cell r="B45" t="str">
            <v>46</v>
          </cell>
        </row>
        <row r="46">
          <cell r="A46" t="str">
            <v>Монтування порталів ліфтів</v>
          </cell>
          <cell r="B46" t="str">
            <v>47</v>
          </cell>
        </row>
        <row r="55">
          <cell r="A55" t="str">
            <v>Назва договірних цін</v>
          </cell>
          <cell r="B55" t="str">
            <v>Код ДЦ</v>
          </cell>
        </row>
        <row r="56">
          <cell r="A56" t="str">
            <v>Влаштування залізобетонного каркасу</v>
          </cell>
          <cell r="B56">
            <v>1</v>
          </cell>
        </row>
        <row r="57">
          <cell r="A57" t="str">
            <v>Влаштування залізобетонних сходів</v>
          </cell>
          <cell r="B57">
            <v>5</v>
          </cell>
        </row>
        <row r="58">
          <cell r="A58" t="str">
            <v>Влаштування залізобетонних конструкцій шахти димовидалення</v>
          </cell>
          <cell r="B58">
            <v>6</v>
          </cell>
        </row>
        <row r="59">
          <cell r="A59" t="str">
            <v>Влаштування декоративних елементів покрівлі</v>
          </cell>
          <cell r="B59">
            <v>7</v>
          </cell>
        </row>
        <row r="60">
          <cell r="A60" t="str">
            <v>Влаштування вертикальної та горизонтальної гідроізоляції</v>
          </cell>
          <cell r="B60">
            <v>8</v>
          </cell>
        </row>
        <row r="61">
          <cell r="A61" t="str">
            <v>Бетонування комунікаційних отворів</v>
          </cell>
          <cell r="B61">
            <v>9</v>
          </cell>
        </row>
        <row r="62">
          <cell r="A62" t="str">
            <v>Бетонування монтажних отворів</v>
          </cell>
          <cell r="B62">
            <v>10</v>
          </cell>
        </row>
        <row r="63">
          <cell r="A63" t="str">
            <v>Бетонування технологічних отворів під баштові крани</v>
          </cell>
          <cell r="B63">
            <v>11</v>
          </cell>
        </row>
        <row r="64">
          <cell r="A64" t="str">
            <v>Вхідні групи</v>
          </cell>
          <cell r="B64">
            <v>12</v>
          </cell>
        </row>
        <row r="65">
          <cell r="A65" t="str">
            <v>Тимчасова огорожа прорізів баштових кранів</v>
          </cell>
          <cell r="B65">
            <v>13</v>
          </cell>
        </row>
        <row r="66">
          <cell r="A66" t="str">
            <v>Прижимні стіни</v>
          </cell>
          <cell r="B66">
            <v>14</v>
          </cell>
        </row>
        <row r="67">
          <cell r="A67" t="str">
            <v>Влаштування підпірних стін</v>
          </cell>
          <cell r="B67">
            <v>15</v>
          </cell>
        </row>
        <row r="68">
          <cell r="A68" t="str">
            <v>Огорожі сходових маршів</v>
          </cell>
          <cell r="B68">
            <v>16</v>
          </cell>
        </row>
        <row r="69">
          <cell r="A69" t="str">
            <v>Виготовлення та монтаж металевих огорож будинку</v>
          </cell>
          <cell r="B69">
            <v>17</v>
          </cell>
        </row>
        <row r="70">
          <cell r="A70" t="str">
            <v>Металеві сходи</v>
          </cell>
          <cell r="B70">
            <v>18</v>
          </cell>
        </row>
        <row r="71">
          <cell r="A71" t="str">
            <v>Накриття козирька 13-го поверху листом Ranilla</v>
          </cell>
          <cell r="B71">
            <v>19</v>
          </cell>
        </row>
        <row r="72">
          <cell r="A72" t="str">
            <v>Влаштування металевих конструкцій</v>
          </cell>
          <cell r="B72">
            <v>20</v>
          </cell>
        </row>
        <row r="73">
          <cell r="A73" t="str">
            <v>Накриття пандусів в'їзду в паркінг</v>
          </cell>
          <cell r="B73">
            <v>21</v>
          </cell>
        </row>
        <row r="74">
          <cell r="A74" t="str">
            <v>Конструкція козирька входу</v>
          </cell>
          <cell r="B74">
            <v>22</v>
          </cell>
        </row>
        <row r="75">
          <cell r="A75" t="str">
            <v>Встановлення металевої огорожі вздовж межі ж/к</v>
          </cell>
          <cell r="B75">
            <v>23</v>
          </cell>
        </row>
        <row r="76">
          <cell r="A76" t="str">
            <v>Влаштування металевих конструкцій опор комунікаційного колектора</v>
          </cell>
          <cell r="B76">
            <v>24</v>
          </cell>
        </row>
        <row r="77">
          <cell r="A77" t="str">
            <v>Влаштування металевих конструкцій опор кабельного коллектора</v>
          </cell>
          <cell r="B77">
            <v>25</v>
          </cell>
        </row>
        <row r="78">
          <cell r="A78" t="str">
            <v>Цегляна кладка, кладка з пазогребневих блоків</v>
          </cell>
          <cell r="B78">
            <v>26</v>
          </cell>
        </row>
        <row r="79">
          <cell r="A79" t="str">
            <v>Цегляна кладка на покрівлі</v>
          </cell>
          <cell r="B79">
            <v>27</v>
          </cell>
        </row>
        <row r="80">
          <cell r="A80" t="str">
            <v>Влаштування покрівельних робіт будинку</v>
          </cell>
          <cell r="B80">
            <v>28</v>
          </cell>
        </row>
        <row r="81">
          <cell r="A81" t="str">
            <v>Виготовлення та монтаж металоконструкцій вент решіток</v>
          </cell>
          <cell r="B81">
            <v>29</v>
          </cell>
        </row>
        <row r="82">
          <cell r="A82" t="str">
            <v>Влаштування з.бетонного покриття вентшахт</v>
          </cell>
          <cell r="B82">
            <v>30</v>
          </cell>
        </row>
        <row r="83">
          <cell r="A83" t="str">
            <v>Влаштування покрівельних робіт коллектора</v>
          </cell>
          <cell r="B83">
            <v>31</v>
          </cell>
        </row>
        <row r="84">
          <cell r="A84" t="str">
            <v>Покриття підпірної стіни металом Ranilla</v>
          </cell>
          <cell r="B84">
            <v>32</v>
          </cell>
        </row>
        <row r="85">
          <cell r="A85" t="str">
            <v>Влаштування стяжки підлог приміщень</v>
          </cell>
          <cell r="B85">
            <v>33</v>
          </cell>
        </row>
        <row r="86">
          <cell r="A86" t="str">
            <v>Чистове покриття підлог</v>
          </cell>
          <cell r="B86">
            <v>34</v>
          </cell>
        </row>
        <row r="87">
          <cell r="A87" t="str">
            <v>Штукатурка стін</v>
          </cell>
          <cell r="B87">
            <v>35</v>
          </cell>
        </row>
        <row r="88">
          <cell r="A88" t="str">
            <v>Шліфування стін та стель</v>
          </cell>
          <cell r="B88">
            <v>36</v>
          </cell>
        </row>
        <row r="89">
          <cell r="A89" t="str">
            <v>Шпатлювання стін та стель</v>
          </cell>
          <cell r="B89">
            <v>37</v>
          </cell>
        </row>
        <row r="90">
          <cell r="A90" t="str">
            <v>Фарбування стін та стелі</v>
          </cell>
          <cell r="B90">
            <v>38</v>
          </cell>
        </row>
        <row r="91">
          <cell r="A91" t="str">
            <v>Облицювання поверхонь стін керамічною плиткою</v>
          </cell>
          <cell r="B91">
            <v>39</v>
          </cell>
        </row>
        <row r="92">
          <cell r="A92" t="str">
            <v>Влаштування підвісної стелі типу "Armstrong"</v>
          </cell>
          <cell r="B92">
            <v>40</v>
          </cell>
        </row>
        <row r="93">
          <cell r="A93" t="str">
            <v>Утеплення стін та стель</v>
          </cell>
          <cell r="B93">
            <v>41</v>
          </cell>
        </row>
        <row r="94">
          <cell r="A94" t="str">
            <v>Оздоблювальні роботи шахт ліфтів</v>
          </cell>
          <cell r="B94">
            <v>42</v>
          </cell>
        </row>
        <row r="95">
          <cell r="A95" t="str">
            <v>Встановлення дверей металевих</v>
          </cell>
          <cell r="B95">
            <v>43</v>
          </cell>
        </row>
        <row r="96">
          <cell r="A96" t="str">
            <v>Встановлення дверей та люків протипожежних</v>
          </cell>
          <cell r="B96">
            <v>44</v>
          </cell>
        </row>
        <row r="97">
          <cell r="A97" t="str">
            <v>Встановлення шафових дверей та люків ревізійних</v>
          </cell>
          <cell r="B97">
            <v>45</v>
          </cell>
        </row>
        <row r="98">
          <cell r="A98" t="str">
            <v>Встановлення воріт</v>
          </cell>
          <cell r="B98">
            <v>46</v>
          </cell>
        </row>
        <row r="99">
          <cell r="A99" t="str">
            <v>Заповнення віконних та дверних прорізів металопластиковими виробами житлової частини</v>
          </cell>
          <cell r="B99">
            <v>47</v>
          </cell>
        </row>
        <row r="100">
          <cell r="A100" t="str">
            <v>Заповнення віконних та дверних прорізів алюмінієвими виробами</v>
          </cell>
          <cell r="B100">
            <v>48</v>
          </cell>
        </row>
        <row r="101">
          <cell r="A101" t="str">
            <v>Оздоблення та утеплення фасаду будівлі</v>
          </cell>
          <cell r="B101">
            <v>49</v>
          </cell>
        </row>
        <row r="102">
          <cell r="A102" t="str">
            <v>Облицювання цоколю</v>
          </cell>
          <cell r="B102">
            <v>50</v>
          </cell>
        </row>
        <row r="103">
          <cell r="A103" t="str">
            <v>Зовнішнє оздоблення стін вїздів у паркінг</v>
          </cell>
          <cell r="B103">
            <v>51</v>
          </cell>
        </row>
        <row r="104">
          <cell r="A104" t="str">
            <v>Оздоблення підпірних стін</v>
          </cell>
          <cell r="B104">
            <v>52</v>
          </cell>
        </row>
        <row r="105">
          <cell r="A105" t="str">
            <v>Монтування ліфтів</v>
          </cell>
          <cell r="B105">
            <v>53</v>
          </cell>
        </row>
        <row r="106">
          <cell r="A106" t="str">
            <v>Монтування сміттєпроводу</v>
          </cell>
          <cell r="B106">
            <v>54</v>
          </cell>
        </row>
        <row r="107">
          <cell r="A107" t="str">
            <v>Завезення грунту с плануванням</v>
          </cell>
          <cell r="B107">
            <v>55</v>
          </cell>
        </row>
        <row r="108">
          <cell r="A108" t="str">
            <v>Влаштування та демонтаж тимчасових проїздів</v>
          </cell>
          <cell r="B108">
            <v>56</v>
          </cell>
        </row>
        <row r="109">
          <cell r="A109" t="str">
            <v>Влаштування покриття паркінгу</v>
          </cell>
          <cell r="B109">
            <v>57</v>
          </cell>
        </row>
        <row r="110">
          <cell r="A110" t="str">
            <v>Влаштування під'їздних шляхів</v>
          </cell>
          <cell r="B110">
            <v>58</v>
          </cell>
        </row>
        <row r="111">
          <cell r="A111" t="str">
            <v>Влаштування малих архітектурних форм</v>
          </cell>
          <cell r="B111">
            <v>59</v>
          </cell>
        </row>
        <row r="112">
          <cell r="A112" t="str">
            <v>Озеленення території ж/к</v>
          </cell>
          <cell r="B112">
            <v>60</v>
          </cell>
        </row>
        <row r="113">
          <cell r="A113" t="str">
            <v>Вивезення сміття</v>
          </cell>
          <cell r="B113">
            <v>61</v>
          </cell>
        </row>
        <row r="114">
          <cell r="A114" t="str">
            <v>Влаштування індивідуального-теплового пункту</v>
          </cell>
          <cell r="B114">
            <v>62</v>
          </cell>
        </row>
        <row r="115">
          <cell r="A115" t="str">
            <v>Влаштування мереж водопроводу, каналізації, опалення</v>
          </cell>
          <cell r="B115">
            <v>63</v>
          </cell>
        </row>
        <row r="116">
          <cell r="A116" t="str">
            <v>Влаштування мереж вентиляції</v>
          </cell>
          <cell r="B116">
            <v>64</v>
          </cell>
        </row>
        <row r="117">
          <cell r="A117" t="str">
            <v>Влаштування насосної холодного водопостачання</v>
          </cell>
          <cell r="B117">
            <v>65</v>
          </cell>
        </row>
        <row r="118">
          <cell r="A118" t="str">
            <v>Влаштування мереж /електрообладнання/</v>
          </cell>
          <cell r="B118">
            <v>66</v>
          </cell>
        </row>
        <row r="119">
          <cell r="A119" t="str">
            <v>Влаштування трубних розводок мереж зв'язку</v>
          </cell>
          <cell r="B119">
            <v>67</v>
          </cell>
        </row>
        <row r="120">
          <cell r="A120" t="str">
            <v>Влаштування внутрішніх мереж радіофікації</v>
          </cell>
          <cell r="B120">
            <v>68</v>
          </cell>
        </row>
        <row r="121">
          <cell r="A121" t="str">
            <v>Влаштування мереж ЕО /автоматика димовидалення/</v>
          </cell>
          <cell r="B121">
            <v>69</v>
          </cell>
        </row>
        <row r="122">
          <cell r="A122" t="str">
            <v>Влаштування мереж ЕО /АКГ/</v>
          </cell>
          <cell r="B122">
            <v>70</v>
          </cell>
        </row>
        <row r="123">
          <cell r="A123" t="str">
            <v>Влаштування з.бетонних лотків</v>
          </cell>
          <cell r="B123">
            <v>71</v>
          </cell>
        </row>
        <row r="124">
          <cell r="A124" t="str">
            <v>Влаштування зовнішніх мереж водопроводу</v>
          </cell>
          <cell r="B124">
            <v>72</v>
          </cell>
        </row>
        <row r="125">
          <cell r="A125" t="str">
            <v>Влаштування зовнішніх мереж каналізаціїї</v>
          </cell>
          <cell r="B125">
            <v>73</v>
          </cell>
        </row>
        <row r="126">
          <cell r="A126" t="str">
            <v>Баштовий кран</v>
          </cell>
          <cell r="B126">
            <v>74</v>
          </cell>
        </row>
        <row r="127">
          <cell r="A127" t="str">
            <v>Підйомник</v>
          </cell>
          <cell r="B127">
            <v>75</v>
          </cell>
        </row>
        <row r="128">
          <cell r="A128" t="str">
            <v>Тимчасові будівлі та споруди</v>
          </cell>
          <cell r="B128">
            <v>77</v>
          </cell>
        </row>
        <row r="129">
          <cell r="A129" t="str">
            <v>Улаштування трансформаторної підстанції</v>
          </cell>
          <cell r="B129">
            <v>78</v>
          </cell>
        </row>
        <row r="130">
          <cell r="A130" t="str">
            <v>Влаштування мереж /електрообладнання/кабельний тунель</v>
          </cell>
          <cell r="B130">
            <v>79</v>
          </cell>
        </row>
        <row r="131">
          <cell r="A131" t="str">
            <v>Влаштування мереж /електрообладнання/прохідний колектор</v>
          </cell>
          <cell r="B131">
            <v>80</v>
          </cell>
        </row>
        <row r="132">
          <cell r="A132" t="str">
            <v>Влаштування мереж диспетчирезації (автоматизації)</v>
          </cell>
          <cell r="B132">
            <v>81</v>
          </cell>
        </row>
        <row r="133">
          <cell r="A133" t="str">
            <v>Влаштування мереж ЕП/зовнішнє освітлення/</v>
          </cell>
          <cell r="B133">
            <v>82</v>
          </cell>
        </row>
        <row r="134">
          <cell r="A134" t="str">
            <v>Влаштування пожежних систем (АУПГ)</v>
          </cell>
          <cell r="B134">
            <v>83</v>
          </cell>
        </row>
        <row r="135">
          <cell r="A135" t="str">
            <v>Влаштування пожежних систем (АУПГ), ЛТПП</v>
          </cell>
          <cell r="B135">
            <v>84</v>
          </cell>
        </row>
        <row r="136">
          <cell r="A136" t="str">
            <v>Влаштування пожежних систем (ОП)</v>
          </cell>
          <cell r="B136">
            <v>85</v>
          </cell>
        </row>
        <row r="137">
          <cell r="A137" t="str">
            <v>Влаштування пожежних систем (ПС)</v>
          </cell>
          <cell r="B137">
            <v>86</v>
          </cell>
        </row>
        <row r="138">
          <cell r="A138" t="str">
            <v>Кабельні мережі 0.4 кВ</v>
          </cell>
          <cell r="B138">
            <v>87</v>
          </cell>
        </row>
        <row r="139">
          <cell r="A139" t="str">
            <v>Кабельні мережі 10кВ</v>
          </cell>
          <cell r="B139">
            <v>88</v>
          </cell>
        </row>
        <row r="140">
          <cell r="A140" t="str">
            <v>Пусконалагоджувальні роботи автоматики димовидалення</v>
          </cell>
          <cell r="B140">
            <v>89</v>
          </cell>
        </row>
        <row r="141">
          <cell r="A141" t="str">
            <v>Релейний захист та автоматика</v>
          </cell>
          <cell r="B141">
            <v>90</v>
          </cell>
        </row>
        <row r="142">
          <cell r="A142" t="str">
            <v>Влаштування блискавкозахисту</v>
          </cell>
          <cell r="B142">
            <v>91</v>
          </cell>
        </row>
        <row r="143">
          <cell r="A143" t="str">
            <v>Закладання матеріалів в монолітні конструкції та затягування проводу (ЕО)</v>
          </cell>
          <cell r="B143">
            <v>92</v>
          </cell>
        </row>
        <row r="144">
          <cell r="A144" t="str">
            <v>Влаштування зовнішніх мереж опалення</v>
          </cell>
          <cell r="B144">
            <v>94</v>
          </cell>
        </row>
        <row r="145">
          <cell r="A145" t="str">
            <v>Виготовлення та монтаж  жалюзійних решіток на вентиляційних каналах (з фарбуванням)</v>
          </cell>
          <cell r="B145">
            <v>95</v>
          </cell>
        </row>
        <row r="146">
          <cell r="A146" t="str">
            <v>Виготовлення та монтаж металевої огорожі засклених балконів (з фарбуванням)</v>
          </cell>
          <cell r="B146">
            <v>96</v>
          </cell>
        </row>
        <row r="147">
          <cell r="A147" t="str">
            <v>Влаштування покриття зовнішніх частин покрівлі та примикань листом Ranilla</v>
          </cell>
          <cell r="B147">
            <v>97</v>
          </cell>
        </row>
        <row r="148">
          <cell r="A148" t="str">
            <v>Влаштування світового ліхтаря</v>
          </cell>
          <cell r="B148">
            <v>98</v>
          </cell>
        </row>
        <row r="149">
          <cell r="A149" t="str">
            <v>Утримання будівельного майданчику</v>
          </cell>
          <cell r="B149">
            <v>99</v>
          </cell>
        </row>
        <row r="150">
          <cell r="A150" t="str">
            <v>Влаштування отворів для комунікацій ОВ і ВК</v>
          </cell>
          <cell r="B150">
            <v>100</v>
          </cell>
        </row>
        <row r="151">
          <cell r="A151" t="str">
            <v>Влаштування обшивки ліфтових порталів</v>
          </cell>
          <cell r="B151">
            <v>101</v>
          </cell>
        </row>
        <row r="152">
          <cell r="A152" t="str">
            <v>Влаштування вертикальної та горизонтальної розмітки паркінгу</v>
          </cell>
          <cell r="B152">
            <v>102</v>
          </cell>
        </row>
        <row r="153">
          <cell r="A153" t="str">
            <v>Влаштування колесовідбійника паркінгу</v>
          </cell>
          <cell r="B153">
            <v>103</v>
          </cell>
        </row>
        <row r="154">
          <cell r="A154" t="str">
            <v>Виготовлення та монтаж металевих огорож балконів</v>
          </cell>
          <cell r="B154">
            <v>104</v>
          </cell>
        </row>
        <row r="155">
          <cell r="A155" t="str">
            <v>Послуги генпідряду</v>
          </cell>
          <cell r="B155">
            <v>105</v>
          </cell>
        </row>
        <row r="156">
          <cell r="A156" t="str">
            <v>Влаштування зовнішніх мереж радіофікації</v>
          </cell>
          <cell r="B156">
            <v>106</v>
          </cell>
        </row>
        <row r="157">
          <cell r="A157" t="str">
            <v>Вогнезахист інженерних комунікацій</v>
          </cell>
          <cell r="B157">
            <v>107</v>
          </cell>
        </row>
        <row r="158">
          <cell r="A158" t="str">
            <v>Охорона будівельного майданчику</v>
          </cell>
          <cell r="B158">
            <v>108</v>
          </cell>
        </row>
        <row r="159">
          <cell r="A159" t="str">
            <v>Проектування розділу КЖ</v>
          </cell>
          <cell r="B159">
            <v>109</v>
          </cell>
        </row>
        <row r="160">
          <cell r="A160" t="str">
            <v>Проектування розділу АР</v>
          </cell>
          <cell r="B160">
            <v>110</v>
          </cell>
        </row>
        <row r="161">
          <cell r="A161" t="str">
            <v>Проектування розділу ГП</v>
          </cell>
          <cell r="B161">
            <v>111</v>
          </cell>
        </row>
        <row r="162">
          <cell r="A162" t="str">
            <v>Узгодження дозвільної документації</v>
          </cell>
          <cell r="B162">
            <v>112</v>
          </cell>
        </row>
        <row r="163">
          <cell r="A163" t="str">
            <v>Введення об’єкту в експлуатацію</v>
          </cell>
          <cell r="B163">
            <v>113</v>
          </cell>
        </row>
        <row r="164">
          <cell r="A164" t="str">
            <v>Проектування розділу ВК</v>
          </cell>
          <cell r="B164">
            <v>114</v>
          </cell>
        </row>
        <row r="165">
          <cell r="A165" t="str">
            <v>Проектування розділу ОВ</v>
          </cell>
          <cell r="B165">
            <v>115</v>
          </cell>
        </row>
        <row r="166">
          <cell r="A166" t="str">
            <v>Проектування розділу слабострумові мережі</v>
          </cell>
          <cell r="B166">
            <v>116</v>
          </cell>
        </row>
        <row r="167">
          <cell r="A167" t="str">
            <v>Проектування розділу ППЗ (портипожежний захист)</v>
          </cell>
          <cell r="B167">
            <v>117</v>
          </cell>
        </row>
        <row r="168">
          <cell r="A168" t="str">
            <v>Монтаж декоративних елементів</v>
          </cell>
          <cell r="B168">
            <v>118</v>
          </cell>
        </row>
        <row r="169">
          <cell r="A169" t="str">
            <v>Влаштування перегородок декоративних</v>
          </cell>
          <cell r="B169">
            <v>119</v>
          </cell>
        </row>
        <row r="170">
          <cell r="A170" t="str">
            <v>Проектування розділу ЕО</v>
          </cell>
          <cell r="B170">
            <v>120</v>
          </cell>
        </row>
        <row r="171">
          <cell r="A171" t="str">
            <v>Встановлення меблів</v>
          </cell>
          <cell r="B171">
            <v>121</v>
          </cell>
        </row>
        <row r="172">
          <cell r="A172" t="str">
            <v xml:space="preserve">Влаштування мереж водопроводу, каналізації </v>
          </cell>
          <cell r="B172">
            <v>122</v>
          </cell>
        </row>
        <row r="173">
          <cell r="A173" t="str">
            <v>Влаштування автоматики інженерних мереж</v>
          </cell>
          <cell r="B173">
            <v>123</v>
          </cell>
        </row>
        <row r="174">
          <cell r="A174" t="str">
            <v xml:space="preserve">Влаштування вентильованого фасаду </v>
          </cell>
          <cell r="B174">
            <v>124</v>
          </cell>
        </row>
        <row r="175">
          <cell r="A175" t="str">
            <v>Влаштування газової котельні</v>
          </cell>
          <cell r="B175">
            <v>125</v>
          </cell>
        </row>
        <row r="176">
          <cell r="A176" t="str">
            <v>Влаштування зовнішніх інженерних мереж ГЗ</v>
          </cell>
          <cell r="B176">
            <v>126</v>
          </cell>
        </row>
        <row r="177">
          <cell r="A177" t="str">
            <v>Розмітка паркинга</v>
          </cell>
          <cell r="B177">
            <v>127</v>
          </cell>
        </row>
        <row r="178">
          <cell r="A178" t="str">
            <v>Влаштування металоконструкцій покрівлі</v>
          </cell>
          <cell r="B178">
            <v>128</v>
          </cell>
        </row>
        <row r="179">
          <cell r="A179" t="str">
            <v>Влаштування внутрішніх інженерних мереж опалення</v>
          </cell>
          <cell r="B179">
            <v>129</v>
          </cell>
        </row>
        <row r="180">
          <cell r="A180" t="str">
            <v>Влаштування систем відеоспостереження та СКД</v>
          </cell>
          <cell r="B180">
            <v>130</v>
          </cell>
        </row>
        <row r="181">
          <cell r="A181" t="str">
            <v>Монтування екскалаторів</v>
          </cell>
          <cell r="B181">
            <v>131</v>
          </cell>
        </row>
        <row r="182">
          <cell r="A182" t="str">
            <v>Оздоблення приміщень за дизайн-проектом</v>
          </cell>
          <cell r="B182">
            <v>132</v>
          </cell>
        </row>
        <row r="183">
          <cell r="A183" t="str">
            <v>Проектування розділу ГЗ</v>
          </cell>
          <cell r="B183">
            <v>133</v>
          </cell>
        </row>
        <row r="184">
          <cell r="A184" t="str">
            <v>Проектування розділу технологія</v>
          </cell>
          <cell r="B184">
            <v>134</v>
          </cell>
        </row>
        <row r="185">
          <cell r="A185" t="str">
            <v>Влаштування поштових скриньок</v>
          </cell>
          <cell r="B185">
            <v>135</v>
          </cell>
        </row>
        <row r="186">
          <cell r="A186" t="str">
            <v>Виготовлення та розміщення рекламних матеріалів</v>
          </cell>
          <cell r="B186">
            <v>136</v>
          </cell>
        </row>
        <row r="187">
          <cell r="A187" t="str">
            <v>Встановлення дверей алюмінієвих розсувних</v>
          </cell>
          <cell r="B187">
            <v>137</v>
          </cell>
        </row>
        <row r="188">
          <cell r="A188" t="str">
            <v>Оплата услуг СУ</v>
          </cell>
          <cell r="B188">
            <v>138</v>
          </cell>
        </row>
        <row r="483">
          <cell r="A483" t="str">
            <v>Житловий будинок S=219м2</v>
          </cell>
        </row>
        <row r="484">
          <cell r="A484" t="str">
            <v>Житловий будинок S=263м2</v>
          </cell>
        </row>
        <row r="485">
          <cell r="A485" t="str">
            <v>Житловий будинок S=300м2</v>
          </cell>
        </row>
        <row r="486">
          <cell r="A486" t="str">
            <v>Общественный центр</v>
          </cell>
        </row>
        <row r="488">
          <cell r="A488" t="str">
            <v>Зовнішні мережі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50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130" t="s">
        <v>34</v>
      </c>
      <c r="B1" s="130"/>
      <c r="C1" s="8"/>
    </row>
    <row r="2" spans="1:3" ht="14.25" customHeight="1" x14ac:dyDescent="0.25">
      <c r="A2" s="136" t="s">
        <v>74</v>
      </c>
      <c r="B2" s="137"/>
      <c r="C2" s="8"/>
    </row>
    <row r="3" spans="1:3" ht="25.5" customHeight="1" x14ac:dyDescent="0.25">
      <c r="A3" s="131" t="s">
        <v>75</v>
      </c>
      <c r="B3" s="12" t="s">
        <v>103</v>
      </c>
      <c r="C3" s="55"/>
    </row>
    <row r="4" spans="1:3" ht="28.5" customHeight="1" x14ac:dyDescent="0.25">
      <c r="A4" s="132"/>
      <c r="B4" s="16" t="s">
        <v>429</v>
      </c>
    </row>
    <row r="5" spans="1:3" ht="14.25" customHeight="1" x14ac:dyDescent="0.25">
      <c r="A5" s="132"/>
      <c r="B5" s="16" t="s">
        <v>274</v>
      </c>
    </row>
    <row r="6" spans="1:3" ht="14.25" customHeight="1" x14ac:dyDescent="0.25">
      <c r="A6" s="132"/>
      <c r="B6" s="16" t="s">
        <v>425</v>
      </c>
    </row>
    <row r="7" spans="1:3" ht="14.25" customHeight="1" x14ac:dyDescent="0.25">
      <c r="A7" s="132"/>
      <c r="B7" s="16" t="s">
        <v>430</v>
      </c>
    </row>
    <row r="8" spans="1:3" ht="14.25" customHeight="1" x14ac:dyDescent="0.25">
      <c r="A8" s="132"/>
      <c r="B8" s="16" t="s">
        <v>419</v>
      </c>
    </row>
    <row r="9" spans="1:3" ht="14.25" customHeight="1" x14ac:dyDescent="0.25">
      <c r="A9" s="132"/>
      <c r="B9" s="16" t="s">
        <v>431</v>
      </c>
    </row>
    <row r="10" spans="1:3" ht="14.25" customHeight="1" x14ac:dyDescent="0.25">
      <c r="A10" s="131" t="s">
        <v>76</v>
      </c>
      <c r="B10" s="28" t="s">
        <v>5</v>
      </c>
    </row>
    <row r="11" spans="1:3" ht="14.25" customHeight="1" x14ac:dyDescent="0.25">
      <c r="A11" s="132"/>
      <c r="B11" s="16" t="s">
        <v>80</v>
      </c>
    </row>
    <row r="12" spans="1:3" ht="14.25" customHeight="1" x14ac:dyDescent="0.25">
      <c r="A12" s="132"/>
      <c r="B12" s="39" t="s">
        <v>83</v>
      </c>
    </row>
    <row r="13" spans="1:3" ht="14.25" customHeight="1" x14ac:dyDescent="0.25">
      <c r="A13" s="132"/>
      <c r="B13" s="52" t="s">
        <v>104</v>
      </c>
    </row>
    <row r="14" spans="1:3" ht="14.25" customHeight="1" x14ac:dyDescent="0.25">
      <c r="A14" s="132"/>
      <c r="B14" s="16" t="s">
        <v>6</v>
      </c>
    </row>
    <row r="15" spans="1:3" ht="28.5" customHeight="1" x14ac:dyDescent="0.25">
      <c r="A15" s="133"/>
      <c r="B15" s="29" t="s">
        <v>7</v>
      </c>
    </row>
    <row r="16" spans="1:3" ht="14.25" customHeight="1" x14ac:dyDescent="0.25">
      <c r="A16" s="134" t="s">
        <v>69</v>
      </c>
      <c r="B16" s="135"/>
    </row>
    <row r="17" spans="1:2" ht="42.75" customHeight="1" x14ac:dyDescent="0.25">
      <c r="A17" s="131" t="s">
        <v>8</v>
      </c>
      <c r="B17" s="28" t="s">
        <v>9</v>
      </c>
    </row>
    <row r="18" spans="1:2" ht="14.25" customHeight="1" x14ac:dyDescent="0.25">
      <c r="A18" s="132"/>
      <c r="B18" s="31" t="s">
        <v>33</v>
      </c>
    </row>
    <row r="19" spans="1:2" ht="42.75" customHeight="1" x14ac:dyDescent="0.25">
      <c r="A19" s="133"/>
      <c r="B19" s="29" t="s">
        <v>82</v>
      </c>
    </row>
    <row r="20" spans="1:2" ht="14.25" customHeight="1" x14ac:dyDescent="0.25">
      <c r="A20" s="134" t="s">
        <v>70</v>
      </c>
      <c r="B20" s="135"/>
    </row>
    <row r="21" spans="1:2" ht="14.25" customHeight="1" x14ac:dyDescent="0.25">
      <c r="A21" s="131" t="s">
        <v>10</v>
      </c>
      <c r="B21" s="28" t="s">
        <v>11</v>
      </c>
    </row>
    <row r="22" spans="1:2" ht="42.75" customHeight="1" x14ac:dyDescent="0.25">
      <c r="A22" s="132"/>
      <c r="B22" s="16" t="s">
        <v>100</v>
      </c>
    </row>
    <row r="23" spans="1:2" ht="42.75" customHeight="1" x14ac:dyDescent="0.25">
      <c r="A23" s="133"/>
      <c r="B23" s="31" t="s">
        <v>62</v>
      </c>
    </row>
    <row r="24" spans="1:2" ht="14.25" customHeight="1" x14ac:dyDescent="0.25">
      <c r="A24" s="131" t="s">
        <v>12</v>
      </c>
      <c r="B24" s="28" t="s">
        <v>30</v>
      </c>
    </row>
    <row r="25" spans="1:2" ht="29.25" customHeight="1" x14ac:dyDescent="0.25">
      <c r="A25" s="132"/>
      <c r="B25" s="53" t="s">
        <v>88</v>
      </c>
    </row>
    <row r="26" spans="1:2" ht="14.25" customHeight="1" x14ac:dyDescent="0.25">
      <c r="A26" s="132"/>
      <c r="B26" s="16" t="s">
        <v>31</v>
      </c>
    </row>
    <row r="27" spans="1:2" ht="14.25" customHeight="1" x14ac:dyDescent="0.25">
      <c r="A27" s="132"/>
      <c r="B27" s="53" t="s">
        <v>92</v>
      </c>
    </row>
    <row r="28" spans="1:2" ht="14.25" customHeight="1" x14ac:dyDescent="0.25">
      <c r="A28" s="132"/>
      <c r="B28" s="53" t="s">
        <v>445</v>
      </c>
    </row>
    <row r="29" spans="1:2" ht="14.25" customHeight="1" x14ac:dyDescent="0.25">
      <c r="A29" s="132"/>
      <c r="B29" s="53" t="s">
        <v>89</v>
      </c>
    </row>
    <row r="30" spans="1:2" ht="14.25" customHeight="1" x14ac:dyDescent="0.25">
      <c r="A30" s="132"/>
      <c r="B30" s="53" t="s">
        <v>90</v>
      </c>
    </row>
    <row r="31" spans="1:2" ht="14.25" customHeight="1" x14ac:dyDescent="0.25">
      <c r="A31" s="132"/>
      <c r="B31" s="53" t="s">
        <v>432</v>
      </c>
    </row>
    <row r="32" spans="1:2" ht="14.25" customHeight="1" x14ac:dyDescent="0.25">
      <c r="A32" s="132"/>
      <c r="B32" s="53" t="s">
        <v>434</v>
      </c>
    </row>
    <row r="33" spans="1:2" ht="14.25" customHeight="1" x14ac:dyDescent="0.25">
      <c r="A33" s="132"/>
      <c r="B33" s="53" t="s">
        <v>101</v>
      </c>
    </row>
    <row r="34" spans="1:2" ht="14.25" customHeight="1" x14ac:dyDescent="0.25">
      <c r="A34" s="132"/>
      <c r="B34" s="53" t="s">
        <v>433</v>
      </c>
    </row>
    <row r="35" spans="1:2" ht="42.75" customHeight="1" x14ac:dyDescent="0.25">
      <c r="A35" s="132"/>
      <c r="B35" s="54" t="s">
        <v>91</v>
      </c>
    </row>
    <row r="36" spans="1:2" ht="14.25" customHeight="1" x14ac:dyDescent="0.25">
      <c r="A36" s="133"/>
      <c r="B36" s="54" t="s">
        <v>272</v>
      </c>
    </row>
    <row r="37" spans="1:2" ht="71.25" customHeight="1" x14ac:dyDescent="0.25">
      <c r="A37" s="25" t="s">
        <v>93</v>
      </c>
      <c r="B37" s="51" t="s">
        <v>94</v>
      </c>
    </row>
    <row r="38" spans="1:2" ht="28.5" customHeight="1" x14ac:dyDescent="0.25">
      <c r="A38" s="131" t="s">
        <v>13</v>
      </c>
      <c r="B38" s="28" t="s">
        <v>32</v>
      </c>
    </row>
    <row r="39" spans="1:2" ht="14.25" customHeight="1" x14ac:dyDescent="0.25">
      <c r="A39" s="132"/>
      <c r="B39" s="53" t="s">
        <v>57</v>
      </c>
    </row>
    <row r="40" spans="1:2" ht="14.25" customHeight="1" x14ac:dyDescent="0.25">
      <c r="A40" s="132"/>
      <c r="B40" s="53" t="s">
        <v>64</v>
      </c>
    </row>
    <row r="41" spans="1:2" ht="28.5" customHeight="1" x14ac:dyDescent="0.25">
      <c r="A41" s="133"/>
      <c r="B41" s="53" t="s">
        <v>65</v>
      </c>
    </row>
    <row r="42" spans="1:2" ht="14.25" customHeight="1" x14ac:dyDescent="0.25">
      <c r="A42" s="134" t="s">
        <v>71</v>
      </c>
      <c r="B42" s="135"/>
    </row>
    <row r="43" spans="1:2" ht="14.25" customHeight="1" x14ac:dyDescent="0.25">
      <c r="A43" s="131" t="s">
        <v>14</v>
      </c>
      <c r="B43" s="28" t="s">
        <v>15</v>
      </c>
    </row>
    <row r="44" spans="1:2" ht="42.75" customHeight="1" x14ac:dyDescent="0.25">
      <c r="A44" s="132"/>
      <c r="B44" s="16" t="s">
        <v>99</v>
      </c>
    </row>
    <row r="45" spans="1:2" ht="28.5" customHeight="1" x14ac:dyDescent="0.25">
      <c r="A45" s="132"/>
      <c r="B45" s="16" t="s">
        <v>55</v>
      </c>
    </row>
    <row r="46" spans="1:2" ht="14.25" customHeight="1" x14ac:dyDescent="0.25">
      <c r="A46" s="133"/>
      <c r="B46" s="30" t="str">
        <f>$B$13</f>
        <v>tender-450@foxtrot.kiev.ua</v>
      </c>
    </row>
    <row r="47" spans="1:2" ht="14.25" customHeight="1" x14ac:dyDescent="0.25">
      <c r="A47" s="131" t="s">
        <v>16</v>
      </c>
      <c r="B47" s="48" t="s">
        <v>98</v>
      </c>
    </row>
    <row r="48" spans="1:2" ht="14.25" customHeight="1" x14ac:dyDescent="0.25">
      <c r="A48" s="132"/>
      <c r="B48" s="39" t="s">
        <v>78</v>
      </c>
    </row>
    <row r="49" spans="1:2" ht="14.25" customHeight="1" x14ac:dyDescent="0.25">
      <c r="A49" s="132"/>
      <c r="B49" s="128">
        <v>43328</v>
      </c>
    </row>
    <row r="50" spans="1:2" ht="42.75" customHeight="1" x14ac:dyDescent="0.25">
      <c r="A50" s="133"/>
      <c r="B50" s="49" t="s">
        <v>435</v>
      </c>
    </row>
    <row r="51" spans="1:2" ht="71.25" customHeight="1" x14ac:dyDescent="0.25">
      <c r="A51" s="131" t="s">
        <v>17</v>
      </c>
      <c r="B51" s="28" t="s">
        <v>77</v>
      </c>
    </row>
    <row r="52" spans="1:2" ht="28.5" customHeight="1" x14ac:dyDescent="0.25">
      <c r="A52" s="132"/>
      <c r="B52" s="16" t="s">
        <v>18</v>
      </c>
    </row>
    <row r="53" spans="1:2" ht="14.25" customHeight="1" x14ac:dyDescent="0.25">
      <c r="A53" s="133"/>
      <c r="B53" s="16" t="s">
        <v>19</v>
      </c>
    </row>
    <row r="54" spans="1:2" ht="14.25" customHeight="1" x14ac:dyDescent="0.25">
      <c r="A54" s="134" t="s">
        <v>72</v>
      </c>
      <c r="B54" s="135"/>
    </row>
    <row r="55" spans="1:2" ht="14.25" customHeight="1" x14ac:dyDescent="0.25">
      <c r="A55" s="131" t="s">
        <v>20</v>
      </c>
      <c r="B55" s="33" t="s">
        <v>446</v>
      </c>
    </row>
    <row r="56" spans="1:2" ht="42.75" customHeight="1" x14ac:dyDescent="0.25">
      <c r="A56" s="132"/>
      <c r="B56" s="32" t="s">
        <v>102</v>
      </c>
    </row>
    <row r="57" spans="1:2" ht="28.5" customHeight="1" x14ac:dyDescent="0.25">
      <c r="A57" s="132"/>
      <c r="B57" s="32" t="s">
        <v>54</v>
      </c>
    </row>
    <row r="58" spans="1:2" ht="14.25" customHeight="1" x14ac:dyDescent="0.25">
      <c r="A58" s="133"/>
      <c r="B58" s="34" t="s">
        <v>63</v>
      </c>
    </row>
    <row r="59" spans="1:2" ht="57" customHeight="1" x14ac:dyDescent="0.25">
      <c r="A59" s="17" t="s">
        <v>21</v>
      </c>
      <c r="B59" s="16" t="s">
        <v>22</v>
      </c>
    </row>
    <row r="60" spans="1:2" ht="14.25" customHeight="1" x14ac:dyDescent="0.25">
      <c r="A60" s="131" t="s">
        <v>23</v>
      </c>
      <c r="B60" s="28" t="s">
        <v>24</v>
      </c>
    </row>
    <row r="61" spans="1:2" ht="28.5" customHeight="1" x14ac:dyDescent="0.25">
      <c r="A61" s="132"/>
      <c r="B61" s="53" t="s">
        <v>58</v>
      </c>
    </row>
    <row r="62" spans="1:2" ht="14.25" customHeight="1" x14ac:dyDescent="0.25">
      <c r="A62" s="132"/>
      <c r="B62" s="53" t="s">
        <v>59</v>
      </c>
    </row>
    <row r="63" spans="1:2" ht="42.75" customHeight="1" x14ac:dyDescent="0.25">
      <c r="A63" s="133"/>
      <c r="B63" s="29" t="s">
        <v>52</v>
      </c>
    </row>
    <row r="64" spans="1:2" ht="14.25" customHeight="1" x14ac:dyDescent="0.25">
      <c r="A64" s="131" t="s">
        <v>25</v>
      </c>
      <c r="B64" s="28" t="s">
        <v>26</v>
      </c>
    </row>
    <row r="65" spans="1:2" ht="14.25" customHeight="1" x14ac:dyDescent="0.25">
      <c r="A65" s="132"/>
      <c r="B65" s="53" t="s">
        <v>60</v>
      </c>
    </row>
    <row r="66" spans="1:2" ht="28.5" customHeight="1" x14ac:dyDescent="0.25">
      <c r="A66" s="132"/>
      <c r="B66" s="53" t="s">
        <v>61</v>
      </c>
    </row>
    <row r="67" spans="1:2" ht="42.75" customHeight="1" x14ac:dyDescent="0.25">
      <c r="A67" s="133"/>
      <c r="B67" s="29" t="s">
        <v>27</v>
      </c>
    </row>
    <row r="68" spans="1:2" ht="14.25" customHeight="1" x14ac:dyDescent="0.25">
      <c r="A68" s="134" t="s">
        <v>73</v>
      </c>
      <c r="B68" s="135"/>
    </row>
    <row r="69" spans="1:2" ht="42.75" customHeight="1" x14ac:dyDescent="0.25">
      <c r="A69" s="25" t="s">
        <v>28</v>
      </c>
      <c r="B69" s="27" t="s">
        <v>53</v>
      </c>
    </row>
    <row r="70" spans="1:2" ht="71.25" customHeight="1" x14ac:dyDescent="0.25">
      <c r="A70" s="25" t="s">
        <v>29</v>
      </c>
      <c r="B70" s="27" t="s">
        <v>436</v>
      </c>
    </row>
    <row r="71" spans="1:2" ht="14.25" customHeight="1" x14ac:dyDescent="0.25"/>
    <row r="72" spans="1:2" ht="28.5" customHeight="1" x14ac:dyDescent="0.25">
      <c r="B72" s="50" t="s">
        <v>79</v>
      </c>
    </row>
    <row r="73" spans="1:2" ht="14.25" customHeight="1" x14ac:dyDescent="0.25">
      <c r="B73" s="36" t="s">
        <v>67</v>
      </c>
    </row>
    <row r="74" spans="1:2" ht="14.25" customHeight="1" x14ac:dyDescent="0.25">
      <c r="B74" s="35"/>
    </row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x14ac:dyDescent="0.25"/>
    <row r="80" spans="1: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mergeCells count="19">
    <mergeCell ref="A60:A63"/>
    <mergeCell ref="A64:A67"/>
    <mergeCell ref="A68:B68"/>
    <mergeCell ref="A55:A58"/>
    <mergeCell ref="A51:A53"/>
    <mergeCell ref="A1:B1"/>
    <mergeCell ref="A21:A23"/>
    <mergeCell ref="A54:B54"/>
    <mergeCell ref="A42:B42"/>
    <mergeCell ref="A43:A46"/>
    <mergeCell ref="A16:B16"/>
    <mergeCell ref="A17:A19"/>
    <mergeCell ref="A20:B20"/>
    <mergeCell ref="A24:A36"/>
    <mergeCell ref="A38:A41"/>
    <mergeCell ref="A2:B2"/>
    <mergeCell ref="A10:A15"/>
    <mergeCell ref="A47:A50"/>
    <mergeCell ref="A3:A9"/>
  </mergeCells>
  <conditionalFormatting sqref="B49">
    <cfRule type="containsBlanks" dxfId="9" priority="2">
      <formula>LEN(TRIM(B49))=0</formula>
    </cfRule>
  </conditionalFormatting>
  <dataValidations count="2">
    <dataValidation allowBlank="1" showInputMessage="1" showErrorMessage="1" promptTitle="Наступний день" prompt="після подачі пропозицій." sqref="B49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8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3" r:id="rId2"/>
    <hyperlink ref="B58" r:id="rId3"/>
    <hyperlink ref="B46" r:id="rId4" display="tender-______@foxtrot.kiev.ua"/>
    <hyperlink ref="B73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86.7109375" style="64" bestFit="1" customWidth="1"/>
    <col min="2" max="4" width="23.140625" style="26" customWidth="1"/>
    <col min="5" max="16384" width="9.140625" style="18"/>
  </cols>
  <sheetData>
    <row r="1" spans="1:5" ht="25.5" customHeight="1" x14ac:dyDescent="0.3">
      <c r="A1" s="70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41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141"/>
      <c r="D1" s="141"/>
      <c r="E1" s="59"/>
    </row>
    <row r="2" spans="1:5" s="19" customFormat="1" ht="20.25" customHeight="1" x14ac:dyDescent="0.25">
      <c r="A2" s="71" t="str">
        <f>Документація!$B$3</f>
        <v>Капітальний ремонт офісного приміщення</v>
      </c>
      <c r="B2" s="148" t="str">
        <f>IF($B$3=0,"Поля для заповнення промарковано кольором.","")</f>
        <v>Поля для заповнення промарковано кольором.</v>
      </c>
      <c r="C2" s="148"/>
      <c r="D2" s="148"/>
      <c r="E2" s="60"/>
    </row>
    <row r="3" spans="1:5" s="19" customFormat="1" ht="12.75" customHeight="1" x14ac:dyDescent="0.25">
      <c r="A3" s="72" t="s">
        <v>37</v>
      </c>
      <c r="B3" s="145"/>
      <c r="C3" s="146"/>
      <c r="D3" s="147"/>
    </row>
    <row r="4" spans="1:5" s="19" customFormat="1" ht="12.75" customHeight="1" x14ac:dyDescent="0.25">
      <c r="A4" s="69" t="s">
        <v>38</v>
      </c>
      <c r="B4" s="138"/>
      <c r="C4" s="139"/>
      <c r="D4" s="140"/>
    </row>
    <row r="5" spans="1:5" s="19" customFormat="1" ht="12.75" customHeight="1" x14ac:dyDescent="0.25">
      <c r="A5" s="69" t="s">
        <v>39</v>
      </c>
      <c r="B5" s="138"/>
      <c r="C5" s="139"/>
      <c r="D5" s="140"/>
    </row>
    <row r="6" spans="1:5" s="19" customFormat="1" ht="12.75" customHeight="1" x14ac:dyDescent="0.25">
      <c r="A6" s="69" t="s">
        <v>40</v>
      </c>
      <c r="B6" s="142"/>
      <c r="C6" s="143"/>
      <c r="D6" s="144"/>
    </row>
    <row r="7" spans="1:5" s="19" customFormat="1" ht="12.75" customHeight="1" x14ac:dyDescent="0.25">
      <c r="A7" s="69" t="s">
        <v>41</v>
      </c>
      <c r="B7" s="138"/>
      <c r="C7" s="139"/>
      <c r="D7" s="140"/>
    </row>
    <row r="8" spans="1:5" s="19" customFormat="1" ht="12.75" customHeight="1" x14ac:dyDescent="0.25">
      <c r="A8" s="69" t="s">
        <v>42</v>
      </c>
      <c r="B8" s="138"/>
      <c r="C8" s="139"/>
      <c r="D8" s="140"/>
    </row>
    <row r="9" spans="1:5" s="19" customFormat="1" ht="12.75" customHeight="1" x14ac:dyDescent="0.25">
      <c r="A9" s="69" t="s">
        <v>56</v>
      </c>
      <c r="B9" s="142"/>
      <c r="C9" s="143"/>
      <c r="D9" s="144"/>
    </row>
    <row r="10" spans="1:5" s="19" customFormat="1" ht="12.75" customHeight="1" x14ac:dyDescent="0.25">
      <c r="A10" s="69" t="s">
        <v>43</v>
      </c>
      <c r="B10" s="138"/>
      <c r="C10" s="139"/>
      <c r="D10" s="140"/>
    </row>
    <row r="11" spans="1:5" s="19" customFormat="1" ht="12.75" customHeight="1" x14ac:dyDescent="0.25">
      <c r="A11" s="69" t="s">
        <v>47</v>
      </c>
      <c r="B11" s="142"/>
      <c r="C11" s="143"/>
      <c r="D11" s="144"/>
    </row>
    <row r="12" spans="1:5" s="19" customFormat="1" ht="12.75" customHeight="1" x14ac:dyDescent="0.25">
      <c r="A12" s="69" t="s">
        <v>48</v>
      </c>
      <c r="B12" s="149"/>
      <c r="C12" s="150"/>
      <c r="D12" s="151"/>
    </row>
    <row r="13" spans="1:5" s="19" customFormat="1" ht="12.75" customHeight="1" x14ac:dyDescent="0.25">
      <c r="A13" s="69" t="s">
        <v>95</v>
      </c>
      <c r="B13" s="152"/>
      <c r="C13" s="153"/>
      <c r="D13" s="154"/>
    </row>
    <row r="14" spans="1:5" s="19" customFormat="1" ht="12.75" customHeight="1" x14ac:dyDescent="0.25">
      <c r="A14" s="69" t="s">
        <v>68</v>
      </c>
      <c r="B14" s="152"/>
      <c r="C14" s="153"/>
      <c r="D14" s="154"/>
    </row>
    <row r="15" spans="1:5" s="19" customFormat="1" ht="12.75" customHeight="1" x14ac:dyDescent="0.25">
      <c r="A15" s="69" t="s">
        <v>44</v>
      </c>
      <c r="B15" s="152"/>
      <c r="C15" s="153"/>
      <c r="D15" s="154"/>
    </row>
    <row r="16" spans="1:5" s="19" customFormat="1" ht="12.75" customHeight="1" x14ac:dyDescent="0.25">
      <c r="A16" s="69" t="s">
        <v>51</v>
      </c>
      <c r="B16" s="152"/>
      <c r="C16" s="153"/>
      <c r="D16" s="154"/>
    </row>
    <row r="17" spans="1:5" s="19" customFormat="1" ht="12.75" customHeight="1" x14ac:dyDescent="0.25">
      <c r="A17" s="69" t="s">
        <v>45</v>
      </c>
      <c r="B17" s="152"/>
      <c r="C17" s="153"/>
      <c r="D17" s="154"/>
    </row>
    <row r="18" spans="1:5" s="19" customFormat="1" ht="12.75" customHeight="1" x14ac:dyDescent="0.25">
      <c r="A18" s="69" t="s">
        <v>46</v>
      </c>
      <c r="B18" s="152"/>
      <c r="C18" s="153"/>
      <c r="D18" s="154"/>
    </row>
    <row r="19" spans="1:5" s="19" customFormat="1" ht="12.75" customHeight="1" x14ac:dyDescent="0.25">
      <c r="A19" s="69" t="s">
        <v>85</v>
      </c>
      <c r="B19" s="155"/>
      <c r="C19" s="156"/>
      <c r="D19" s="157"/>
    </row>
    <row r="20" spans="1:5" ht="25.5" customHeight="1" x14ac:dyDescent="0.2">
      <c r="A20" s="68" t="s">
        <v>273</v>
      </c>
      <c r="B20" s="138"/>
      <c r="C20" s="139"/>
      <c r="D20" s="140"/>
    </row>
    <row r="21" spans="1:5" ht="25.5" customHeight="1" x14ac:dyDescent="0.2">
      <c r="A21" s="68" t="s">
        <v>437</v>
      </c>
      <c r="B21" s="138"/>
      <c r="C21" s="139"/>
      <c r="D21" s="140"/>
    </row>
    <row r="22" spans="1:5" ht="12.75" customHeight="1" x14ac:dyDescent="0.2">
      <c r="A22" s="68" t="s">
        <v>438</v>
      </c>
      <c r="B22" s="138"/>
      <c r="C22" s="139"/>
      <c r="D22" s="140"/>
    </row>
    <row r="23" spans="1:5" ht="51" customHeight="1" x14ac:dyDescent="0.2">
      <c r="A23" s="68" t="s">
        <v>275</v>
      </c>
      <c r="B23" s="138"/>
      <c r="C23" s="139"/>
      <c r="D23" s="140"/>
    </row>
    <row r="24" spans="1:5" ht="25.5" customHeight="1" x14ac:dyDescent="0.2">
      <c r="A24" s="68" t="s">
        <v>97</v>
      </c>
      <c r="B24" s="138"/>
      <c r="C24" s="139"/>
      <c r="D24" s="140"/>
    </row>
    <row r="25" spans="1:5" ht="38.25" customHeight="1" x14ac:dyDescent="0.2">
      <c r="A25" s="68" t="s">
        <v>439</v>
      </c>
      <c r="B25" s="138"/>
      <c r="C25" s="139"/>
      <c r="D25" s="140"/>
    </row>
    <row r="26" spans="1:5" ht="25.5" customHeight="1" x14ac:dyDescent="0.2">
      <c r="A26" s="127" t="s">
        <v>84</v>
      </c>
      <c r="B26" s="40" t="s">
        <v>421</v>
      </c>
      <c r="C26" s="41" t="s">
        <v>422</v>
      </c>
      <c r="D26" s="20" t="s">
        <v>87</v>
      </c>
    </row>
    <row r="27" spans="1:5" ht="25.5" customHeight="1" x14ac:dyDescent="0.35">
      <c r="A27" s="62" t="s">
        <v>440</v>
      </c>
      <c r="B27" s="65">
        <f>'Додаток 2'!J137</f>
        <v>0</v>
      </c>
      <c r="C27" s="65">
        <f>'Додаток 2'!L137</f>
        <v>0</v>
      </c>
      <c r="D27" s="67"/>
      <c r="E27" s="126"/>
    </row>
    <row r="28" spans="1:5" ht="25.5" customHeight="1" x14ac:dyDescent="0.35">
      <c r="A28" s="62" t="s">
        <v>441</v>
      </c>
      <c r="B28" s="65">
        <f>'Додаток 2'!J154</f>
        <v>0</v>
      </c>
      <c r="C28" s="65">
        <f>'Додаток 2'!L154</f>
        <v>0</v>
      </c>
      <c r="D28" s="67"/>
      <c r="E28" s="126"/>
    </row>
    <row r="29" spans="1:5" ht="25.5" customHeight="1" x14ac:dyDescent="0.35">
      <c r="A29" s="62" t="s">
        <v>442</v>
      </c>
      <c r="B29" s="65">
        <f>'Додаток 2'!J159</f>
        <v>0</v>
      </c>
      <c r="C29" s="65">
        <f>'Додаток 2'!L159</f>
        <v>0</v>
      </c>
      <c r="D29" s="67"/>
      <c r="E29" s="126"/>
    </row>
    <row r="30" spans="1:5" s="56" customFormat="1" ht="25.5" customHeight="1" x14ac:dyDescent="0.25">
      <c r="A30" s="63" t="s">
        <v>424</v>
      </c>
      <c r="B30" s="61"/>
      <c r="C30" s="66">
        <f>SUM(B27:C29)</f>
        <v>0</v>
      </c>
      <c r="D30" s="57"/>
      <c r="E30" s="58"/>
    </row>
    <row r="31" spans="1:5" ht="14.25" customHeight="1" x14ac:dyDescent="0.2">
      <c r="B31" s="129" t="str">
        <f>IF($C$30=0,"Увага! Суми формуються автоматично після заповнення Додатку 2.","")</f>
        <v>Увага! Суми формуються автоматично після заповнення Додатку 2.</v>
      </c>
    </row>
    <row r="32" spans="1:5" ht="12.75" customHeight="1" x14ac:dyDescent="0.2"/>
  </sheetData>
  <sheetProtection password="C79F" sheet="1" objects="1" scenarios="1" formatCells="0" formatColumns="0" formatRows="0" autoFilter="0" pivotTables="0"/>
  <protectedRanges>
    <protectedRange sqref="B1:D1048576" name="Диапазон1"/>
  </protectedRanges>
  <mergeCells count="25">
    <mergeCell ref="B23:D23"/>
    <mergeCell ref="B21:D21"/>
    <mergeCell ref="B17:D17"/>
    <mergeCell ref="B8:D8"/>
    <mergeCell ref="B9:D9"/>
    <mergeCell ref="B10:D10"/>
    <mergeCell ref="B11:D11"/>
    <mergeCell ref="B18:D18"/>
    <mergeCell ref="B13:D13"/>
    <mergeCell ref="B25:D25"/>
    <mergeCell ref="B20:D20"/>
    <mergeCell ref="B22:D22"/>
    <mergeCell ref="B1:D1"/>
    <mergeCell ref="B6:D6"/>
    <mergeCell ref="B7:D7"/>
    <mergeCell ref="B3:D3"/>
    <mergeCell ref="B4:D4"/>
    <mergeCell ref="B5:D5"/>
    <mergeCell ref="B2:D2"/>
    <mergeCell ref="B24:D24"/>
    <mergeCell ref="B12:D12"/>
    <mergeCell ref="B14:D14"/>
    <mergeCell ref="B15:D15"/>
    <mergeCell ref="B16:D16"/>
    <mergeCell ref="B19:D19"/>
  </mergeCells>
  <conditionalFormatting sqref="C27:D27 B26:D26 B21 B3:B19 B23:B25 C29:D29">
    <cfRule type="containsBlanks" dxfId="8" priority="9">
      <formula>LEN(TRIM(B3))=0</formula>
    </cfRule>
  </conditionalFormatting>
  <conditionalFormatting sqref="B20">
    <cfRule type="containsBlanks" dxfId="7" priority="7">
      <formula>LEN(TRIM(B20))=0</formula>
    </cfRule>
  </conditionalFormatting>
  <conditionalFormatting sqref="B22">
    <cfRule type="containsBlanks" dxfId="6" priority="6">
      <formula>LEN(TRIM(B22))=0</formula>
    </cfRule>
  </conditionalFormatting>
  <conditionalFormatting sqref="D28">
    <cfRule type="containsBlanks" dxfId="5" priority="5">
      <formula>LEN(TRIM(D28))=0</formula>
    </cfRule>
  </conditionalFormatting>
  <conditionalFormatting sqref="C28">
    <cfRule type="containsBlanks" dxfId="4" priority="3">
      <formula>LEN(TRIM(C28))=0</formula>
    </cfRule>
  </conditionalFormatting>
  <conditionalFormatting sqref="B27:B29">
    <cfRule type="containsBlanks" dxfId="3" priority="1">
      <formula>LEN(TRIM(B27))=0</formula>
    </cfRule>
  </conditionalFormatting>
  <pageMargins left="0.39370078740157483" right="0.39370078740157483" top="0.39370078740157483" bottom="0.39370078740157483" header="0.19685039370078741" footer="0.19685039370078741"/>
  <pageSetup paperSize="9" scale="89" fitToHeight="10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N163"/>
  <sheetViews>
    <sheetView showGridLines="0" showZeros="0" defaultGridColor="0" colorId="22" zoomScale="90" zoomScaleNormal="90" zoomScaleSheetLayoutView="75" workbookViewId="0">
      <pane xSplit="1" ySplit="2" topLeftCell="B121" activePane="bottomRight" state="frozen"/>
      <selection pane="topRight" activeCell="B1" sqref="B1"/>
      <selection pane="bottomLeft" activeCell="A9" sqref="A9"/>
      <selection pane="bottomRight" activeCell="M1" activeCellId="2" sqref="I1:I1048576 K1:K1048576 M1:M1048576"/>
    </sheetView>
  </sheetViews>
  <sheetFormatPr defaultColWidth="9.140625" defaultRowHeight="12.75" x14ac:dyDescent="0.25"/>
  <cols>
    <col min="1" max="1" width="4.7109375" style="118" customWidth="1"/>
    <col min="2" max="2" width="63.140625" style="73" customWidth="1"/>
    <col min="3" max="3" width="9.140625" style="112" customWidth="1"/>
    <col min="4" max="4" width="12.140625" style="73" customWidth="1"/>
    <col min="5" max="5" width="5.28515625" style="112" customWidth="1"/>
    <col min="6" max="6" width="66.28515625" style="73" bestFit="1" customWidth="1"/>
    <col min="7" max="7" width="9.140625" style="118" customWidth="1"/>
    <col min="8" max="8" width="12.140625" style="73" customWidth="1"/>
    <col min="9" max="13" width="13.7109375" style="73" customWidth="1"/>
    <col min="14" max="14" width="13" style="83" customWidth="1"/>
    <col min="15" max="20" width="13" style="73" customWidth="1"/>
    <col min="21" max="16384" width="9.140625" style="73"/>
  </cols>
  <sheetData>
    <row r="1" spans="1:14" s="104" customFormat="1" ht="15.75" x14ac:dyDescent="0.25">
      <c r="A1" s="113"/>
      <c r="B1" s="102" t="s">
        <v>444</v>
      </c>
      <c r="C1" s="106"/>
      <c r="D1" s="102"/>
      <c r="E1" s="106"/>
      <c r="F1" s="102"/>
      <c r="G1" s="106"/>
      <c r="H1" s="102"/>
      <c r="I1" s="102"/>
      <c r="J1" s="102"/>
      <c r="K1" s="102"/>
      <c r="L1" s="102"/>
      <c r="M1" s="102"/>
      <c r="N1" s="103"/>
    </row>
    <row r="2" spans="1:14" s="76" customFormat="1" ht="63.75" x14ac:dyDescent="0.25">
      <c r="A2" s="107" t="s">
        <v>105</v>
      </c>
      <c r="B2" s="77" t="s">
        <v>278</v>
      </c>
      <c r="C2" s="107" t="s">
        <v>86</v>
      </c>
      <c r="D2" s="77" t="s">
        <v>106</v>
      </c>
      <c r="E2" s="107" t="s">
        <v>105</v>
      </c>
      <c r="F2" s="77" t="s">
        <v>107</v>
      </c>
      <c r="G2" s="107" t="s">
        <v>86</v>
      </c>
      <c r="H2" s="77" t="s">
        <v>106</v>
      </c>
      <c r="I2" s="105" t="s">
        <v>276</v>
      </c>
      <c r="J2" s="77" t="s">
        <v>421</v>
      </c>
      <c r="K2" s="105" t="s">
        <v>277</v>
      </c>
      <c r="L2" s="77" t="s">
        <v>422</v>
      </c>
      <c r="M2" s="105" t="s">
        <v>420</v>
      </c>
      <c r="N2" s="85"/>
    </row>
    <row r="3" spans="1:14" ht="25.5" x14ac:dyDescent="0.25">
      <c r="A3" s="93"/>
      <c r="B3" s="92" t="s">
        <v>415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84"/>
    </row>
    <row r="4" spans="1:14" x14ac:dyDescent="0.25">
      <c r="A4" s="114"/>
      <c r="B4" s="94" t="s">
        <v>108</v>
      </c>
      <c r="C4" s="108"/>
      <c r="D4" s="88"/>
      <c r="E4" s="108"/>
      <c r="F4" s="89"/>
      <c r="G4" s="121"/>
      <c r="H4" s="88"/>
      <c r="I4" s="88"/>
      <c r="J4" s="88"/>
      <c r="K4" s="88"/>
      <c r="L4" s="90"/>
      <c r="M4" s="123"/>
    </row>
    <row r="5" spans="1:14" s="74" customFormat="1" x14ac:dyDescent="0.25">
      <c r="A5" s="115">
        <v>1</v>
      </c>
      <c r="B5" s="95" t="s">
        <v>426</v>
      </c>
      <c r="C5" s="109" t="s">
        <v>110</v>
      </c>
      <c r="D5" s="75">
        <v>35.700000000000003</v>
      </c>
      <c r="E5" s="119"/>
      <c r="F5" s="81"/>
      <c r="G5" s="122"/>
      <c r="H5" s="81"/>
      <c r="I5" s="78"/>
      <c r="J5" s="78">
        <f>$D5*I5</f>
        <v>0</v>
      </c>
      <c r="K5" s="81"/>
      <c r="L5" s="81"/>
      <c r="M5" s="81"/>
      <c r="N5" s="80"/>
    </row>
    <row r="6" spans="1:14" s="74" customFormat="1" x14ac:dyDescent="0.25">
      <c r="A6" s="115">
        <v>2</v>
      </c>
      <c r="B6" s="95" t="s">
        <v>111</v>
      </c>
      <c r="C6" s="109" t="s">
        <v>110</v>
      </c>
      <c r="D6" s="75">
        <v>35.700000000000003</v>
      </c>
      <c r="E6" s="119"/>
      <c r="F6" s="81"/>
      <c r="G6" s="122"/>
      <c r="H6" s="81"/>
      <c r="I6" s="75"/>
      <c r="J6" s="78">
        <f>$D6*I6</f>
        <v>0</v>
      </c>
      <c r="K6" s="81"/>
      <c r="L6" s="81"/>
      <c r="M6" s="81"/>
      <c r="N6" s="80"/>
    </row>
    <row r="7" spans="1:14" x14ac:dyDescent="0.25">
      <c r="A7" s="114"/>
      <c r="B7" s="94" t="s">
        <v>112</v>
      </c>
      <c r="C7" s="108"/>
      <c r="D7" s="88"/>
      <c r="E7" s="108"/>
      <c r="F7" s="89"/>
      <c r="G7" s="121"/>
      <c r="H7" s="88"/>
      <c r="I7" s="88"/>
      <c r="J7" s="88"/>
      <c r="K7" s="88"/>
      <c r="L7" s="90"/>
      <c r="M7" s="123"/>
    </row>
    <row r="8" spans="1:14" s="74" customFormat="1" x14ac:dyDescent="0.25">
      <c r="A8" s="173">
        <v>3</v>
      </c>
      <c r="B8" s="193" t="s">
        <v>131</v>
      </c>
      <c r="C8" s="186" t="s">
        <v>110</v>
      </c>
      <c r="D8" s="185">
        <v>34.4</v>
      </c>
      <c r="E8" s="119" t="s">
        <v>280</v>
      </c>
      <c r="F8" s="75" t="s">
        <v>113</v>
      </c>
      <c r="G8" s="109" t="s">
        <v>110</v>
      </c>
      <c r="H8" s="75">
        <v>51.6</v>
      </c>
      <c r="I8" s="184"/>
      <c r="J8" s="184">
        <f>$D8*I8</f>
        <v>0</v>
      </c>
      <c r="K8" s="79"/>
      <c r="L8" s="75">
        <f>$H8*K8</f>
        <v>0</v>
      </c>
      <c r="M8" s="75"/>
      <c r="N8" s="80"/>
    </row>
    <row r="9" spans="1:14" s="74" customFormat="1" x14ac:dyDescent="0.25">
      <c r="A9" s="173"/>
      <c r="B9" s="193"/>
      <c r="C9" s="186"/>
      <c r="D9" s="185"/>
      <c r="E9" s="119" t="s">
        <v>281</v>
      </c>
      <c r="F9" s="75" t="s">
        <v>114</v>
      </c>
      <c r="G9" s="109" t="s">
        <v>115</v>
      </c>
      <c r="H9" s="75">
        <v>110.08</v>
      </c>
      <c r="I9" s="184"/>
      <c r="J9" s="184">
        <f t="shared" ref="J8:J39" si="0">$D9*I9</f>
        <v>0</v>
      </c>
      <c r="K9" s="79"/>
      <c r="L9" s="75">
        <f t="shared" ref="L9:L72" si="1">$H9*K9</f>
        <v>0</v>
      </c>
      <c r="M9" s="75"/>
      <c r="N9" s="80"/>
    </row>
    <row r="10" spans="1:14" s="74" customFormat="1" x14ac:dyDescent="0.25">
      <c r="A10" s="173"/>
      <c r="B10" s="193"/>
      <c r="C10" s="186"/>
      <c r="D10" s="185"/>
      <c r="E10" s="119" t="s">
        <v>282</v>
      </c>
      <c r="F10" s="75" t="s">
        <v>116</v>
      </c>
      <c r="G10" s="109" t="s">
        <v>115</v>
      </c>
      <c r="H10" s="75">
        <v>68.8</v>
      </c>
      <c r="I10" s="184"/>
      <c r="J10" s="184">
        <f t="shared" si="0"/>
        <v>0</v>
      </c>
      <c r="K10" s="79"/>
      <c r="L10" s="75">
        <f t="shared" si="1"/>
        <v>0</v>
      </c>
      <c r="M10" s="75"/>
      <c r="N10" s="80"/>
    </row>
    <row r="11" spans="1:14" s="74" customFormat="1" x14ac:dyDescent="0.25">
      <c r="A11" s="173"/>
      <c r="B11" s="193"/>
      <c r="C11" s="186"/>
      <c r="D11" s="185"/>
      <c r="E11" s="119" t="s">
        <v>283</v>
      </c>
      <c r="F11" s="75" t="s">
        <v>117</v>
      </c>
      <c r="G11" s="109" t="s">
        <v>118</v>
      </c>
      <c r="H11" s="75">
        <v>20.64</v>
      </c>
      <c r="I11" s="184"/>
      <c r="J11" s="184">
        <f t="shared" si="0"/>
        <v>0</v>
      </c>
      <c r="K11" s="75"/>
      <c r="L11" s="75">
        <f t="shared" si="1"/>
        <v>0</v>
      </c>
      <c r="M11" s="75"/>
      <c r="N11" s="80"/>
    </row>
    <row r="12" spans="1:14" s="74" customFormat="1" x14ac:dyDescent="0.25">
      <c r="A12" s="173"/>
      <c r="B12" s="193"/>
      <c r="C12" s="186"/>
      <c r="D12" s="185"/>
      <c r="E12" s="119" t="s">
        <v>284</v>
      </c>
      <c r="F12" s="75" t="s">
        <v>119</v>
      </c>
      <c r="G12" s="109" t="s">
        <v>118</v>
      </c>
      <c r="H12" s="75">
        <v>79.12</v>
      </c>
      <c r="I12" s="184"/>
      <c r="J12" s="184">
        <f t="shared" si="0"/>
        <v>0</v>
      </c>
      <c r="K12" s="75"/>
      <c r="L12" s="75">
        <f t="shared" si="1"/>
        <v>0</v>
      </c>
      <c r="M12" s="75"/>
      <c r="N12" s="80"/>
    </row>
    <row r="13" spans="1:14" s="74" customFormat="1" x14ac:dyDescent="0.25">
      <c r="A13" s="173"/>
      <c r="B13" s="193"/>
      <c r="C13" s="186"/>
      <c r="D13" s="185"/>
      <c r="E13" s="119" t="s">
        <v>285</v>
      </c>
      <c r="F13" s="75" t="s">
        <v>120</v>
      </c>
      <c r="G13" s="109" t="s">
        <v>118</v>
      </c>
      <c r="H13" s="75">
        <v>79.12</v>
      </c>
      <c r="I13" s="184"/>
      <c r="J13" s="184">
        <f t="shared" si="0"/>
        <v>0</v>
      </c>
      <c r="K13" s="75"/>
      <c r="L13" s="75">
        <f t="shared" si="1"/>
        <v>0</v>
      </c>
      <c r="M13" s="75"/>
      <c r="N13" s="80"/>
    </row>
    <row r="14" spans="1:14" s="74" customFormat="1" x14ac:dyDescent="0.25">
      <c r="A14" s="173"/>
      <c r="B14" s="193"/>
      <c r="C14" s="186"/>
      <c r="D14" s="185"/>
      <c r="E14" s="119" t="s">
        <v>286</v>
      </c>
      <c r="F14" s="75" t="s">
        <v>121</v>
      </c>
      <c r="G14" s="109" t="s">
        <v>118</v>
      </c>
      <c r="H14" s="75">
        <v>61.92</v>
      </c>
      <c r="I14" s="184"/>
      <c r="J14" s="184">
        <f t="shared" si="0"/>
        <v>0</v>
      </c>
      <c r="K14" s="75"/>
      <c r="L14" s="75">
        <f t="shared" si="1"/>
        <v>0</v>
      </c>
      <c r="M14" s="75"/>
      <c r="N14" s="80"/>
    </row>
    <row r="15" spans="1:14" s="74" customFormat="1" x14ac:dyDescent="0.25">
      <c r="A15" s="173"/>
      <c r="B15" s="193"/>
      <c r="C15" s="186"/>
      <c r="D15" s="185"/>
      <c r="E15" s="119" t="s">
        <v>287</v>
      </c>
      <c r="F15" s="75" t="s">
        <v>122</v>
      </c>
      <c r="G15" s="109" t="s">
        <v>118</v>
      </c>
      <c r="H15" s="75">
        <v>61.92</v>
      </c>
      <c r="I15" s="184"/>
      <c r="J15" s="184">
        <f t="shared" si="0"/>
        <v>0</v>
      </c>
      <c r="K15" s="75"/>
      <c r="L15" s="75">
        <f t="shared" si="1"/>
        <v>0</v>
      </c>
      <c r="M15" s="75"/>
      <c r="N15" s="80"/>
    </row>
    <row r="16" spans="1:14" s="74" customFormat="1" x14ac:dyDescent="0.25">
      <c r="A16" s="173"/>
      <c r="B16" s="193"/>
      <c r="C16" s="186"/>
      <c r="D16" s="185"/>
      <c r="E16" s="119" t="s">
        <v>288</v>
      </c>
      <c r="F16" s="75" t="s">
        <v>123</v>
      </c>
      <c r="G16" s="109" t="s">
        <v>118</v>
      </c>
      <c r="H16" s="75">
        <v>61.92</v>
      </c>
      <c r="I16" s="184"/>
      <c r="J16" s="184">
        <f t="shared" si="0"/>
        <v>0</v>
      </c>
      <c r="K16" s="75"/>
      <c r="L16" s="75">
        <f t="shared" si="1"/>
        <v>0</v>
      </c>
      <c r="M16" s="75"/>
      <c r="N16" s="80"/>
    </row>
    <row r="17" spans="1:14" s="74" customFormat="1" x14ac:dyDescent="0.25">
      <c r="A17" s="173"/>
      <c r="B17" s="193"/>
      <c r="C17" s="186"/>
      <c r="D17" s="185"/>
      <c r="E17" s="119" t="s">
        <v>417</v>
      </c>
      <c r="F17" s="75" t="s">
        <v>124</v>
      </c>
      <c r="G17" s="109" t="s">
        <v>118</v>
      </c>
      <c r="H17" s="75">
        <v>82.56</v>
      </c>
      <c r="I17" s="184"/>
      <c r="J17" s="184">
        <f t="shared" si="0"/>
        <v>0</v>
      </c>
      <c r="K17" s="75"/>
      <c r="L17" s="75">
        <f t="shared" si="1"/>
        <v>0</v>
      </c>
      <c r="M17" s="75"/>
      <c r="N17" s="80"/>
    </row>
    <row r="18" spans="1:14" s="74" customFormat="1" x14ac:dyDescent="0.25">
      <c r="A18" s="173"/>
      <c r="B18" s="193"/>
      <c r="C18" s="186"/>
      <c r="D18" s="185"/>
      <c r="E18" s="119" t="s">
        <v>409</v>
      </c>
      <c r="F18" s="75" t="s">
        <v>125</v>
      </c>
      <c r="G18" s="109" t="s">
        <v>118</v>
      </c>
      <c r="H18" s="75">
        <v>206.4</v>
      </c>
      <c r="I18" s="184"/>
      <c r="J18" s="184">
        <f t="shared" si="0"/>
        <v>0</v>
      </c>
      <c r="K18" s="75"/>
      <c r="L18" s="75">
        <f t="shared" si="1"/>
        <v>0</v>
      </c>
      <c r="M18" s="75"/>
      <c r="N18" s="80"/>
    </row>
    <row r="19" spans="1:14" s="74" customFormat="1" x14ac:dyDescent="0.25">
      <c r="A19" s="173"/>
      <c r="B19" s="193"/>
      <c r="C19" s="186"/>
      <c r="D19" s="185"/>
      <c r="E19" s="119" t="s">
        <v>410</v>
      </c>
      <c r="F19" s="75" t="s">
        <v>126</v>
      </c>
      <c r="G19" s="109" t="s">
        <v>118</v>
      </c>
      <c r="H19" s="75">
        <v>1032</v>
      </c>
      <c r="I19" s="184"/>
      <c r="J19" s="184">
        <f t="shared" si="0"/>
        <v>0</v>
      </c>
      <c r="K19" s="75"/>
      <c r="L19" s="75">
        <f t="shared" si="1"/>
        <v>0</v>
      </c>
      <c r="M19" s="75"/>
      <c r="N19" s="80"/>
    </row>
    <row r="20" spans="1:14" s="74" customFormat="1" x14ac:dyDescent="0.25">
      <c r="A20" s="173"/>
      <c r="B20" s="193"/>
      <c r="C20" s="186"/>
      <c r="D20" s="185"/>
      <c r="E20" s="119" t="s">
        <v>411</v>
      </c>
      <c r="F20" s="75" t="s">
        <v>127</v>
      </c>
      <c r="G20" s="109" t="s">
        <v>118</v>
      </c>
      <c r="H20" s="75">
        <v>275.2</v>
      </c>
      <c r="I20" s="184"/>
      <c r="J20" s="184">
        <f t="shared" si="0"/>
        <v>0</v>
      </c>
      <c r="K20" s="75"/>
      <c r="L20" s="75">
        <f t="shared" si="1"/>
        <v>0</v>
      </c>
      <c r="M20" s="75"/>
      <c r="N20" s="80"/>
    </row>
    <row r="21" spans="1:14" s="74" customFormat="1" x14ac:dyDescent="0.25">
      <c r="A21" s="173"/>
      <c r="B21" s="193"/>
      <c r="C21" s="186"/>
      <c r="D21" s="185"/>
      <c r="E21" s="119" t="s">
        <v>412</v>
      </c>
      <c r="F21" s="75" t="s">
        <v>128</v>
      </c>
      <c r="G21" s="109" t="s">
        <v>118</v>
      </c>
      <c r="H21" s="75">
        <v>61.92</v>
      </c>
      <c r="I21" s="184"/>
      <c r="J21" s="184">
        <f t="shared" si="0"/>
        <v>0</v>
      </c>
      <c r="K21" s="75"/>
      <c r="L21" s="75">
        <f t="shared" si="1"/>
        <v>0</v>
      </c>
      <c r="M21" s="75"/>
      <c r="N21" s="80"/>
    </row>
    <row r="22" spans="1:14" s="74" customFormat="1" x14ac:dyDescent="0.25">
      <c r="A22" s="173"/>
      <c r="B22" s="193"/>
      <c r="C22" s="186"/>
      <c r="D22" s="185"/>
      <c r="E22" s="119" t="s">
        <v>413</v>
      </c>
      <c r="F22" s="75" t="s">
        <v>129</v>
      </c>
      <c r="G22" s="109" t="s">
        <v>130</v>
      </c>
      <c r="H22" s="75">
        <v>61.92</v>
      </c>
      <c r="I22" s="184"/>
      <c r="J22" s="184">
        <f t="shared" si="0"/>
        <v>0</v>
      </c>
      <c r="K22" s="75"/>
      <c r="L22" s="75">
        <f t="shared" si="1"/>
        <v>0</v>
      </c>
      <c r="M22" s="75"/>
      <c r="N22" s="80"/>
    </row>
    <row r="23" spans="1:14" s="74" customFormat="1" x14ac:dyDescent="0.25">
      <c r="A23" s="173">
        <v>4</v>
      </c>
      <c r="B23" s="193" t="s">
        <v>132</v>
      </c>
      <c r="C23" s="186" t="s">
        <v>133</v>
      </c>
      <c r="D23" s="185">
        <v>17.16</v>
      </c>
      <c r="E23" s="119" t="s">
        <v>289</v>
      </c>
      <c r="F23" s="75" t="s">
        <v>113</v>
      </c>
      <c r="G23" s="109" t="s">
        <v>110</v>
      </c>
      <c r="H23" s="75">
        <v>2.57</v>
      </c>
      <c r="I23" s="184"/>
      <c r="J23" s="184">
        <f>$D23*I23</f>
        <v>0</v>
      </c>
      <c r="K23" s="79"/>
      <c r="L23" s="75">
        <f t="shared" si="1"/>
        <v>0</v>
      </c>
      <c r="M23" s="75"/>
      <c r="N23" s="80"/>
    </row>
    <row r="24" spans="1:14" s="74" customFormat="1" x14ac:dyDescent="0.25">
      <c r="A24" s="173"/>
      <c r="B24" s="193"/>
      <c r="C24" s="186"/>
      <c r="D24" s="185"/>
      <c r="E24" s="119" t="s">
        <v>290</v>
      </c>
      <c r="F24" s="75" t="s">
        <v>126</v>
      </c>
      <c r="G24" s="109" t="s">
        <v>118</v>
      </c>
      <c r="H24" s="75">
        <v>326.04000000000002</v>
      </c>
      <c r="I24" s="184"/>
      <c r="J24" s="184">
        <f t="shared" si="0"/>
        <v>0</v>
      </c>
      <c r="K24" s="75"/>
      <c r="L24" s="75">
        <f t="shared" si="1"/>
        <v>0</v>
      </c>
      <c r="M24" s="75"/>
      <c r="N24" s="80"/>
    </row>
    <row r="25" spans="1:14" s="74" customFormat="1" x14ac:dyDescent="0.25">
      <c r="A25" s="173"/>
      <c r="B25" s="193"/>
      <c r="C25" s="186"/>
      <c r="D25" s="185"/>
      <c r="E25" s="119" t="s">
        <v>291</v>
      </c>
      <c r="F25" s="75" t="s">
        <v>127</v>
      </c>
      <c r="G25" s="109" t="s">
        <v>118</v>
      </c>
      <c r="H25" s="75">
        <v>137.28</v>
      </c>
      <c r="I25" s="184"/>
      <c r="J25" s="184">
        <f t="shared" si="0"/>
        <v>0</v>
      </c>
      <c r="K25" s="75"/>
      <c r="L25" s="75">
        <f t="shared" si="1"/>
        <v>0</v>
      </c>
      <c r="M25" s="75"/>
      <c r="N25" s="80"/>
    </row>
    <row r="26" spans="1:14" x14ac:dyDescent="0.25">
      <c r="A26" s="188">
        <v>5</v>
      </c>
      <c r="B26" s="191" t="s">
        <v>138</v>
      </c>
      <c r="C26" s="192" t="s">
        <v>133</v>
      </c>
      <c r="D26" s="185">
        <v>70.14</v>
      </c>
      <c r="E26" s="120" t="s">
        <v>292</v>
      </c>
      <c r="F26" s="79" t="s">
        <v>113</v>
      </c>
      <c r="G26" s="110" t="s">
        <v>110</v>
      </c>
      <c r="H26" s="79">
        <v>21.04</v>
      </c>
      <c r="I26" s="189"/>
      <c r="J26" s="189">
        <f>$D26*I26</f>
        <v>0</v>
      </c>
      <c r="K26" s="79"/>
      <c r="L26" s="75">
        <f t="shared" si="1"/>
        <v>0</v>
      </c>
      <c r="M26" s="79"/>
    </row>
    <row r="27" spans="1:14" x14ac:dyDescent="0.25">
      <c r="A27" s="188"/>
      <c r="B27" s="191"/>
      <c r="C27" s="192"/>
      <c r="D27" s="185"/>
      <c r="E27" s="120" t="s">
        <v>293</v>
      </c>
      <c r="F27" s="79" t="s">
        <v>114</v>
      </c>
      <c r="G27" s="110" t="s">
        <v>115</v>
      </c>
      <c r="H27" s="79">
        <v>73.650000000000006</v>
      </c>
      <c r="I27" s="189"/>
      <c r="J27" s="189">
        <f t="shared" si="0"/>
        <v>0</v>
      </c>
      <c r="K27" s="79"/>
      <c r="L27" s="75">
        <f t="shared" si="1"/>
        <v>0</v>
      </c>
      <c r="M27" s="79"/>
    </row>
    <row r="28" spans="1:14" x14ac:dyDescent="0.25">
      <c r="A28" s="188"/>
      <c r="B28" s="191"/>
      <c r="C28" s="192"/>
      <c r="D28" s="185"/>
      <c r="E28" s="120" t="s">
        <v>294</v>
      </c>
      <c r="F28" s="79" t="s">
        <v>116</v>
      </c>
      <c r="G28" s="110" t="s">
        <v>115</v>
      </c>
      <c r="H28" s="79">
        <v>112.22</v>
      </c>
      <c r="I28" s="189"/>
      <c r="J28" s="189">
        <f t="shared" si="0"/>
        <v>0</v>
      </c>
      <c r="K28" s="79"/>
      <c r="L28" s="75">
        <f t="shared" si="1"/>
        <v>0</v>
      </c>
      <c r="M28" s="79"/>
    </row>
    <row r="29" spans="1:14" x14ac:dyDescent="0.25">
      <c r="A29" s="188"/>
      <c r="B29" s="191"/>
      <c r="C29" s="192"/>
      <c r="D29" s="185"/>
      <c r="E29" s="120" t="s">
        <v>295</v>
      </c>
      <c r="F29" s="79" t="s">
        <v>124</v>
      </c>
      <c r="G29" s="110" t="s">
        <v>115</v>
      </c>
      <c r="H29" s="79">
        <v>110.47</v>
      </c>
      <c r="I29" s="189"/>
      <c r="J29" s="189">
        <f t="shared" si="0"/>
        <v>0</v>
      </c>
      <c r="K29" s="79"/>
      <c r="L29" s="75">
        <f t="shared" si="1"/>
        <v>0</v>
      </c>
      <c r="M29" s="79"/>
    </row>
    <row r="30" spans="1:14" x14ac:dyDescent="0.25">
      <c r="A30" s="188"/>
      <c r="B30" s="191"/>
      <c r="C30" s="192"/>
      <c r="D30" s="185"/>
      <c r="E30" s="120" t="s">
        <v>296</v>
      </c>
      <c r="F30" s="79" t="s">
        <v>134</v>
      </c>
      <c r="G30" s="110" t="s">
        <v>118</v>
      </c>
      <c r="H30" s="79">
        <v>21.04</v>
      </c>
      <c r="I30" s="189"/>
      <c r="J30" s="189">
        <f t="shared" si="0"/>
        <v>0</v>
      </c>
      <c r="K30" s="75"/>
      <c r="L30" s="75">
        <f t="shared" si="1"/>
        <v>0</v>
      </c>
      <c r="M30" s="79"/>
    </row>
    <row r="31" spans="1:14" x14ac:dyDescent="0.25">
      <c r="A31" s="188"/>
      <c r="B31" s="191"/>
      <c r="C31" s="192"/>
      <c r="D31" s="185"/>
      <c r="E31" s="120" t="s">
        <v>297</v>
      </c>
      <c r="F31" s="79" t="s">
        <v>125</v>
      </c>
      <c r="G31" s="110" t="s">
        <v>118</v>
      </c>
      <c r="H31" s="79">
        <v>106.96</v>
      </c>
      <c r="I31" s="189"/>
      <c r="J31" s="189">
        <f t="shared" si="0"/>
        <v>0</v>
      </c>
      <c r="K31" s="79"/>
      <c r="L31" s="75">
        <f t="shared" si="1"/>
        <v>0</v>
      </c>
      <c r="M31" s="79"/>
    </row>
    <row r="32" spans="1:14" x14ac:dyDescent="0.25">
      <c r="A32" s="188"/>
      <c r="B32" s="191"/>
      <c r="C32" s="192"/>
      <c r="D32" s="185"/>
      <c r="E32" s="120" t="s">
        <v>298</v>
      </c>
      <c r="F32" s="79" t="s">
        <v>126</v>
      </c>
      <c r="G32" s="110" t="s">
        <v>118</v>
      </c>
      <c r="H32" s="79">
        <v>1262.52</v>
      </c>
      <c r="I32" s="189"/>
      <c r="J32" s="189">
        <f t="shared" si="0"/>
        <v>0</v>
      </c>
      <c r="K32" s="79"/>
      <c r="L32" s="75">
        <f t="shared" si="1"/>
        <v>0</v>
      </c>
      <c r="M32" s="79"/>
    </row>
    <row r="33" spans="1:13" x14ac:dyDescent="0.25">
      <c r="A33" s="188"/>
      <c r="B33" s="191"/>
      <c r="C33" s="192"/>
      <c r="D33" s="185"/>
      <c r="E33" s="120" t="s">
        <v>299</v>
      </c>
      <c r="F33" s="79" t="s">
        <v>127</v>
      </c>
      <c r="G33" s="110" t="s">
        <v>118</v>
      </c>
      <c r="H33" s="79">
        <v>1262.52</v>
      </c>
      <c r="I33" s="189"/>
      <c r="J33" s="189">
        <f t="shared" si="0"/>
        <v>0</v>
      </c>
      <c r="K33" s="79"/>
      <c r="L33" s="75">
        <f t="shared" si="1"/>
        <v>0</v>
      </c>
      <c r="M33" s="79"/>
    </row>
    <row r="34" spans="1:13" x14ac:dyDescent="0.25">
      <c r="A34" s="188"/>
      <c r="B34" s="191"/>
      <c r="C34" s="192"/>
      <c r="D34" s="185"/>
      <c r="E34" s="120" t="s">
        <v>300</v>
      </c>
      <c r="F34" s="79" t="s">
        <v>135</v>
      </c>
      <c r="G34" s="110" t="s">
        <v>130</v>
      </c>
      <c r="H34" s="79">
        <v>42.08</v>
      </c>
      <c r="I34" s="189"/>
      <c r="J34" s="189">
        <f t="shared" si="0"/>
        <v>0</v>
      </c>
      <c r="K34" s="79"/>
      <c r="L34" s="75">
        <f t="shared" si="1"/>
        <v>0</v>
      </c>
      <c r="M34" s="79"/>
    </row>
    <row r="35" spans="1:13" x14ac:dyDescent="0.25">
      <c r="A35" s="188"/>
      <c r="B35" s="191"/>
      <c r="C35" s="192"/>
      <c r="D35" s="185"/>
      <c r="E35" s="120" t="s">
        <v>416</v>
      </c>
      <c r="F35" s="79" t="s">
        <v>128</v>
      </c>
      <c r="G35" s="110" t="s">
        <v>118</v>
      </c>
      <c r="H35" s="79">
        <v>91.18</v>
      </c>
      <c r="I35" s="189"/>
      <c r="J35" s="189">
        <f t="shared" si="0"/>
        <v>0</v>
      </c>
      <c r="K35" s="79"/>
      <c r="L35" s="75">
        <f t="shared" si="1"/>
        <v>0</v>
      </c>
      <c r="M35" s="79"/>
    </row>
    <row r="36" spans="1:13" x14ac:dyDescent="0.25">
      <c r="A36" s="188"/>
      <c r="B36" s="191"/>
      <c r="C36" s="192"/>
      <c r="D36" s="185"/>
      <c r="E36" s="120" t="s">
        <v>414</v>
      </c>
      <c r="F36" s="79" t="s">
        <v>136</v>
      </c>
      <c r="G36" s="110" t="s">
        <v>137</v>
      </c>
      <c r="H36" s="79">
        <v>3.51</v>
      </c>
      <c r="I36" s="189"/>
      <c r="J36" s="189">
        <f t="shared" si="0"/>
        <v>0</v>
      </c>
      <c r="K36" s="75"/>
      <c r="L36" s="75">
        <f t="shared" si="1"/>
        <v>0</v>
      </c>
      <c r="M36" s="79"/>
    </row>
    <row r="37" spans="1:13" x14ac:dyDescent="0.25">
      <c r="A37" s="188">
        <v>6</v>
      </c>
      <c r="B37" s="191" t="s">
        <v>141</v>
      </c>
      <c r="C37" s="192" t="s">
        <v>110</v>
      </c>
      <c r="D37" s="190">
        <v>34.4</v>
      </c>
      <c r="E37" s="120" t="s">
        <v>301</v>
      </c>
      <c r="F37" s="79" t="s">
        <v>139</v>
      </c>
      <c r="G37" s="110" t="s">
        <v>140</v>
      </c>
      <c r="H37" s="79">
        <v>0.3</v>
      </c>
      <c r="I37" s="190"/>
      <c r="J37" s="190">
        <f>$D37*I37</f>
        <v>0</v>
      </c>
      <c r="K37" s="79"/>
      <c r="L37" s="75">
        <f t="shared" si="1"/>
        <v>0</v>
      </c>
      <c r="M37" s="79"/>
    </row>
    <row r="38" spans="1:13" x14ac:dyDescent="0.25">
      <c r="A38" s="188"/>
      <c r="B38" s="191"/>
      <c r="C38" s="192"/>
      <c r="D38" s="190"/>
      <c r="E38" s="120" t="s">
        <v>302</v>
      </c>
      <c r="F38" s="79" t="s">
        <v>136</v>
      </c>
      <c r="G38" s="110" t="s">
        <v>137</v>
      </c>
      <c r="H38" s="79">
        <v>15.79</v>
      </c>
      <c r="I38" s="190"/>
      <c r="J38" s="190">
        <f t="shared" si="0"/>
        <v>0</v>
      </c>
      <c r="K38" s="79"/>
      <c r="L38" s="75">
        <f t="shared" si="1"/>
        <v>0</v>
      </c>
      <c r="M38" s="79"/>
    </row>
    <row r="39" spans="1:13" x14ac:dyDescent="0.25">
      <c r="A39" s="116">
        <v>7</v>
      </c>
      <c r="B39" s="96" t="s">
        <v>144</v>
      </c>
      <c r="C39" s="110" t="s">
        <v>110</v>
      </c>
      <c r="D39" s="79">
        <v>34.4</v>
      </c>
      <c r="E39" s="120" t="s">
        <v>303</v>
      </c>
      <c r="F39" s="79" t="s">
        <v>142</v>
      </c>
      <c r="G39" s="110" t="s">
        <v>143</v>
      </c>
      <c r="H39" s="79">
        <v>6.88</v>
      </c>
      <c r="I39" s="82"/>
      <c r="J39" s="82">
        <f>$D39*I39</f>
        <v>0</v>
      </c>
      <c r="K39" s="79"/>
      <c r="L39" s="75">
        <f t="shared" si="1"/>
        <v>0</v>
      </c>
      <c r="M39" s="79"/>
    </row>
    <row r="40" spans="1:13" x14ac:dyDescent="0.25">
      <c r="A40" s="116">
        <v>8</v>
      </c>
      <c r="B40" s="96" t="s">
        <v>146</v>
      </c>
      <c r="C40" s="110" t="s">
        <v>110</v>
      </c>
      <c r="D40" s="79">
        <v>34.4</v>
      </c>
      <c r="E40" s="120" t="s">
        <v>304</v>
      </c>
      <c r="F40" s="79" t="s">
        <v>145</v>
      </c>
      <c r="G40" s="110" t="s">
        <v>137</v>
      </c>
      <c r="H40" s="79">
        <v>146.19999999999999</v>
      </c>
      <c r="I40" s="82"/>
      <c r="J40" s="82">
        <f>$D40*I40</f>
        <v>0</v>
      </c>
      <c r="K40" s="79"/>
      <c r="L40" s="75">
        <f t="shared" si="1"/>
        <v>0</v>
      </c>
      <c r="M40" s="79"/>
    </row>
    <row r="41" spans="1:13" x14ac:dyDescent="0.25">
      <c r="A41" s="116">
        <v>9</v>
      </c>
      <c r="B41" s="96" t="s">
        <v>148</v>
      </c>
      <c r="C41" s="110" t="s">
        <v>110</v>
      </c>
      <c r="D41" s="79">
        <v>34.4</v>
      </c>
      <c r="E41" s="120" t="s">
        <v>305</v>
      </c>
      <c r="F41" s="79" t="s">
        <v>147</v>
      </c>
      <c r="G41" s="110" t="s">
        <v>137</v>
      </c>
      <c r="H41" s="79">
        <v>34.4</v>
      </c>
      <c r="I41" s="82"/>
      <c r="J41" s="82">
        <f>$D41*I41</f>
        <v>0</v>
      </c>
      <c r="K41" s="79"/>
      <c r="L41" s="75">
        <f t="shared" si="1"/>
        <v>0</v>
      </c>
      <c r="M41" s="79"/>
    </row>
    <row r="42" spans="1:13" x14ac:dyDescent="0.25">
      <c r="A42" s="116">
        <v>10</v>
      </c>
      <c r="B42" s="96" t="s">
        <v>149</v>
      </c>
      <c r="C42" s="110" t="s">
        <v>110</v>
      </c>
      <c r="D42" s="79">
        <v>34.4</v>
      </c>
      <c r="E42" s="120" t="s">
        <v>306</v>
      </c>
      <c r="F42" s="79" t="s">
        <v>142</v>
      </c>
      <c r="G42" s="110" t="s">
        <v>143</v>
      </c>
      <c r="H42" s="79">
        <v>6.88</v>
      </c>
      <c r="I42" s="82"/>
      <c r="J42" s="82">
        <f>$D42*I42</f>
        <v>0</v>
      </c>
      <c r="K42" s="79"/>
      <c r="L42" s="75">
        <f t="shared" si="1"/>
        <v>0</v>
      </c>
      <c r="M42" s="79"/>
    </row>
    <row r="43" spans="1:13" x14ac:dyDescent="0.25">
      <c r="A43" s="188">
        <v>11</v>
      </c>
      <c r="B43" s="191" t="s">
        <v>152</v>
      </c>
      <c r="C43" s="192" t="s">
        <v>110</v>
      </c>
      <c r="D43" s="190">
        <v>34.4</v>
      </c>
      <c r="E43" s="120" t="s">
        <v>307</v>
      </c>
      <c r="F43" s="79" t="s">
        <v>150</v>
      </c>
      <c r="G43" s="110" t="s">
        <v>110</v>
      </c>
      <c r="H43" s="79">
        <v>37.840000000000003</v>
      </c>
      <c r="I43" s="189"/>
      <c r="J43" s="189">
        <f>$D43*I43</f>
        <v>0</v>
      </c>
      <c r="K43" s="79"/>
      <c r="L43" s="75">
        <f t="shared" si="1"/>
        <v>0</v>
      </c>
      <c r="M43" s="79"/>
    </row>
    <row r="44" spans="1:13" x14ac:dyDescent="0.25">
      <c r="A44" s="188"/>
      <c r="B44" s="191"/>
      <c r="C44" s="192"/>
      <c r="D44" s="190"/>
      <c r="E44" s="120" t="s">
        <v>308</v>
      </c>
      <c r="F44" s="79" t="s">
        <v>151</v>
      </c>
      <c r="G44" s="110" t="s">
        <v>137</v>
      </c>
      <c r="H44" s="79">
        <v>13.76</v>
      </c>
      <c r="I44" s="189"/>
      <c r="J44" s="189">
        <f t="shared" ref="J40:J65" si="2">$D44*I44</f>
        <v>0</v>
      </c>
      <c r="K44" s="79"/>
      <c r="L44" s="75">
        <f t="shared" si="1"/>
        <v>0</v>
      </c>
      <c r="M44" s="79"/>
    </row>
    <row r="45" spans="1:13" x14ac:dyDescent="0.25">
      <c r="A45" s="188">
        <v>12</v>
      </c>
      <c r="B45" s="191" t="s">
        <v>155</v>
      </c>
      <c r="C45" s="192" t="s">
        <v>110</v>
      </c>
      <c r="D45" s="190">
        <v>34.4</v>
      </c>
      <c r="E45" s="120" t="s">
        <v>309</v>
      </c>
      <c r="F45" s="79" t="s">
        <v>153</v>
      </c>
      <c r="G45" s="110" t="s">
        <v>137</v>
      </c>
      <c r="H45" s="79">
        <v>27.52</v>
      </c>
      <c r="I45" s="189"/>
      <c r="J45" s="189">
        <f>$D45*I45</f>
        <v>0</v>
      </c>
      <c r="K45" s="79"/>
      <c r="L45" s="75">
        <f t="shared" si="1"/>
        <v>0</v>
      </c>
      <c r="M45" s="79"/>
    </row>
    <row r="46" spans="1:13" x14ac:dyDescent="0.25">
      <c r="A46" s="188"/>
      <c r="B46" s="191"/>
      <c r="C46" s="192"/>
      <c r="D46" s="190"/>
      <c r="E46" s="120" t="s">
        <v>310</v>
      </c>
      <c r="F46" s="79" t="s">
        <v>154</v>
      </c>
      <c r="G46" s="110" t="s">
        <v>133</v>
      </c>
      <c r="H46" s="79">
        <v>5</v>
      </c>
      <c r="I46" s="189"/>
      <c r="J46" s="189">
        <f t="shared" si="2"/>
        <v>0</v>
      </c>
      <c r="K46" s="79"/>
      <c r="L46" s="75">
        <f t="shared" si="1"/>
        <v>0</v>
      </c>
      <c r="M46" s="79"/>
    </row>
    <row r="47" spans="1:13" x14ac:dyDescent="0.25">
      <c r="A47" s="116">
        <v>13</v>
      </c>
      <c r="B47" s="96" t="s">
        <v>156</v>
      </c>
      <c r="C47" s="110" t="s">
        <v>133</v>
      </c>
      <c r="D47" s="75">
        <v>87.3</v>
      </c>
      <c r="E47" s="120" t="s">
        <v>311</v>
      </c>
      <c r="F47" s="79" t="s">
        <v>142</v>
      </c>
      <c r="G47" s="110" t="s">
        <v>143</v>
      </c>
      <c r="H47" s="79">
        <v>8.73</v>
      </c>
      <c r="I47" s="82"/>
      <c r="J47" s="82">
        <f>$D47*I47</f>
        <v>0</v>
      </c>
      <c r="K47" s="79"/>
      <c r="L47" s="75">
        <f t="shared" si="1"/>
        <v>0</v>
      </c>
      <c r="M47" s="79"/>
    </row>
    <row r="48" spans="1:13" x14ac:dyDescent="0.25">
      <c r="A48" s="116">
        <v>14</v>
      </c>
      <c r="B48" s="96" t="s">
        <v>157</v>
      </c>
      <c r="C48" s="110" t="s">
        <v>133</v>
      </c>
      <c r="D48" s="75">
        <v>87.3</v>
      </c>
      <c r="E48" s="120" t="s">
        <v>312</v>
      </c>
      <c r="F48" s="79" t="s">
        <v>145</v>
      </c>
      <c r="G48" s="110" t="s">
        <v>137</v>
      </c>
      <c r="H48" s="79">
        <v>261.89999999999998</v>
      </c>
      <c r="I48" s="82"/>
      <c r="J48" s="82">
        <f>$D48*I48</f>
        <v>0</v>
      </c>
      <c r="K48" s="79"/>
      <c r="L48" s="75">
        <f t="shared" si="1"/>
        <v>0</v>
      </c>
      <c r="M48" s="79"/>
    </row>
    <row r="49" spans="1:14" x14ac:dyDescent="0.25">
      <c r="A49" s="116">
        <v>15</v>
      </c>
      <c r="B49" s="96" t="s">
        <v>158</v>
      </c>
      <c r="C49" s="110" t="s">
        <v>133</v>
      </c>
      <c r="D49" s="75">
        <v>87.3</v>
      </c>
      <c r="E49" s="120" t="s">
        <v>313</v>
      </c>
      <c r="F49" s="79" t="s">
        <v>147</v>
      </c>
      <c r="G49" s="110" t="s">
        <v>137</v>
      </c>
      <c r="H49" s="79">
        <v>52.38</v>
      </c>
      <c r="I49" s="82"/>
      <c r="J49" s="82">
        <f>$D49*I49</f>
        <v>0</v>
      </c>
      <c r="K49" s="79"/>
      <c r="L49" s="75">
        <f t="shared" si="1"/>
        <v>0</v>
      </c>
      <c r="M49" s="79"/>
    </row>
    <row r="50" spans="1:14" x14ac:dyDescent="0.25">
      <c r="A50" s="116">
        <v>16</v>
      </c>
      <c r="B50" s="96" t="s">
        <v>160</v>
      </c>
      <c r="C50" s="110" t="s">
        <v>133</v>
      </c>
      <c r="D50" s="79">
        <v>47.805</v>
      </c>
      <c r="E50" s="120" t="s">
        <v>314</v>
      </c>
      <c r="F50" s="79" t="s">
        <v>159</v>
      </c>
      <c r="G50" s="110" t="s">
        <v>133</v>
      </c>
      <c r="H50" s="79">
        <v>54.98</v>
      </c>
      <c r="I50" s="82"/>
      <c r="J50" s="82">
        <f>$D50*I50</f>
        <v>0</v>
      </c>
      <c r="K50" s="79"/>
      <c r="L50" s="75">
        <f t="shared" si="1"/>
        <v>0</v>
      </c>
      <c r="M50" s="79"/>
    </row>
    <row r="51" spans="1:14" x14ac:dyDescent="0.25">
      <c r="A51" s="116">
        <v>17</v>
      </c>
      <c r="B51" s="96" t="s">
        <v>156</v>
      </c>
      <c r="C51" s="110" t="s">
        <v>133</v>
      </c>
      <c r="D51" s="79">
        <v>50.63</v>
      </c>
      <c r="E51" s="120" t="s">
        <v>315</v>
      </c>
      <c r="F51" s="79" t="s">
        <v>142</v>
      </c>
      <c r="G51" s="110" t="s">
        <v>143</v>
      </c>
      <c r="H51" s="79">
        <v>5.0599999999999996</v>
      </c>
      <c r="I51" s="82"/>
      <c r="J51" s="82">
        <f>$D51*I51</f>
        <v>0</v>
      </c>
      <c r="K51" s="79"/>
      <c r="L51" s="75">
        <f t="shared" si="1"/>
        <v>0</v>
      </c>
      <c r="M51" s="79"/>
    </row>
    <row r="52" spans="1:14" x14ac:dyDescent="0.25">
      <c r="A52" s="188">
        <v>18</v>
      </c>
      <c r="B52" s="191" t="s">
        <v>161</v>
      </c>
      <c r="C52" s="192" t="s">
        <v>133</v>
      </c>
      <c r="D52" s="185">
        <v>87.3</v>
      </c>
      <c r="E52" s="120" t="s">
        <v>316</v>
      </c>
      <c r="F52" s="79" t="s">
        <v>150</v>
      </c>
      <c r="G52" s="110" t="s">
        <v>110</v>
      </c>
      <c r="H52" s="79">
        <v>34.92</v>
      </c>
      <c r="I52" s="189"/>
      <c r="J52" s="189">
        <f>$D52*I52</f>
        <v>0</v>
      </c>
      <c r="K52" s="79"/>
      <c r="L52" s="75">
        <f t="shared" si="1"/>
        <v>0</v>
      </c>
      <c r="M52" s="79"/>
    </row>
    <row r="53" spans="1:14" x14ac:dyDescent="0.25">
      <c r="A53" s="188"/>
      <c r="B53" s="191"/>
      <c r="C53" s="192"/>
      <c r="D53" s="185"/>
      <c r="E53" s="120" t="s">
        <v>317</v>
      </c>
      <c r="F53" s="79" t="s">
        <v>151</v>
      </c>
      <c r="G53" s="110" t="s">
        <v>137</v>
      </c>
      <c r="H53" s="79">
        <v>21.824999999999999</v>
      </c>
      <c r="I53" s="189"/>
      <c r="J53" s="189">
        <f t="shared" si="2"/>
        <v>0</v>
      </c>
      <c r="K53" s="79"/>
      <c r="L53" s="75">
        <f t="shared" si="1"/>
        <v>0</v>
      </c>
      <c r="M53" s="79"/>
    </row>
    <row r="54" spans="1:14" x14ac:dyDescent="0.25">
      <c r="A54" s="188">
        <v>19</v>
      </c>
      <c r="B54" s="191" t="s">
        <v>162</v>
      </c>
      <c r="C54" s="192" t="s">
        <v>133</v>
      </c>
      <c r="D54" s="185">
        <v>87.3</v>
      </c>
      <c r="E54" s="120" t="s">
        <v>318</v>
      </c>
      <c r="F54" s="79" t="s">
        <v>153</v>
      </c>
      <c r="G54" s="110" t="s">
        <v>137</v>
      </c>
      <c r="H54" s="79">
        <v>34.92</v>
      </c>
      <c r="I54" s="189"/>
      <c r="J54" s="189">
        <f>$D54*I54</f>
        <v>0</v>
      </c>
      <c r="K54" s="79"/>
      <c r="L54" s="75">
        <f t="shared" si="1"/>
        <v>0</v>
      </c>
      <c r="M54" s="79"/>
    </row>
    <row r="55" spans="1:14" x14ac:dyDescent="0.25">
      <c r="A55" s="188"/>
      <c r="B55" s="191"/>
      <c r="C55" s="192"/>
      <c r="D55" s="185"/>
      <c r="E55" s="120" t="s">
        <v>319</v>
      </c>
      <c r="F55" s="79" t="s">
        <v>154</v>
      </c>
      <c r="G55" s="110" t="s">
        <v>133</v>
      </c>
      <c r="H55" s="79">
        <v>27</v>
      </c>
      <c r="I55" s="189"/>
      <c r="J55" s="189">
        <f t="shared" si="2"/>
        <v>0</v>
      </c>
      <c r="K55" s="79"/>
      <c r="L55" s="75">
        <f t="shared" si="1"/>
        <v>0</v>
      </c>
      <c r="M55" s="79"/>
    </row>
    <row r="56" spans="1:14" s="74" customFormat="1" x14ac:dyDescent="0.25">
      <c r="A56" s="116">
        <v>20</v>
      </c>
      <c r="B56" s="96" t="s">
        <v>164</v>
      </c>
      <c r="C56" s="110" t="s">
        <v>110</v>
      </c>
      <c r="D56" s="79">
        <v>34.4</v>
      </c>
      <c r="E56" s="119" t="s">
        <v>320</v>
      </c>
      <c r="F56" s="75" t="s">
        <v>163</v>
      </c>
      <c r="G56" s="109" t="s">
        <v>143</v>
      </c>
      <c r="H56" s="79">
        <v>1.03</v>
      </c>
      <c r="I56" s="78"/>
      <c r="J56" s="78">
        <f>$D56*I56</f>
        <v>0</v>
      </c>
      <c r="K56" s="79"/>
      <c r="L56" s="75">
        <f t="shared" si="1"/>
        <v>0</v>
      </c>
      <c r="M56" s="75"/>
      <c r="N56" s="80"/>
    </row>
    <row r="57" spans="1:14" s="74" customFormat="1" x14ac:dyDescent="0.25">
      <c r="A57" s="188">
        <v>21</v>
      </c>
      <c r="B57" s="191" t="s">
        <v>170</v>
      </c>
      <c r="C57" s="192" t="s">
        <v>110</v>
      </c>
      <c r="D57" s="190">
        <v>34.4</v>
      </c>
      <c r="E57" s="120" t="s">
        <v>321</v>
      </c>
      <c r="F57" s="79" t="s">
        <v>165</v>
      </c>
      <c r="G57" s="109" t="s">
        <v>143</v>
      </c>
      <c r="H57" s="75">
        <v>8.6</v>
      </c>
      <c r="I57" s="189"/>
      <c r="J57" s="189">
        <f>$D57*I57</f>
        <v>0</v>
      </c>
      <c r="K57" s="79"/>
      <c r="L57" s="75">
        <f t="shared" si="1"/>
        <v>0</v>
      </c>
      <c r="M57" s="75"/>
      <c r="N57" s="80"/>
    </row>
    <row r="58" spans="1:14" x14ac:dyDescent="0.25">
      <c r="A58" s="188"/>
      <c r="B58" s="191"/>
      <c r="C58" s="192"/>
      <c r="D58" s="190"/>
      <c r="E58" s="120" t="s">
        <v>322</v>
      </c>
      <c r="F58" s="79" t="s">
        <v>166</v>
      </c>
      <c r="G58" s="110" t="s">
        <v>140</v>
      </c>
      <c r="H58" s="79">
        <v>3</v>
      </c>
      <c r="I58" s="189"/>
      <c r="J58" s="189">
        <f t="shared" si="2"/>
        <v>0</v>
      </c>
      <c r="K58" s="79"/>
      <c r="L58" s="75">
        <f t="shared" si="1"/>
        <v>0</v>
      </c>
      <c r="M58" s="79"/>
    </row>
    <row r="59" spans="1:14" x14ac:dyDescent="0.25">
      <c r="A59" s="188"/>
      <c r="B59" s="191"/>
      <c r="C59" s="192"/>
      <c r="D59" s="190"/>
      <c r="E59" s="120" t="s">
        <v>323</v>
      </c>
      <c r="F59" s="79" t="s">
        <v>167</v>
      </c>
      <c r="G59" s="110" t="s">
        <v>168</v>
      </c>
      <c r="H59" s="79">
        <v>1</v>
      </c>
      <c r="I59" s="189"/>
      <c r="J59" s="189">
        <f t="shared" si="2"/>
        <v>0</v>
      </c>
      <c r="K59" s="79"/>
      <c r="L59" s="75">
        <f t="shared" si="1"/>
        <v>0</v>
      </c>
      <c r="M59" s="79"/>
    </row>
    <row r="60" spans="1:14" x14ac:dyDescent="0.25">
      <c r="A60" s="188"/>
      <c r="B60" s="191"/>
      <c r="C60" s="192"/>
      <c r="D60" s="190"/>
      <c r="E60" s="120" t="s">
        <v>324</v>
      </c>
      <c r="F60" s="79" t="s">
        <v>169</v>
      </c>
      <c r="G60" s="110" t="s">
        <v>168</v>
      </c>
      <c r="H60" s="79">
        <v>3</v>
      </c>
      <c r="I60" s="189"/>
      <c r="J60" s="189">
        <f t="shared" si="2"/>
        <v>0</v>
      </c>
      <c r="K60" s="79"/>
      <c r="L60" s="75">
        <f t="shared" si="1"/>
        <v>0</v>
      </c>
      <c r="M60" s="79"/>
    </row>
    <row r="61" spans="1:14" s="74" customFormat="1" x14ac:dyDescent="0.25">
      <c r="A61" s="116">
        <v>22</v>
      </c>
      <c r="B61" s="96" t="s">
        <v>171</v>
      </c>
      <c r="C61" s="110" t="s">
        <v>133</v>
      </c>
      <c r="D61" s="75">
        <v>87.3</v>
      </c>
      <c r="E61" s="119" t="s">
        <v>325</v>
      </c>
      <c r="F61" s="75" t="s">
        <v>163</v>
      </c>
      <c r="G61" s="109" t="s">
        <v>143</v>
      </c>
      <c r="H61" s="79">
        <v>0.87</v>
      </c>
      <c r="I61" s="78"/>
      <c r="J61" s="78">
        <f>$D61*I61</f>
        <v>0</v>
      </c>
      <c r="K61" s="79"/>
      <c r="L61" s="75">
        <f t="shared" si="1"/>
        <v>0</v>
      </c>
      <c r="M61" s="75"/>
      <c r="N61" s="80"/>
    </row>
    <row r="62" spans="1:14" s="74" customFormat="1" x14ac:dyDescent="0.25">
      <c r="A62" s="188">
        <v>23</v>
      </c>
      <c r="B62" s="191" t="s">
        <v>172</v>
      </c>
      <c r="C62" s="192" t="s">
        <v>133</v>
      </c>
      <c r="D62" s="185">
        <v>87.3</v>
      </c>
      <c r="E62" s="120" t="s">
        <v>326</v>
      </c>
      <c r="F62" s="79" t="s">
        <v>165</v>
      </c>
      <c r="G62" s="109" t="s">
        <v>143</v>
      </c>
      <c r="H62" s="75">
        <v>11.349</v>
      </c>
      <c r="I62" s="189"/>
      <c r="J62" s="189">
        <f>$D62*I62</f>
        <v>0</v>
      </c>
      <c r="K62" s="79"/>
      <c r="L62" s="75">
        <f t="shared" si="1"/>
        <v>0</v>
      </c>
      <c r="M62" s="75"/>
      <c r="N62" s="80"/>
    </row>
    <row r="63" spans="1:14" x14ac:dyDescent="0.25">
      <c r="A63" s="188"/>
      <c r="B63" s="191"/>
      <c r="C63" s="192"/>
      <c r="D63" s="185"/>
      <c r="E63" s="120" t="s">
        <v>327</v>
      </c>
      <c r="F63" s="79" t="s">
        <v>166</v>
      </c>
      <c r="G63" s="110" t="s">
        <v>140</v>
      </c>
      <c r="H63" s="79">
        <v>11</v>
      </c>
      <c r="I63" s="189"/>
      <c r="J63" s="189">
        <f t="shared" si="2"/>
        <v>0</v>
      </c>
      <c r="K63" s="79"/>
      <c r="L63" s="75">
        <f t="shared" si="1"/>
        <v>0</v>
      </c>
      <c r="M63" s="79"/>
    </row>
    <row r="64" spans="1:14" x14ac:dyDescent="0.25">
      <c r="A64" s="188"/>
      <c r="B64" s="191"/>
      <c r="C64" s="192"/>
      <c r="D64" s="185"/>
      <c r="E64" s="120" t="s">
        <v>328</v>
      </c>
      <c r="F64" s="79" t="s">
        <v>167</v>
      </c>
      <c r="G64" s="110" t="s">
        <v>168</v>
      </c>
      <c r="H64" s="79">
        <v>1</v>
      </c>
      <c r="I64" s="189"/>
      <c r="J64" s="189">
        <f t="shared" si="2"/>
        <v>0</v>
      </c>
      <c r="K64" s="79"/>
      <c r="L64" s="75">
        <f t="shared" si="1"/>
        <v>0</v>
      </c>
      <c r="M64" s="79"/>
    </row>
    <row r="65" spans="1:14" x14ac:dyDescent="0.25">
      <c r="A65" s="188"/>
      <c r="B65" s="191"/>
      <c r="C65" s="192"/>
      <c r="D65" s="185"/>
      <c r="E65" s="120" t="s">
        <v>329</v>
      </c>
      <c r="F65" s="79" t="s">
        <v>169</v>
      </c>
      <c r="G65" s="110" t="s">
        <v>168</v>
      </c>
      <c r="H65" s="79">
        <v>5</v>
      </c>
      <c r="I65" s="189"/>
      <c r="J65" s="189">
        <f t="shared" si="2"/>
        <v>0</v>
      </c>
      <c r="K65" s="79"/>
      <c r="L65" s="75">
        <f t="shared" si="1"/>
        <v>0</v>
      </c>
      <c r="M65" s="79"/>
    </row>
    <row r="66" spans="1:14" x14ac:dyDescent="0.25">
      <c r="A66" s="114"/>
      <c r="B66" s="94" t="s">
        <v>173</v>
      </c>
      <c r="C66" s="108"/>
      <c r="D66" s="88"/>
      <c r="E66" s="108"/>
      <c r="F66" s="89"/>
      <c r="G66" s="121"/>
      <c r="H66" s="88"/>
      <c r="I66" s="88"/>
      <c r="J66" s="88"/>
      <c r="K66" s="88"/>
      <c r="L66" s="90"/>
      <c r="M66" s="88"/>
    </row>
    <row r="67" spans="1:14" x14ac:dyDescent="0.25">
      <c r="A67" s="116">
        <v>24</v>
      </c>
      <c r="B67" s="96" t="s">
        <v>174</v>
      </c>
      <c r="C67" s="109" t="s">
        <v>110</v>
      </c>
      <c r="D67" s="79">
        <v>66.63000000000001</v>
      </c>
      <c r="E67" s="120" t="s">
        <v>330</v>
      </c>
      <c r="F67" s="79" t="s">
        <v>142</v>
      </c>
      <c r="G67" s="110" t="s">
        <v>143</v>
      </c>
      <c r="H67" s="79">
        <v>13.33</v>
      </c>
      <c r="I67" s="82"/>
      <c r="J67" s="82">
        <f>$D67*I67</f>
        <v>0</v>
      </c>
      <c r="K67" s="79"/>
      <c r="L67" s="75">
        <f t="shared" si="1"/>
        <v>0</v>
      </c>
      <c r="M67" s="79"/>
    </row>
    <row r="68" spans="1:14" x14ac:dyDescent="0.25">
      <c r="A68" s="116">
        <v>25</v>
      </c>
      <c r="B68" s="96" t="s">
        <v>175</v>
      </c>
      <c r="C68" s="109" t="s">
        <v>110</v>
      </c>
      <c r="D68" s="79">
        <v>66.63000000000001</v>
      </c>
      <c r="E68" s="120" t="s">
        <v>331</v>
      </c>
      <c r="F68" s="79" t="s">
        <v>145</v>
      </c>
      <c r="G68" s="110" t="s">
        <v>137</v>
      </c>
      <c r="H68" s="79">
        <v>283.18</v>
      </c>
      <c r="I68" s="82"/>
      <c r="J68" s="82">
        <f>$D68*I68</f>
        <v>0</v>
      </c>
      <c r="K68" s="79"/>
      <c r="L68" s="75">
        <f t="shared" si="1"/>
        <v>0</v>
      </c>
      <c r="M68" s="79"/>
    </row>
    <row r="69" spans="1:14" x14ac:dyDescent="0.25">
      <c r="A69" s="116">
        <v>26</v>
      </c>
      <c r="B69" s="96" t="s">
        <v>176</v>
      </c>
      <c r="C69" s="109" t="s">
        <v>110</v>
      </c>
      <c r="D69" s="79">
        <v>66.63000000000001</v>
      </c>
      <c r="E69" s="120" t="s">
        <v>332</v>
      </c>
      <c r="F69" s="79" t="s">
        <v>147</v>
      </c>
      <c r="G69" s="110" t="s">
        <v>137</v>
      </c>
      <c r="H69" s="79">
        <v>66.63</v>
      </c>
      <c r="I69" s="82"/>
      <c r="J69" s="82">
        <f>$D69*I69</f>
        <v>0</v>
      </c>
      <c r="K69" s="79"/>
      <c r="L69" s="75">
        <f t="shared" si="1"/>
        <v>0</v>
      </c>
      <c r="M69" s="79"/>
    </row>
    <row r="70" spans="1:14" x14ac:dyDescent="0.25">
      <c r="A70" s="116">
        <v>27</v>
      </c>
      <c r="B70" s="96" t="s">
        <v>174</v>
      </c>
      <c r="C70" s="109" t="s">
        <v>110</v>
      </c>
      <c r="D70" s="79">
        <v>64.790000000000006</v>
      </c>
      <c r="E70" s="120" t="s">
        <v>333</v>
      </c>
      <c r="F70" s="79" t="s">
        <v>142</v>
      </c>
      <c r="G70" s="110" t="s">
        <v>143</v>
      </c>
      <c r="H70" s="79">
        <v>12.96</v>
      </c>
      <c r="I70" s="79"/>
      <c r="J70" s="82">
        <f>$D70*I70</f>
        <v>0</v>
      </c>
      <c r="K70" s="79"/>
      <c r="L70" s="75">
        <f t="shared" si="1"/>
        <v>0</v>
      </c>
      <c r="M70" s="79"/>
    </row>
    <row r="71" spans="1:14" x14ac:dyDescent="0.25">
      <c r="A71" s="188">
        <v>28</v>
      </c>
      <c r="B71" s="191" t="s">
        <v>178</v>
      </c>
      <c r="C71" s="186" t="s">
        <v>110</v>
      </c>
      <c r="D71" s="190">
        <v>64.790000000000006</v>
      </c>
      <c r="E71" s="120" t="s">
        <v>334</v>
      </c>
      <c r="F71" s="79" t="s">
        <v>177</v>
      </c>
      <c r="G71" s="110" t="s">
        <v>110</v>
      </c>
      <c r="H71" s="79">
        <v>71.27</v>
      </c>
      <c r="I71" s="189"/>
      <c r="J71" s="189">
        <f>$D71*I71</f>
        <v>0</v>
      </c>
      <c r="K71" s="79"/>
      <c r="L71" s="75">
        <f t="shared" si="1"/>
        <v>0</v>
      </c>
      <c r="M71" s="79"/>
    </row>
    <row r="72" spans="1:14" x14ac:dyDescent="0.25">
      <c r="A72" s="188"/>
      <c r="B72" s="191"/>
      <c r="C72" s="186"/>
      <c r="D72" s="190"/>
      <c r="E72" s="120" t="s">
        <v>335</v>
      </c>
      <c r="F72" s="79" t="s">
        <v>151</v>
      </c>
      <c r="G72" s="110" t="s">
        <v>137</v>
      </c>
      <c r="H72" s="79">
        <v>25.916000000000004</v>
      </c>
      <c r="I72" s="189"/>
      <c r="J72" s="189">
        <f t="shared" ref="J67:J79" si="3">$D72*I72</f>
        <v>0</v>
      </c>
      <c r="K72" s="79"/>
      <c r="L72" s="75">
        <f t="shared" si="1"/>
        <v>0</v>
      </c>
      <c r="M72" s="79"/>
    </row>
    <row r="73" spans="1:14" x14ac:dyDescent="0.25">
      <c r="A73" s="116">
        <v>29</v>
      </c>
      <c r="B73" s="96" t="s">
        <v>179</v>
      </c>
      <c r="C73" s="109" t="s">
        <v>110</v>
      </c>
      <c r="D73" s="79">
        <v>64.790000000000006</v>
      </c>
      <c r="E73" s="120" t="s">
        <v>336</v>
      </c>
      <c r="F73" s="79" t="s">
        <v>153</v>
      </c>
      <c r="G73" s="110" t="s">
        <v>137</v>
      </c>
      <c r="H73" s="79">
        <v>51.83</v>
      </c>
      <c r="I73" s="82"/>
      <c r="J73" s="82">
        <f>$D73*I73</f>
        <v>0</v>
      </c>
      <c r="K73" s="79"/>
      <c r="L73" s="75">
        <f t="shared" ref="L73:L79" si="4">$H73*K73</f>
        <v>0</v>
      </c>
      <c r="M73" s="79"/>
    </row>
    <row r="74" spans="1:14" x14ac:dyDescent="0.25">
      <c r="A74" s="188">
        <v>30</v>
      </c>
      <c r="B74" s="191" t="s">
        <v>180</v>
      </c>
      <c r="C74" s="192" t="s">
        <v>110</v>
      </c>
      <c r="D74" s="190">
        <v>64.790000000000006</v>
      </c>
      <c r="E74" s="120" t="s">
        <v>337</v>
      </c>
      <c r="F74" s="79" t="s">
        <v>154</v>
      </c>
      <c r="G74" s="110" t="s">
        <v>133</v>
      </c>
      <c r="H74" s="79">
        <v>12</v>
      </c>
      <c r="I74" s="189"/>
      <c r="J74" s="189">
        <f>$D74*I74</f>
        <v>0</v>
      </c>
      <c r="K74" s="79"/>
      <c r="L74" s="75">
        <f t="shared" si="4"/>
        <v>0</v>
      </c>
      <c r="M74" s="79"/>
    </row>
    <row r="75" spans="1:14" s="74" customFormat="1" x14ac:dyDescent="0.25">
      <c r="A75" s="188"/>
      <c r="B75" s="191"/>
      <c r="C75" s="192"/>
      <c r="D75" s="190"/>
      <c r="E75" s="120" t="s">
        <v>338</v>
      </c>
      <c r="F75" s="75" t="s">
        <v>163</v>
      </c>
      <c r="G75" s="109" t="s">
        <v>143</v>
      </c>
      <c r="H75" s="79">
        <v>0.65</v>
      </c>
      <c r="I75" s="189"/>
      <c r="J75" s="189">
        <f t="shared" si="3"/>
        <v>0</v>
      </c>
      <c r="K75" s="79"/>
      <c r="L75" s="75">
        <f t="shared" si="4"/>
        <v>0</v>
      </c>
      <c r="M75" s="75"/>
      <c r="N75" s="80"/>
    </row>
    <row r="76" spans="1:14" s="74" customFormat="1" x14ac:dyDescent="0.25">
      <c r="A76" s="188">
        <v>31</v>
      </c>
      <c r="B76" s="191" t="s">
        <v>181</v>
      </c>
      <c r="C76" s="192" t="s">
        <v>110</v>
      </c>
      <c r="D76" s="190">
        <v>64.790000000000006</v>
      </c>
      <c r="E76" s="120" t="s">
        <v>339</v>
      </c>
      <c r="F76" s="79" t="s">
        <v>165</v>
      </c>
      <c r="G76" s="109" t="s">
        <v>143</v>
      </c>
      <c r="H76" s="75">
        <v>16.197500000000002</v>
      </c>
      <c r="I76" s="189"/>
      <c r="J76" s="189">
        <f>$D76*I76</f>
        <v>0</v>
      </c>
      <c r="K76" s="79"/>
      <c r="L76" s="75">
        <f t="shared" si="4"/>
        <v>0</v>
      </c>
      <c r="M76" s="75"/>
      <c r="N76" s="80"/>
    </row>
    <row r="77" spans="1:14" x14ac:dyDescent="0.25">
      <c r="A77" s="188"/>
      <c r="B77" s="191"/>
      <c r="C77" s="192"/>
      <c r="D77" s="190"/>
      <c r="E77" s="120" t="s">
        <v>340</v>
      </c>
      <c r="F77" s="79" t="s">
        <v>166</v>
      </c>
      <c r="G77" s="110" t="s">
        <v>140</v>
      </c>
      <c r="H77" s="79">
        <v>4</v>
      </c>
      <c r="I77" s="189"/>
      <c r="J77" s="189">
        <f t="shared" si="3"/>
        <v>0</v>
      </c>
      <c r="K77" s="79"/>
      <c r="L77" s="75">
        <f t="shared" si="4"/>
        <v>0</v>
      </c>
      <c r="M77" s="79"/>
    </row>
    <row r="78" spans="1:14" x14ac:dyDescent="0.25">
      <c r="A78" s="188"/>
      <c r="B78" s="191"/>
      <c r="C78" s="192"/>
      <c r="D78" s="190"/>
      <c r="E78" s="120" t="s">
        <v>341</v>
      </c>
      <c r="F78" s="79" t="s">
        <v>167</v>
      </c>
      <c r="G78" s="110" t="s">
        <v>168</v>
      </c>
      <c r="H78" s="79">
        <v>1</v>
      </c>
      <c r="I78" s="189"/>
      <c r="J78" s="189">
        <f t="shared" si="3"/>
        <v>0</v>
      </c>
      <c r="K78" s="79"/>
      <c r="L78" s="75">
        <f t="shared" si="4"/>
        <v>0</v>
      </c>
      <c r="M78" s="79"/>
    </row>
    <row r="79" spans="1:14" x14ac:dyDescent="0.25">
      <c r="A79" s="188"/>
      <c r="B79" s="191"/>
      <c r="C79" s="192"/>
      <c r="D79" s="190"/>
      <c r="E79" s="120" t="s">
        <v>342</v>
      </c>
      <c r="F79" s="79" t="s">
        <v>169</v>
      </c>
      <c r="G79" s="110" t="s">
        <v>168</v>
      </c>
      <c r="H79" s="79">
        <v>3</v>
      </c>
      <c r="I79" s="189"/>
      <c r="J79" s="189">
        <f t="shared" si="3"/>
        <v>0</v>
      </c>
      <c r="K79" s="79"/>
      <c r="L79" s="75">
        <f t="shared" si="4"/>
        <v>0</v>
      </c>
      <c r="M79" s="79"/>
    </row>
    <row r="80" spans="1:14" x14ac:dyDescent="0.25">
      <c r="A80" s="114"/>
      <c r="B80" s="94" t="s">
        <v>182</v>
      </c>
      <c r="C80" s="108"/>
      <c r="D80" s="88"/>
      <c r="E80" s="108"/>
      <c r="F80" s="89"/>
      <c r="G80" s="121"/>
      <c r="H80" s="88"/>
      <c r="I80" s="88"/>
      <c r="J80" s="88"/>
      <c r="K80" s="88"/>
      <c r="L80" s="90"/>
      <c r="M80" s="88"/>
    </row>
    <row r="81" spans="1:14" s="74" customFormat="1" x14ac:dyDescent="0.25">
      <c r="A81" s="173">
        <v>32</v>
      </c>
      <c r="B81" s="193" t="s">
        <v>186</v>
      </c>
      <c r="C81" s="186" t="s">
        <v>110</v>
      </c>
      <c r="D81" s="185">
        <v>10.71</v>
      </c>
      <c r="E81" s="119" t="s">
        <v>343</v>
      </c>
      <c r="F81" s="75" t="s">
        <v>183</v>
      </c>
      <c r="G81" s="109" t="s">
        <v>143</v>
      </c>
      <c r="H81" s="75">
        <v>2.14</v>
      </c>
      <c r="I81" s="184"/>
      <c r="J81" s="184">
        <f>$D81*I81</f>
        <v>0</v>
      </c>
      <c r="K81" s="75"/>
      <c r="L81" s="75">
        <f t="shared" ref="L81:L104" si="5">$H81*K81</f>
        <v>0</v>
      </c>
      <c r="M81" s="75"/>
      <c r="N81" s="80"/>
    </row>
    <row r="82" spans="1:14" s="74" customFormat="1" x14ac:dyDescent="0.25">
      <c r="A82" s="173"/>
      <c r="B82" s="193"/>
      <c r="C82" s="186"/>
      <c r="D82" s="185"/>
      <c r="E82" s="119" t="s">
        <v>344</v>
      </c>
      <c r="F82" s="75" t="s">
        <v>184</v>
      </c>
      <c r="G82" s="109" t="s">
        <v>137</v>
      </c>
      <c r="H82" s="75">
        <v>27.46</v>
      </c>
      <c r="I82" s="184"/>
      <c r="J82" s="184">
        <f t="shared" ref="J81:J104" si="6">$D82*I82</f>
        <v>0</v>
      </c>
      <c r="K82" s="75"/>
      <c r="L82" s="75">
        <f t="shared" si="5"/>
        <v>0</v>
      </c>
      <c r="M82" s="75"/>
      <c r="N82" s="80"/>
    </row>
    <row r="83" spans="1:14" s="74" customFormat="1" x14ac:dyDescent="0.25">
      <c r="A83" s="173"/>
      <c r="B83" s="193"/>
      <c r="C83" s="186"/>
      <c r="D83" s="185"/>
      <c r="E83" s="119" t="s">
        <v>345</v>
      </c>
      <c r="F83" s="75" t="s">
        <v>185</v>
      </c>
      <c r="G83" s="109" t="s">
        <v>118</v>
      </c>
      <c r="H83" s="75">
        <v>12.85</v>
      </c>
      <c r="I83" s="184"/>
      <c r="J83" s="184">
        <f t="shared" si="6"/>
        <v>0</v>
      </c>
      <c r="K83" s="75"/>
      <c r="L83" s="75">
        <f t="shared" si="5"/>
        <v>0</v>
      </c>
      <c r="M83" s="75"/>
      <c r="N83" s="80"/>
    </row>
    <row r="84" spans="1:14" s="74" customFormat="1" x14ac:dyDescent="0.25">
      <c r="A84" s="115">
        <v>33</v>
      </c>
      <c r="B84" s="95" t="s">
        <v>189</v>
      </c>
      <c r="C84" s="109" t="s">
        <v>110</v>
      </c>
      <c r="D84" s="75">
        <v>35</v>
      </c>
      <c r="E84" s="119" t="s">
        <v>346</v>
      </c>
      <c r="F84" s="75" t="s">
        <v>187</v>
      </c>
      <c r="G84" s="109" t="s">
        <v>188</v>
      </c>
      <c r="H84" s="75">
        <v>1</v>
      </c>
      <c r="I84" s="78"/>
      <c r="J84" s="78">
        <f>$D84*I84</f>
        <v>0</v>
      </c>
      <c r="K84" s="75"/>
      <c r="L84" s="75">
        <f t="shared" si="5"/>
        <v>0</v>
      </c>
      <c r="M84" s="75"/>
      <c r="N84" s="80"/>
    </row>
    <row r="85" spans="1:14" s="74" customFormat="1" x14ac:dyDescent="0.25">
      <c r="A85" s="115">
        <v>34</v>
      </c>
      <c r="B85" s="95" t="s">
        <v>190</v>
      </c>
      <c r="C85" s="109" t="s">
        <v>110</v>
      </c>
      <c r="D85" s="75">
        <v>35</v>
      </c>
      <c r="E85" s="119"/>
      <c r="F85" s="75"/>
      <c r="G85" s="109"/>
      <c r="H85" s="75">
        <v>0</v>
      </c>
      <c r="I85" s="78"/>
      <c r="J85" s="78">
        <f>$D85*I85</f>
        <v>0</v>
      </c>
      <c r="K85" s="75"/>
      <c r="L85" s="75">
        <f t="shared" si="5"/>
        <v>0</v>
      </c>
      <c r="M85" s="75"/>
      <c r="N85" s="80"/>
    </row>
    <row r="86" spans="1:14" s="74" customFormat="1" x14ac:dyDescent="0.25">
      <c r="A86" s="115">
        <v>35</v>
      </c>
      <c r="B86" s="95" t="s">
        <v>192</v>
      </c>
      <c r="C86" s="109" t="s">
        <v>110</v>
      </c>
      <c r="D86" s="75">
        <v>35</v>
      </c>
      <c r="E86" s="119" t="s">
        <v>347</v>
      </c>
      <c r="F86" s="75" t="s">
        <v>191</v>
      </c>
      <c r="G86" s="109" t="s">
        <v>143</v>
      </c>
      <c r="H86" s="75">
        <v>7</v>
      </c>
      <c r="I86" s="78"/>
      <c r="J86" s="78">
        <f>$D86*I86</f>
        <v>0</v>
      </c>
      <c r="K86" s="75"/>
      <c r="L86" s="75">
        <f t="shared" si="5"/>
        <v>0</v>
      </c>
      <c r="M86" s="75"/>
      <c r="N86" s="80"/>
    </row>
    <row r="87" spans="1:14" s="74" customFormat="1" x14ac:dyDescent="0.25">
      <c r="A87" s="115">
        <v>36</v>
      </c>
      <c r="B87" s="95" t="s">
        <v>194</v>
      </c>
      <c r="C87" s="109" t="s">
        <v>110</v>
      </c>
      <c r="D87" s="75">
        <v>35</v>
      </c>
      <c r="E87" s="119" t="s">
        <v>348</v>
      </c>
      <c r="F87" s="75" t="s">
        <v>193</v>
      </c>
      <c r="G87" s="109" t="s">
        <v>137</v>
      </c>
      <c r="H87" s="75">
        <v>630</v>
      </c>
      <c r="I87" s="78"/>
      <c r="J87" s="78">
        <f t="shared" si="6"/>
        <v>0</v>
      </c>
      <c r="K87" s="75"/>
      <c r="L87" s="75">
        <f t="shared" si="5"/>
        <v>0</v>
      </c>
      <c r="M87" s="75"/>
      <c r="N87" s="80"/>
    </row>
    <row r="88" spans="1:14" s="74" customFormat="1" x14ac:dyDescent="0.25">
      <c r="A88" s="115">
        <v>37</v>
      </c>
      <c r="B88" s="95" t="s">
        <v>195</v>
      </c>
      <c r="C88" s="109" t="s">
        <v>110</v>
      </c>
      <c r="D88" s="75">
        <v>35</v>
      </c>
      <c r="E88" s="119" t="s">
        <v>349</v>
      </c>
      <c r="F88" s="75" t="s">
        <v>183</v>
      </c>
      <c r="G88" s="109" t="s">
        <v>143</v>
      </c>
      <c r="H88" s="75">
        <v>7</v>
      </c>
      <c r="I88" s="78"/>
      <c r="J88" s="78">
        <f t="shared" si="6"/>
        <v>0</v>
      </c>
      <c r="K88" s="75"/>
      <c r="L88" s="75">
        <f t="shared" si="5"/>
        <v>0</v>
      </c>
      <c r="M88" s="75"/>
      <c r="N88" s="80"/>
    </row>
    <row r="89" spans="1:14" s="74" customFormat="1" x14ac:dyDescent="0.25">
      <c r="A89" s="173">
        <v>38</v>
      </c>
      <c r="B89" s="193" t="s">
        <v>198</v>
      </c>
      <c r="C89" s="186" t="s">
        <v>110</v>
      </c>
      <c r="D89" s="185">
        <v>35</v>
      </c>
      <c r="E89" s="119" t="s">
        <v>350</v>
      </c>
      <c r="F89" s="75" t="s">
        <v>196</v>
      </c>
      <c r="G89" s="109" t="s">
        <v>110</v>
      </c>
      <c r="H89" s="75">
        <v>37.716000000000001</v>
      </c>
      <c r="I89" s="184"/>
      <c r="J89" s="184">
        <f t="shared" si="6"/>
        <v>0</v>
      </c>
      <c r="K89" s="75"/>
      <c r="L89" s="75">
        <f t="shared" si="5"/>
        <v>0</v>
      </c>
      <c r="M89" s="75"/>
      <c r="N89" s="80"/>
    </row>
    <row r="90" spans="1:14" s="74" customFormat="1" x14ac:dyDescent="0.25">
      <c r="A90" s="173"/>
      <c r="B90" s="193"/>
      <c r="C90" s="186"/>
      <c r="D90" s="185"/>
      <c r="E90" s="119" t="s">
        <v>351</v>
      </c>
      <c r="F90" s="75" t="s">
        <v>197</v>
      </c>
      <c r="G90" s="109" t="s">
        <v>110</v>
      </c>
      <c r="H90" s="75">
        <v>38.5</v>
      </c>
      <c r="I90" s="184"/>
      <c r="J90" s="184">
        <f t="shared" si="6"/>
        <v>0</v>
      </c>
      <c r="K90" s="75"/>
      <c r="L90" s="75">
        <f t="shared" si="5"/>
        <v>0</v>
      </c>
      <c r="M90" s="75"/>
      <c r="N90" s="80"/>
    </row>
    <row r="91" spans="1:14" s="74" customFormat="1" x14ac:dyDescent="0.25">
      <c r="A91" s="173">
        <v>39</v>
      </c>
      <c r="B91" s="193" t="s">
        <v>207</v>
      </c>
      <c r="C91" s="186" t="s">
        <v>133</v>
      </c>
      <c r="D91" s="185">
        <v>16</v>
      </c>
      <c r="E91" s="119" t="s">
        <v>352</v>
      </c>
      <c r="F91" s="75" t="s">
        <v>199</v>
      </c>
      <c r="G91" s="109" t="s">
        <v>200</v>
      </c>
      <c r="H91" s="75">
        <v>2.4</v>
      </c>
      <c r="I91" s="184"/>
      <c r="J91" s="184">
        <f t="shared" si="6"/>
        <v>0</v>
      </c>
      <c r="K91" s="75"/>
      <c r="L91" s="75">
        <f t="shared" si="5"/>
        <v>0</v>
      </c>
      <c r="M91" s="75"/>
      <c r="N91" s="80"/>
    </row>
    <row r="92" spans="1:14" s="74" customFormat="1" x14ac:dyDescent="0.25">
      <c r="A92" s="173"/>
      <c r="B92" s="193"/>
      <c r="C92" s="186"/>
      <c r="D92" s="185"/>
      <c r="E92" s="119" t="s">
        <v>353</v>
      </c>
      <c r="F92" s="75" t="s">
        <v>201</v>
      </c>
      <c r="G92" s="109" t="s">
        <v>118</v>
      </c>
      <c r="H92" s="75">
        <v>2</v>
      </c>
      <c r="I92" s="184"/>
      <c r="J92" s="184">
        <f t="shared" si="6"/>
        <v>0</v>
      </c>
      <c r="K92" s="75"/>
      <c r="L92" s="75">
        <f t="shared" si="5"/>
        <v>0</v>
      </c>
      <c r="M92" s="75"/>
      <c r="N92" s="80"/>
    </row>
    <row r="93" spans="1:14" s="74" customFormat="1" x14ac:dyDescent="0.25">
      <c r="A93" s="173"/>
      <c r="B93" s="193"/>
      <c r="C93" s="186"/>
      <c r="D93" s="185"/>
      <c r="E93" s="119" t="s">
        <v>354</v>
      </c>
      <c r="F93" s="75" t="s">
        <v>202</v>
      </c>
      <c r="G93" s="109" t="s">
        <v>118</v>
      </c>
      <c r="H93" s="75">
        <v>3</v>
      </c>
      <c r="I93" s="184"/>
      <c r="J93" s="184">
        <f t="shared" si="6"/>
        <v>0</v>
      </c>
      <c r="K93" s="75"/>
      <c r="L93" s="75">
        <f t="shared" si="5"/>
        <v>0</v>
      </c>
      <c r="M93" s="75"/>
      <c r="N93" s="80"/>
    </row>
    <row r="94" spans="1:14" s="74" customFormat="1" x14ac:dyDescent="0.25">
      <c r="A94" s="173"/>
      <c r="B94" s="193"/>
      <c r="C94" s="186"/>
      <c r="D94" s="185"/>
      <c r="E94" s="119" t="s">
        <v>355</v>
      </c>
      <c r="F94" s="75" t="s">
        <v>203</v>
      </c>
      <c r="G94" s="109" t="s">
        <v>118</v>
      </c>
      <c r="H94" s="75">
        <v>2</v>
      </c>
      <c r="I94" s="184"/>
      <c r="J94" s="184">
        <f t="shared" si="6"/>
        <v>0</v>
      </c>
      <c r="K94" s="75"/>
      <c r="L94" s="75">
        <f t="shared" si="5"/>
        <v>0</v>
      </c>
      <c r="M94" s="75"/>
      <c r="N94" s="80"/>
    </row>
    <row r="95" spans="1:14" s="74" customFormat="1" x14ac:dyDescent="0.25">
      <c r="A95" s="173"/>
      <c r="B95" s="193"/>
      <c r="C95" s="186"/>
      <c r="D95" s="185"/>
      <c r="E95" s="119" t="s">
        <v>356</v>
      </c>
      <c r="F95" s="75" t="s">
        <v>204</v>
      </c>
      <c r="G95" s="109" t="s">
        <v>118</v>
      </c>
      <c r="H95" s="75">
        <v>2</v>
      </c>
      <c r="I95" s="184"/>
      <c r="J95" s="184">
        <f t="shared" si="6"/>
        <v>0</v>
      </c>
      <c r="K95" s="75"/>
      <c r="L95" s="75">
        <f t="shared" si="5"/>
        <v>0</v>
      </c>
      <c r="M95" s="75"/>
      <c r="N95" s="80"/>
    </row>
    <row r="96" spans="1:14" s="74" customFormat="1" x14ac:dyDescent="0.25">
      <c r="A96" s="173"/>
      <c r="B96" s="193"/>
      <c r="C96" s="186"/>
      <c r="D96" s="185"/>
      <c r="E96" s="119" t="s">
        <v>357</v>
      </c>
      <c r="F96" s="75" t="s">
        <v>205</v>
      </c>
      <c r="G96" s="109" t="s">
        <v>206</v>
      </c>
      <c r="H96" s="75">
        <v>1</v>
      </c>
      <c r="I96" s="184"/>
      <c r="J96" s="184">
        <f t="shared" si="6"/>
        <v>0</v>
      </c>
      <c r="K96" s="75"/>
      <c r="L96" s="75">
        <f t="shared" si="5"/>
        <v>0</v>
      </c>
      <c r="M96" s="75"/>
      <c r="N96" s="80"/>
    </row>
    <row r="97" spans="1:14" s="74" customFormat="1" x14ac:dyDescent="0.25">
      <c r="A97" s="173">
        <v>40</v>
      </c>
      <c r="B97" s="193" t="s">
        <v>214</v>
      </c>
      <c r="C97" s="186" t="s">
        <v>133</v>
      </c>
      <c r="D97" s="185">
        <v>16</v>
      </c>
      <c r="E97" s="119" t="s">
        <v>358</v>
      </c>
      <c r="F97" s="75" t="s">
        <v>208</v>
      </c>
      <c r="G97" s="109" t="s">
        <v>143</v>
      </c>
      <c r="H97" s="75">
        <v>0.8</v>
      </c>
      <c r="I97" s="184"/>
      <c r="J97" s="184">
        <f t="shared" si="6"/>
        <v>0</v>
      </c>
      <c r="K97" s="75"/>
      <c r="L97" s="75">
        <f t="shared" si="5"/>
        <v>0</v>
      </c>
      <c r="M97" s="75"/>
      <c r="N97" s="80"/>
    </row>
    <row r="98" spans="1:14" s="74" customFormat="1" x14ac:dyDescent="0.25">
      <c r="A98" s="173"/>
      <c r="B98" s="193"/>
      <c r="C98" s="186"/>
      <c r="D98" s="185"/>
      <c r="E98" s="119" t="s">
        <v>359</v>
      </c>
      <c r="F98" s="75" t="s">
        <v>209</v>
      </c>
      <c r="G98" s="109" t="s">
        <v>210</v>
      </c>
      <c r="H98" s="75">
        <v>0.5</v>
      </c>
      <c r="I98" s="184"/>
      <c r="J98" s="184">
        <f t="shared" si="6"/>
        <v>0</v>
      </c>
      <c r="K98" s="75"/>
      <c r="L98" s="75">
        <f t="shared" si="5"/>
        <v>0</v>
      </c>
      <c r="M98" s="75"/>
      <c r="N98" s="80"/>
    </row>
    <row r="99" spans="1:14" s="74" customFormat="1" x14ac:dyDescent="0.25">
      <c r="A99" s="173"/>
      <c r="B99" s="193"/>
      <c r="C99" s="186"/>
      <c r="D99" s="185"/>
      <c r="E99" s="119" t="s">
        <v>360</v>
      </c>
      <c r="F99" s="75" t="s">
        <v>211</v>
      </c>
      <c r="G99" s="109" t="s">
        <v>137</v>
      </c>
      <c r="H99" s="75">
        <v>8</v>
      </c>
      <c r="I99" s="184"/>
      <c r="J99" s="184">
        <f t="shared" si="6"/>
        <v>0</v>
      </c>
      <c r="K99" s="75"/>
      <c r="L99" s="75">
        <f t="shared" si="5"/>
        <v>0</v>
      </c>
      <c r="M99" s="75"/>
      <c r="N99" s="80"/>
    </row>
    <row r="100" spans="1:14" s="74" customFormat="1" x14ac:dyDescent="0.25">
      <c r="A100" s="173"/>
      <c r="B100" s="193"/>
      <c r="C100" s="186"/>
      <c r="D100" s="185"/>
      <c r="E100" s="119" t="s">
        <v>361</v>
      </c>
      <c r="F100" s="75" t="s">
        <v>212</v>
      </c>
      <c r="G100" s="109" t="s">
        <v>118</v>
      </c>
      <c r="H100" s="75">
        <v>2</v>
      </c>
      <c r="I100" s="184"/>
      <c r="J100" s="184">
        <f t="shared" si="6"/>
        <v>0</v>
      </c>
      <c r="K100" s="75"/>
      <c r="L100" s="75">
        <f t="shared" si="5"/>
        <v>0</v>
      </c>
      <c r="M100" s="75"/>
      <c r="N100" s="80"/>
    </row>
    <row r="101" spans="1:14" s="74" customFormat="1" x14ac:dyDescent="0.25">
      <c r="A101" s="173"/>
      <c r="B101" s="193"/>
      <c r="C101" s="186"/>
      <c r="D101" s="185"/>
      <c r="E101" s="119" t="s">
        <v>362</v>
      </c>
      <c r="F101" s="75" t="s">
        <v>213</v>
      </c>
      <c r="G101" s="109" t="s">
        <v>118</v>
      </c>
      <c r="H101" s="75">
        <v>1</v>
      </c>
      <c r="I101" s="184"/>
      <c r="J101" s="184">
        <f t="shared" si="6"/>
        <v>0</v>
      </c>
      <c r="K101" s="75"/>
      <c r="L101" s="75">
        <f t="shared" si="5"/>
        <v>0</v>
      </c>
      <c r="M101" s="75"/>
      <c r="N101" s="80"/>
    </row>
    <row r="102" spans="1:14" x14ac:dyDescent="0.25">
      <c r="A102" s="173">
        <v>41</v>
      </c>
      <c r="B102" s="193" t="s">
        <v>216</v>
      </c>
      <c r="C102" s="186" t="s">
        <v>133</v>
      </c>
      <c r="D102" s="185">
        <v>16</v>
      </c>
      <c r="E102" s="120" t="s">
        <v>363</v>
      </c>
      <c r="F102" s="79" t="s">
        <v>215</v>
      </c>
      <c r="G102" s="110" t="s">
        <v>143</v>
      </c>
      <c r="H102" s="79">
        <v>0.96</v>
      </c>
      <c r="I102" s="189"/>
      <c r="J102" s="189">
        <f t="shared" si="6"/>
        <v>0</v>
      </c>
      <c r="K102" s="79"/>
      <c r="L102" s="75">
        <f t="shared" si="5"/>
        <v>0</v>
      </c>
      <c r="M102" s="79"/>
    </row>
    <row r="103" spans="1:14" s="74" customFormat="1" x14ac:dyDescent="0.25">
      <c r="A103" s="173"/>
      <c r="B103" s="193"/>
      <c r="C103" s="186"/>
      <c r="D103" s="185"/>
      <c r="E103" s="120" t="s">
        <v>364</v>
      </c>
      <c r="F103" s="79" t="s">
        <v>165</v>
      </c>
      <c r="G103" s="109" t="s">
        <v>143</v>
      </c>
      <c r="H103" s="79">
        <v>2.08</v>
      </c>
      <c r="I103" s="189"/>
      <c r="J103" s="189">
        <f t="shared" si="6"/>
        <v>0</v>
      </c>
      <c r="K103" s="79"/>
      <c r="L103" s="75">
        <f t="shared" si="5"/>
        <v>0</v>
      </c>
      <c r="M103" s="75"/>
      <c r="N103" s="80"/>
    </row>
    <row r="104" spans="1:14" s="74" customFormat="1" x14ac:dyDescent="0.25">
      <c r="A104" s="173"/>
      <c r="B104" s="193"/>
      <c r="C104" s="186"/>
      <c r="D104" s="185"/>
      <c r="E104" s="120" t="s">
        <v>365</v>
      </c>
      <c r="F104" s="75" t="s">
        <v>212</v>
      </c>
      <c r="G104" s="109" t="s">
        <v>118</v>
      </c>
      <c r="H104" s="75">
        <v>1</v>
      </c>
      <c r="I104" s="189"/>
      <c r="J104" s="189">
        <f t="shared" si="6"/>
        <v>0</v>
      </c>
      <c r="K104" s="75"/>
      <c r="L104" s="75">
        <f t="shared" si="5"/>
        <v>0</v>
      </c>
      <c r="M104" s="75"/>
      <c r="N104" s="80"/>
    </row>
    <row r="105" spans="1:14" x14ac:dyDescent="0.25">
      <c r="A105" s="114"/>
      <c r="B105" s="94" t="s">
        <v>217</v>
      </c>
      <c r="C105" s="108"/>
      <c r="D105" s="88"/>
      <c r="E105" s="108"/>
      <c r="F105" s="89"/>
      <c r="G105" s="121"/>
      <c r="H105" s="88"/>
      <c r="I105" s="88"/>
      <c r="J105" s="88"/>
      <c r="K105" s="88"/>
      <c r="L105" s="90"/>
      <c r="M105" s="88"/>
    </row>
    <row r="106" spans="1:14" s="74" customFormat="1" x14ac:dyDescent="0.25">
      <c r="A106" s="115">
        <v>42</v>
      </c>
      <c r="B106" s="97" t="s">
        <v>219</v>
      </c>
      <c r="C106" s="109" t="s">
        <v>133</v>
      </c>
      <c r="D106" s="75">
        <v>65</v>
      </c>
      <c r="E106" s="119" t="s">
        <v>366</v>
      </c>
      <c r="F106" s="87" t="s">
        <v>218</v>
      </c>
      <c r="G106" s="109" t="s">
        <v>133</v>
      </c>
      <c r="H106" s="75">
        <v>65</v>
      </c>
      <c r="I106" s="78"/>
      <c r="J106" s="78">
        <f t="shared" ref="J106:J135" si="7">$D106*I106</f>
        <v>0</v>
      </c>
      <c r="K106" s="75"/>
      <c r="L106" s="75">
        <f t="shared" ref="L106:L136" si="8">$H106*K106</f>
        <v>0</v>
      </c>
      <c r="M106" s="75"/>
      <c r="N106" s="80"/>
    </row>
    <row r="107" spans="1:14" s="74" customFormat="1" x14ac:dyDescent="0.25">
      <c r="A107" s="173">
        <v>43</v>
      </c>
      <c r="B107" s="187" t="s">
        <v>223</v>
      </c>
      <c r="C107" s="186" t="s">
        <v>133</v>
      </c>
      <c r="D107" s="185">
        <v>250</v>
      </c>
      <c r="E107" s="119" t="s">
        <v>367</v>
      </c>
      <c r="F107" s="87" t="s">
        <v>220</v>
      </c>
      <c r="G107" s="109" t="s">
        <v>133</v>
      </c>
      <c r="H107" s="75">
        <v>150</v>
      </c>
      <c r="I107" s="184"/>
      <c r="J107" s="184">
        <f t="shared" si="7"/>
        <v>0</v>
      </c>
      <c r="K107" s="75"/>
      <c r="L107" s="75">
        <f t="shared" si="8"/>
        <v>0</v>
      </c>
      <c r="M107" s="75"/>
      <c r="N107" s="80"/>
    </row>
    <row r="108" spans="1:14" s="74" customFormat="1" x14ac:dyDescent="0.25">
      <c r="A108" s="173"/>
      <c r="B108" s="187"/>
      <c r="C108" s="186"/>
      <c r="D108" s="185"/>
      <c r="E108" s="119" t="s">
        <v>368</v>
      </c>
      <c r="F108" s="87" t="s">
        <v>221</v>
      </c>
      <c r="G108" s="109" t="s">
        <v>133</v>
      </c>
      <c r="H108" s="75">
        <v>100</v>
      </c>
      <c r="I108" s="184"/>
      <c r="J108" s="184">
        <f t="shared" si="7"/>
        <v>0</v>
      </c>
      <c r="K108" s="75"/>
      <c r="L108" s="75">
        <f t="shared" si="8"/>
        <v>0</v>
      </c>
      <c r="M108" s="75"/>
      <c r="N108" s="80"/>
    </row>
    <row r="109" spans="1:14" s="74" customFormat="1" x14ac:dyDescent="0.25">
      <c r="A109" s="173"/>
      <c r="B109" s="187"/>
      <c r="C109" s="186"/>
      <c r="D109" s="185"/>
      <c r="E109" s="119" t="s">
        <v>369</v>
      </c>
      <c r="F109" s="87" t="s">
        <v>222</v>
      </c>
      <c r="G109" s="109" t="s">
        <v>118</v>
      </c>
      <c r="H109" s="75">
        <v>1</v>
      </c>
      <c r="I109" s="184"/>
      <c r="J109" s="184">
        <f t="shared" si="7"/>
        <v>0</v>
      </c>
      <c r="K109" s="75"/>
      <c r="L109" s="75">
        <f t="shared" si="8"/>
        <v>0</v>
      </c>
      <c r="M109" s="75"/>
      <c r="N109" s="80"/>
    </row>
    <row r="110" spans="1:14" s="74" customFormat="1" x14ac:dyDescent="0.25">
      <c r="A110" s="115">
        <v>44</v>
      </c>
      <c r="B110" s="97" t="s">
        <v>224</v>
      </c>
      <c r="C110" s="109" t="s">
        <v>133</v>
      </c>
      <c r="D110" s="75">
        <v>75</v>
      </c>
      <c r="E110" s="119" t="s">
        <v>370</v>
      </c>
      <c r="F110" s="87" t="s">
        <v>279</v>
      </c>
      <c r="G110" s="109" t="s">
        <v>133</v>
      </c>
      <c r="H110" s="75">
        <v>75</v>
      </c>
      <c r="I110" s="78"/>
      <c r="J110" s="78">
        <f t="shared" si="7"/>
        <v>0</v>
      </c>
      <c r="K110" s="75"/>
      <c r="L110" s="75">
        <f t="shared" si="8"/>
        <v>0</v>
      </c>
      <c r="M110" s="75"/>
      <c r="N110" s="80"/>
    </row>
    <row r="111" spans="1:14" s="74" customFormat="1" x14ac:dyDescent="0.25">
      <c r="A111" s="115">
        <v>45</v>
      </c>
      <c r="B111" s="97" t="s">
        <v>227</v>
      </c>
      <c r="C111" s="109" t="s">
        <v>118</v>
      </c>
      <c r="D111" s="75">
        <v>1</v>
      </c>
      <c r="E111" s="119" t="s">
        <v>371</v>
      </c>
      <c r="F111" s="87" t="s">
        <v>225</v>
      </c>
      <c r="G111" s="109" t="s">
        <v>226</v>
      </c>
      <c r="H111" s="75">
        <v>2</v>
      </c>
      <c r="I111" s="78"/>
      <c r="J111" s="78">
        <f t="shared" si="7"/>
        <v>0</v>
      </c>
      <c r="K111" s="75"/>
      <c r="L111" s="75">
        <f t="shared" si="8"/>
        <v>0</v>
      </c>
      <c r="M111" s="75"/>
      <c r="N111" s="80"/>
    </row>
    <row r="112" spans="1:14" s="74" customFormat="1" x14ac:dyDescent="0.25">
      <c r="A112" s="115">
        <v>46</v>
      </c>
      <c r="B112" s="97" t="s">
        <v>229</v>
      </c>
      <c r="C112" s="109" t="s">
        <v>118</v>
      </c>
      <c r="D112" s="75">
        <v>15</v>
      </c>
      <c r="E112" s="119" t="s">
        <v>372</v>
      </c>
      <c r="F112" s="87" t="s">
        <v>228</v>
      </c>
      <c r="G112" s="109" t="s">
        <v>226</v>
      </c>
      <c r="H112" s="75">
        <v>142</v>
      </c>
      <c r="I112" s="78"/>
      <c r="J112" s="78">
        <f t="shared" si="7"/>
        <v>0</v>
      </c>
      <c r="K112" s="75"/>
      <c r="L112" s="75">
        <f t="shared" si="8"/>
        <v>0</v>
      </c>
      <c r="M112" s="75"/>
      <c r="N112" s="80"/>
    </row>
    <row r="113" spans="1:14" s="74" customFormat="1" x14ac:dyDescent="0.25">
      <c r="A113" s="115">
        <v>47</v>
      </c>
      <c r="B113" s="97" t="s">
        <v>230</v>
      </c>
      <c r="C113" s="109" t="s">
        <v>118</v>
      </c>
      <c r="D113" s="75">
        <v>15</v>
      </c>
      <c r="E113" s="119"/>
      <c r="F113" s="87"/>
      <c r="G113" s="109"/>
      <c r="H113" s="75">
        <v>0</v>
      </c>
      <c r="I113" s="78"/>
      <c r="J113" s="78">
        <f t="shared" si="7"/>
        <v>0</v>
      </c>
      <c r="K113" s="75"/>
      <c r="L113" s="75">
        <f t="shared" si="8"/>
        <v>0</v>
      </c>
      <c r="M113" s="75"/>
      <c r="N113" s="80"/>
    </row>
    <row r="114" spans="1:14" s="74" customFormat="1" x14ac:dyDescent="0.25">
      <c r="A114" s="115">
        <v>48</v>
      </c>
      <c r="B114" s="97" t="s">
        <v>232</v>
      </c>
      <c r="C114" s="109" t="s">
        <v>118</v>
      </c>
      <c r="D114" s="75">
        <v>1</v>
      </c>
      <c r="E114" s="119" t="s">
        <v>373</v>
      </c>
      <c r="F114" s="87" t="s">
        <v>231</v>
      </c>
      <c r="G114" s="109" t="s">
        <v>118</v>
      </c>
      <c r="H114" s="75">
        <v>25</v>
      </c>
      <c r="I114" s="78"/>
      <c r="J114" s="78">
        <f t="shared" si="7"/>
        <v>0</v>
      </c>
      <c r="K114" s="75"/>
      <c r="L114" s="75">
        <f t="shared" si="8"/>
        <v>0</v>
      </c>
      <c r="M114" s="75"/>
      <c r="N114" s="80"/>
    </row>
    <row r="115" spans="1:14" s="74" customFormat="1" x14ac:dyDescent="0.25">
      <c r="A115" s="173">
        <v>49</v>
      </c>
      <c r="B115" s="187" t="s">
        <v>235</v>
      </c>
      <c r="C115" s="186" t="s">
        <v>118</v>
      </c>
      <c r="D115" s="185">
        <v>35</v>
      </c>
      <c r="E115" s="119" t="s">
        <v>374</v>
      </c>
      <c r="F115" s="87" t="s">
        <v>233</v>
      </c>
      <c r="G115" s="109" t="s">
        <v>118</v>
      </c>
      <c r="H115" s="75">
        <v>29</v>
      </c>
      <c r="I115" s="184"/>
      <c r="J115" s="184">
        <f t="shared" si="7"/>
        <v>0</v>
      </c>
      <c r="K115" s="75"/>
      <c r="L115" s="75">
        <f t="shared" si="8"/>
        <v>0</v>
      </c>
      <c r="M115" s="75"/>
      <c r="N115" s="80"/>
    </row>
    <row r="116" spans="1:14" s="74" customFormat="1" x14ac:dyDescent="0.25">
      <c r="A116" s="173"/>
      <c r="B116" s="187"/>
      <c r="C116" s="186"/>
      <c r="D116" s="185"/>
      <c r="E116" s="119" t="s">
        <v>375</v>
      </c>
      <c r="F116" s="87" t="s">
        <v>234</v>
      </c>
      <c r="G116" s="109" t="s">
        <v>118</v>
      </c>
      <c r="H116" s="75">
        <v>6</v>
      </c>
      <c r="I116" s="184"/>
      <c r="J116" s="184">
        <f t="shared" si="7"/>
        <v>0</v>
      </c>
      <c r="K116" s="75"/>
      <c r="L116" s="75">
        <f t="shared" si="8"/>
        <v>0</v>
      </c>
      <c r="M116" s="75"/>
      <c r="N116" s="80"/>
    </row>
    <row r="117" spans="1:14" s="74" customFormat="1" x14ac:dyDescent="0.25">
      <c r="A117" s="173">
        <v>50</v>
      </c>
      <c r="B117" s="187" t="s">
        <v>238</v>
      </c>
      <c r="C117" s="186" t="s">
        <v>133</v>
      </c>
      <c r="D117" s="185">
        <v>115.68</v>
      </c>
      <c r="E117" s="119" t="s">
        <v>376</v>
      </c>
      <c r="F117" s="87" t="s">
        <v>236</v>
      </c>
      <c r="G117" s="109" t="s">
        <v>133</v>
      </c>
      <c r="H117" s="75">
        <v>120</v>
      </c>
      <c r="I117" s="184"/>
      <c r="J117" s="184">
        <f t="shared" si="7"/>
        <v>0</v>
      </c>
      <c r="K117" s="75"/>
      <c r="L117" s="75">
        <f t="shared" si="8"/>
        <v>0</v>
      </c>
      <c r="M117" s="75"/>
      <c r="N117" s="80"/>
    </row>
    <row r="118" spans="1:14" s="74" customFormat="1" x14ac:dyDescent="0.25">
      <c r="A118" s="173"/>
      <c r="B118" s="187"/>
      <c r="C118" s="186"/>
      <c r="D118" s="185"/>
      <c r="E118" s="119" t="s">
        <v>377</v>
      </c>
      <c r="F118" s="87" t="s">
        <v>237</v>
      </c>
      <c r="G118" s="109" t="s">
        <v>133</v>
      </c>
      <c r="H118" s="75">
        <v>120</v>
      </c>
      <c r="I118" s="184"/>
      <c r="J118" s="184">
        <f t="shared" si="7"/>
        <v>0</v>
      </c>
      <c r="K118" s="75"/>
      <c r="L118" s="75">
        <f t="shared" si="8"/>
        <v>0</v>
      </c>
      <c r="M118" s="75"/>
      <c r="N118" s="80"/>
    </row>
    <row r="119" spans="1:14" s="74" customFormat="1" x14ac:dyDescent="0.25">
      <c r="A119" s="173">
        <v>51</v>
      </c>
      <c r="B119" s="187" t="s">
        <v>240</v>
      </c>
      <c r="C119" s="186" t="s">
        <v>133</v>
      </c>
      <c r="D119" s="185">
        <v>25.02</v>
      </c>
      <c r="E119" s="119" t="s">
        <v>378</v>
      </c>
      <c r="F119" s="87" t="s">
        <v>236</v>
      </c>
      <c r="G119" s="109" t="s">
        <v>133</v>
      </c>
      <c r="H119" s="75">
        <v>25</v>
      </c>
      <c r="I119" s="184"/>
      <c r="J119" s="184">
        <f>$D119*I119</f>
        <v>0</v>
      </c>
      <c r="K119" s="75"/>
      <c r="L119" s="75">
        <f t="shared" si="8"/>
        <v>0</v>
      </c>
      <c r="M119" s="75"/>
      <c r="N119" s="80"/>
    </row>
    <row r="120" spans="1:14" s="74" customFormat="1" x14ac:dyDescent="0.25">
      <c r="A120" s="173"/>
      <c r="B120" s="187"/>
      <c r="C120" s="186"/>
      <c r="D120" s="185"/>
      <c r="E120" s="119" t="s">
        <v>379</v>
      </c>
      <c r="F120" s="87" t="s">
        <v>239</v>
      </c>
      <c r="G120" s="109" t="s">
        <v>133</v>
      </c>
      <c r="H120" s="75">
        <v>25</v>
      </c>
      <c r="I120" s="184"/>
      <c r="J120" s="184">
        <f t="shared" si="7"/>
        <v>0</v>
      </c>
      <c r="K120" s="75"/>
      <c r="L120" s="75">
        <f t="shared" si="8"/>
        <v>0</v>
      </c>
      <c r="M120" s="75"/>
      <c r="N120" s="80"/>
    </row>
    <row r="121" spans="1:14" s="74" customFormat="1" x14ac:dyDescent="0.25">
      <c r="A121" s="173">
        <v>52</v>
      </c>
      <c r="B121" s="187" t="s">
        <v>246</v>
      </c>
      <c r="C121" s="186" t="s">
        <v>118</v>
      </c>
      <c r="D121" s="185">
        <v>10</v>
      </c>
      <c r="E121" s="119" t="s">
        <v>380</v>
      </c>
      <c r="F121" s="87" t="s">
        <v>241</v>
      </c>
      <c r="G121" s="109" t="s">
        <v>118</v>
      </c>
      <c r="H121" s="75">
        <v>4</v>
      </c>
      <c r="I121" s="184"/>
      <c r="J121" s="184">
        <f>$D121*I121</f>
        <v>0</v>
      </c>
      <c r="K121" s="75"/>
      <c r="L121" s="75">
        <f t="shared" si="8"/>
        <v>0</v>
      </c>
      <c r="M121" s="75"/>
      <c r="N121" s="80"/>
    </row>
    <row r="122" spans="1:14" s="74" customFormat="1" x14ac:dyDescent="0.25">
      <c r="A122" s="173"/>
      <c r="B122" s="187"/>
      <c r="C122" s="186"/>
      <c r="D122" s="185"/>
      <c r="E122" s="119" t="s">
        <v>381</v>
      </c>
      <c r="F122" s="87" t="s">
        <v>242</v>
      </c>
      <c r="G122" s="109" t="s">
        <v>118</v>
      </c>
      <c r="H122" s="75">
        <v>2</v>
      </c>
      <c r="I122" s="184"/>
      <c r="J122" s="184">
        <f t="shared" si="7"/>
        <v>0</v>
      </c>
      <c r="K122" s="75"/>
      <c r="L122" s="75">
        <f t="shared" si="8"/>
        <v>0</v>
      </c>
      <c r="M122" s="75"/>
      <c r="N122" s="80"/>
    </row>
    <row r="123" spans="1:14" s="74" customFormat="1" x14ac:dyDescent="0.25">
      <c r="A123" s="173"/>
      <c r="B123" s="187"/>
      <c r="C123" s="186"/>
      <c r="D123" s="185"/>
      <c r="E123" s="119" t="s">
        <v>382</v>
      </c>
      <c r="F123" s="87" t="s">
        <v>243</v>
      </c>
      <c r="G123" s="109" t="s">
        <v>118</v>
      </c>
      <c r="H123" s="75">
        <v>1</v>
      </c>
      <c r="I123" s="184"/>
      <c r="J123" s="184">
        <f t="shared" si="7"/>
        <v>0</v>
      </c>
      <c r="K123" s="75"/>
      <c r="L123" s="75">
        <f t="shared" si="8"/>
        <v>0</v>
      </c>
      <c r="M123" s="75"/>
      <c r="N123" s="80"/>
    </row>
    <row r="124" spans="1:14" s="74" customFormat="1" x14ac:dyDescent="0.25">
      <c r="A124" s="173"/>
      <c r="B124" s="187"/>
      <c r="C124" s="186"/>
      <c r="D124" s="185"/>
      <c r="E124" s="119" t="s">
        <v>383</v>
      </c>
      <c r="F124" s="87" t="s">
        <v>244</v>
      </c>
      <c r="G124" s="109" t="s">
        <v>118</v>
      </c>
      <c r="H124" s="75">
        <v>1</v>
      </c>
      <c r="I124" s="184"/>
      <c r="J124" s="184">
        <f t="shared" si="7"/>
        <v>0</v>
      </c>
      <c r="K124" s="75"/>
      <c r="L124" s="75">
        <f t="shared" si="8"/>
        <v>0</v>
      </c>
      <c r="M124" s="75"/>
      <c r="N124" s="80"/>
    </row>
    <row r="125" spans="1:14" s="74" customFormat="1" x14ac:dyDescent="0.25">
      <c r="A125" s="173"/>
      <c r="B125" s="187"/>
      <c r="C125" s="186"/>
      <c r="D125" s="185"/>
      <c r="E125" s="119" t="s">
        <v>384</v>
      </c>
      <c r="F125" s="87" t="s">
        <v>245</v>
      </c>
      <c r="G125" s="109" t="s">
        <v>118</v>
      </c>
      <c r="H125" s="75">
        <v>6</v>
      </c>
      <c r="I125" s="184"/>
      <c r="J125" s="184">
        <f t="shared" si="7"/>
        <v>0</v>
      </c>
      <c r="K125" s="75"/>
      <c r="L125" s="75">
        <f t="shared" si="8"/>
        <v>0</v>
      </c>
      <c r="M125" s="75"/>
      <c r="N125" s="80"/>
    </row>
    <row r="126" spans="1:14" s="74" customFormat="1" x14ac:dyDescent="0.25">
      <c r="A126" s="173">
        <v>53</v>
      </c>
      <c r="B126" s="187" t="s">
        <v>249</v>
      </c>
      <c r="C126" s="186" t="s">
        <v>118</v>
      </c>
      <c r="D126" s="185">
        <v>2</v>
      </c>
      <c r="E126" s="119" t="s">
        <v>385</v>
      </c>
      <c r="F126" s="87" t="s">
        <v>247</v>
      </c>
      <c r="G126" s="109" t="s">
        <v>118</v>
      </c>
      <c r="H126" s="75">
        <v>2</v>
      </c>
      <c r="I126" s="184"/>
      <c r="J126" s="184">
        <f>$D126*I126</f>
        <v>0</v>
      </c>
      <c r="K126" s="75"/>
      <c r="L126" s="75">
        <f t="shared" si="8"/>
        <v>0</v>
      </c>
      <c r="M126" s="75"/>
      <c r="N126" s="80"/>
    </row>
    <row r="127" spans="1:14" s="74" customFormat="1" x14ac:dyDescent="0.25">
      <c r="A127" s="173"/>
      <c r="B127" s="187"/>
      <c r="C127" s="186"/>
      <c r="D127" s="185"/>
      <c r="E127" s="119" t="s">
        <v>386</v>
      </c>
      <c r="F127" s="87" t="s">
        <v>248</v>
      </c>
      <c r="G127" s="109" t="s">
        <v>118</v>
      </c>
      <c r="H127" s="75">
        <v>2</v>
      </c>
      <c r="I127" s="184"/>
      <c r="J127" s="184">
        <f t="shared" si="7"/>
        <v>0</v>
      </c>
      <c r="K127" s="75"/>
      <c r="L127" s="75">
        <f t="shared" si="8"/>
        <v>0</v>
      </c>
      <c r="M127" s="75"/>
      <c r="N127" s="80"/>
    </row>
    <row r="128" spans="1:14" s="74" customFormat="1" x14ac:dyDescent="0.25">
      <c r="A128" s="173">
        <v>54</v>
      </c>
      <c r="B128" s="187" t="s">
        <v>255</v>
      </c>
      <c r="C128" s="186" t="s">
        <v>118</v>
      </c>
      <c r="D128" s="185">
        <v>8</v>
      </c>
      <c r="E128" s="119" t="s">
        <v>387</v>
      </c>
      <c r="F128" s="87" t="s">
        <v>250</v>
      </c>
      <c r="G128" s="109" t="s">
        <v>118</v>
      </c>
      <c r="H128" s="75">
        <v>1</v>
      </c>
      <c r="I128" s="184"/>
      <c r="J128" s="184">
        <f>$D128*I128</f>
        <v>0</v>
      </c>
      <c r="K128" s="75"/>
      <c r="L128" s="75">
        <f t="shared" si="8"/>
        <v>0</v>
      </c>
      <c r="M128" s="75"/>
      <c r="N128" s="80"/>
    </row>
    <row r="129" spans="1:14" s="74" customFormat="1" x14ac:dyDescent="0.25">
      <c r="A129" s="173"/>
      <c r="B129" s="187"/>
      <c r="C129" s="186"/>
      <c r="D129" s="185"/>
      <c r="E129" s="119" t="s">
        <v>388</v>
      </c>
      <c r="F129" s="87" t="s">
        <v>251</v>
      </c>
      <c r="G129" s="109" t="s">
        <v>118</v>
      </c>
      <c r="H129" s="75">
        <v>1</v>
      </c>
      <c r="I129" s="184"/>
      <c r="J129" s="184">
        <f t="shared" si="7"/>
        <v>0</v>
      </c>
      <c r="K129" s="75"/>
      <c r="L129" s="75">
        <f t="shared" si="8"/>
        <v>0</v>
      </c>
      <c r="M129" s="75"/>
      <c r="N129" s="80"/>
    </row>
    <row r="130" spans="1:14" s="74" customFormat="1" x14ac:dyDescent="0.25">
      <c r="A130" s="173"/>
      <c r="B130" s="187"/>
      <c r="C130" s="186"/>
      <c r="D130" s="185"/>
      <c r="E130" s="119" t="s">
        <v>389</v>
      </c>
      <c r="F130" s="87" t="s">
        <v>252</v>
      </c>
      <c r="G130" s="109" t="s">
        <v>118</v>
      </c>
      <c r="H130" s="75">
        <v>1</v>
      </c>
      <c r="I130" s="184"/>
      <c r="J130" s="184">
        <f t="shared" si="7"/>
        <v>0</v>
      </c>
      <c r="K130" s="75"/>
      <c r="L130" s="75">
        <f t="shared" si="8"/>
        <v>0</v>
      </c>
      <c r="M130" s="75"/>
      <c r="N130" s="80"/>
    </row>
    <row r="131" spans="1:14" s="74" customFormat="1" x14ac:dyDescent="0.25">
      <c r="A131" s="173"/>
      <c r="B131" s="187"/>
      <c r="C131" s="186"/>
      <c r="D131" s="185"/>
      <c r="E131" s="119" t="s">
        <v>390</v>
      </c>
      <c r="F131" s="87" t="s">
        <v>253</v>
      </c>
      <c r="G131" s="109" t="s">
        <v>118</v>
      </c>
      <c r="H131" s="75">
        <v>1</v>
      </c>
      <c r="I131" s="184"/>
      <c r="J131" s="184">
        <f t="shared" si="7"/>
        <v>0</v>
      </c>
      <c r="K131" s="75"/>
      <c r="L131" s="75">
        <f t="shared" si="8"/>
        <v>0</v>
      </c>
      <c r="M131" s="75"/>
      <c r="N131" s="80"/>
    </row>
    <row r="132" spans="1:14" s="74" customFormat="1" x14ac:dyDescent="0.25">
      <c r="A132" s="173"/>
      <c r="B132" s="187"/>
      <c r="C132" s="186"/>
      <c r="D132" s="185"/>
      <c r="E132" s="119" t="s">
        <v>391</v>
      </c>
      <c r="F132" s="87" t="s">
        <v>254</v>
      </c>
      <c r="G132" s="109" t="s">
        <v>118</v>
      </c>
      <c r="H132" s="75">
        <v>4</v>
      </c>
      <c r="I132" s="184"/>
      <c r="J132" s="184">
        <f t="shared" si="7"/>
        <v>0</v>
      </c>
      <c r="K132" s="75"/>
      <c r="L132" s="75">
        <f t="shared" si="8"/>
        <v>0</v>
      </c>
      <c r="M132" s="75"/>
      <c r="N132" s="80"/>
    </row>
    <row r="133" spans="1:14" s="74" customFormat="1" x14ac:dyDescent="0.25">
      <c r="A133" s="173"/>
      <c r="B133" s="187"/>
      <c r="C133" s="186"/>
      <c r="D133" s="185"/>
      <c r="E133" s="119" t="s">
        <v>392</v>
      </c>
      <c r="F133" s="87" t="s">
        <v>443</v>
      </c>
      <c r="G133" s="109" t="s">
        <v>118</v>
      </c>
      <c r="H133" s="75">
        <v>4</v>
      </c>
      <c r="I133" s="184"/>
      <c r="J133" s="184">
        <f t="shared" si="7"/>
        <v>0</v>
      </c>
      <c r="K133" s="75"/>
      <c r="L133" s="75">
        <f t="shared" si="8"/>
        <v>0</v>
      </c>
      <c r="M133" s="75"/>
      <c r="N133" s="80"/>
    </row>
    <row r="134" spans="1:14" s="74" customFormat="1" x14ac:dyDescent="0.25">
      <c r="A134" s="115">
        <v>55</v>
      </c>
      <c r="B134" s="97" t="s">
        <v>256</v>
      </c>
      <c r="C134" s="109" t="s">
        <v>118</v>
      </c>
      <c r="D134" s="75">
        <v>2</v>
      </c>
      <c r="E134" s="119"/>
      <c r="F134" s="87"/>
      <c r="G134" s="109"/>
      <c r="H134" s="75"/>
      <c r="I134" s="78"/>
      <c r="J134" s="78">
        <f>$D134*I134</f>
        <v>0</v>
      </c>
      <c r="K134" s="75"/>
      <c r="L134" s="75">
        <f t="shared" si="8"/>
        <v>0</v>
      </c>
      <c r="M134" s="75"/>
      <c r="N134" s="80"/>
    </row>
    <row r="135" spans="1:14" s="74" customFormat="1" x14ac:dyDescent="0.25">
      <c r="A135" s="182">
        <v>56</v>
      </c>
      <c r="B135" s="180" t="s">
        <v>259</v>
      </c>
      <c r="C135" s="178" t="s">
        <v>118</v>
      </c>
      <c r="D135" s="176">
        <v>2</v>
      </c>
      <c r="E135" s="119" t="s">
        <v>393</v>
      </c>
      <c r="F135" s="87" t="s">
        <v>257</v>
      </c>
      <c r="G135" s="109" t="s">
        <v>118</v>
      </c>
      <c r="H135" s="75">
        <v>2</v>
      </c>
      <c r="I135" s="174"/>
      <c r="J135" s="174">
        <f>$D135*I135</f>
        <v>0</v>
      </c>
      <c r="K135" s="75"/>
      <c r="L135" s="75">
        <f t="shared" si="8"/>
        <v>0</v>
      </c>
      <c r="M135" s="75"/>
      <c r="N135" s="80"/>
    </row>
    <row r="136" spans="1:14" s="74" customFormat="1" x14ac:dyDescent="0.25">
      <c r="A136" s="183"/>
      <c r="B136" s="181"/>
      <c r="C136" s="179"/>
      <c r="D136" s="177"/>
      <c r="E136" s="119" t="s">
        <v>394</v>
      </c>
      <c r="F136" s="87" t="s">
        <v>258</v>
      </c>
      <c r="G136" s="109" t="s">
        <v>118</v>
      </c>
      <c r="H136" s="75">
        <v>2</v>
      </c>
      <c r="I136" s="175"/>
      <c r="J136" s="175"/>
      <c r="K136" s="75"/>
      <c r="L136" s="75">
        <f t="shared" si="8"/>
        <v>0</v>
      </c>
      <c r="M136" s="75"/>
      <c r="N136" s="80"/>
    </row>
    <row r="137" spans="1:14" s="99" customFormat="1" ht="25.5" x14ac:dyDescent="0.25">
      <c r="A137" s="117"/>
      <c r="B137" s="98"/>
      <c r="C137" s="111"/>
      <c r="E137" s="111"/>
      <c r="G137" s="117"/>
      <c r="H137" s="101" t="s">
        <v>418</v>
      </c>
      <c r="J137" s="99">
        <f>SUM(J4:J136)</f>
        <v>0</v>
      </c>
      <c r="K137" s="101"/>
      <c r="L137" s="99">
        <f>SUM(L4:L136)</f>
        <v>0</v>
      </c>
      <c r="N137" s="100"/>
    </row>
    <row r="138" spans="1:14" ht="25.5" x14ac:dyDescent="0.25">
      <c r="A138" s="93"/>
      <c r="B138" s="92" t="s">
        <v>428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4"/>
    </row>
    <row r="139" spans="1:14" s="74" customFormat="1" x14ac:dyDescent="0.25">
      <c r="A139" s="115">
        <v>57</v>
      </c>
      <c r="B139" s="95" t="s">
        <v>109</v>
      </c>
      <c r="C139" s="109" t="s">
        <v>110</v>
      </c>
      <c r="D139" s="75">
        <v>35.700000000000003</v>
      </c>
      <c r="E139" s="119"/>
      <c r="F139" s="75"/>
      <c r="G139" s="109"/>
      <c r="H139" s="75">
        <v>0</v>
      </c>
      <c r="I139" s="78"/>
      <c r="J139" s="78">
        <f>$D139*I139</f>
        <v>0</v>
      </c>
      <c r="K139" s="75"/>
      <c r="L139" s="75"/>
      <c r="M139" s="86"/>
      <c r="N139" s="80"/>
    </row>
    <row r="140" spans="1:14" x14ac:dyDescent="0.25">
      <c r="A140" s="114"/>
      <c r="B140" s="94" t="s">
        <v>112</v>
      </c>
      <c r="C140" s="108"/>
      <c r="D140" s="88"/>
      <c r="E140" s="108"/>
      <c r="F140" s="89"/>
      <c r="G140" s="121"/>
      <c r="H140" s="88"/>
      <c r="I140" s="88"/>
      <c r="J140" s="88"/>
      <c r="K140" s="88"/>
      <c r="L140" s="90"/>
      <c r="M140" s="123"/>
    </row>
    <row r="141" spans="1:14" s="74" customFormat="1" x14ac:dyDescent="0.25">
      <c r="A141" s="116">
        <v>58</v>
      </c>
      <c r="B141" s="96" t="s">
        <v>164</v>
      </c>
      <c r="C141" s="110" t="s">
        <v>110</v>
      </c>
      <c r="D141" s="79">
        <v>34.4</v>
      </c>
      <c r="E141" s="119" t="s">
        <v>395</v>
      </c>
      <c r="F141" s="75" t="s">
        <v>163</v>
      </c>
      <c r="G141" s="109" t="s">
        <v>143</v>
      </c>
      <c r="H141" s="79">
        <v>1.03</v>
      </c>
      <c r="I141" s="78"/>
      <c r="J141" s="78">
        <f>$D141*I141</f>
        <v>0</v>
      </c>
      <c r="K141" s="79"/>
      <c r="L141" s="75">
        <f t="shared" ref="L141:L147" si="9">$H141*K141</f>
        <v>0</v>
      </c>
      <c r="M141" s="86"/>
      <c r="N141" s="80"/>
    </row>
    <row r="142" spans="1:14" s="74" customFormat="1" x14ac:dyDescent="0.25">
      <c r="A142" s="161">
        <v>59</v>
      </c>
      <c r="B142" s="170" t="s">
        <v>170</v>
      </c>
      <c r="C142" s="167" t="s">
        <v>110</v>
      </c>
      <c r="D142" s="164">
        <v>34.4</v>
      </c>
      <c r="E142" s="120" t="s">
        <v>396</v>
      </c>
      <c r="F142" s="79" t="s">
        <v>165</v>
      </c>
      <c r="G142" s="109" t="s">
        <v>143</v>
      </c>
      <c r="H142" s="75">
        <v>8.6</v>
      </c>
      <c r="I142" s="158"/>
      <c r="J142" s="158">
        <f>$D142*I142</f>
        <v>0</v>
      </c>
      <c r="K142" s="79"/>
      <c r="L142" s="75">
        <f t="shared" si="9"/>
        <v>0</v>
      </c>
      <c r="M142" s="86"/>
      <c r="N142" s="80"/>
    </row>
    <row r="143" spans="1:14" x14ac:dyDescent="0.25">
      <c r="A143" s="162"/>
      <c r="B143" s="171"/>
      <c r="C143" s="168"/>
      <c r="D143" s="165"/>
      <c r="E143" s="120" t="s">
        <v>397</v>
      </c>
      <c r="F143" s="79" t="s">
        <v>166</v>
      </c>
      <c r="G143" s="110" t="s">
        <v>140</v>
      </c>
      <c r="H143" s="79">
        <v>5</v>
      </c>
      <c r="I143" s="159"/>
      <c r="J143" s="159"/>
      <c r="K143" s="79"/>
      <c r="L143" s="75">
        <f t="shared" si="9"/>
        <v>0</v>
      </c>
      <c r="M143" s="79"/>
    </row>
    <row r="144" spans="1:14" x14ac:dyDescent="0.25">
      <c r="A144" s="162"/>
      <c r="B144" s="171"/>
      <c r="C144" s="168"/>
      <c r="D144" s="165"/>
      <c r="E144" s="120" t="s">
        <v>398</v>
      </c>
      <c r="F144" s="79" t="s">
        <v>167</v>
      </c>
      <c r="G144" s="110" t="s">
        <v>168</v>
      </c>
      <c r="H144" s="79">
        <v>1</v>
      </c>
      <c r="I144" s="159"/>
      <c r="J144" s="159"/>
      <c r="K144" s="79"/>
      <c r="L144" s="75">
        <f t="shared" si="9"/>
        <v>0</v>
      </c>
      <c r="M144" s="79"/>
    </row>
    <row r="145" spans="1:14" x14ac:dyDescent="0.25">
      <c r="A145" s="163"/>
      <c r="B145" s="172"/>
      <c r="C145" s="169"/>
      <c r="D145" s="166"/>
      <c r="E145" s="120" t="s">
        <v>399</v>
      </c>
      <c r="F145" s="79" t="s">
        <v>169</v>
      </c>
      <c r="G145" s="110" t="s">
        <v>168</v>
      </c>
      <c r="H145" s="79">
        <v>4</v>
      </c>
      <c r="I145" s="160"/>
      <c r="J145" s="160"/>
      <c r="K145" s="79"/>
      <c r="L145" s="75">
        <f t="shared" si="9"/>
        <v>0</v>
      </c>
      <c r="M145" s="79"/>
    </row>
    <row r="146" spans="1:14" s="74" customFormat="1" x14ac:dyDescent="0.25">
      <c r="A146" s="116">
        <v>60</v>
      </c>
      <c r="B146" s="96" t="s">
        <v>261</v>
      </c>
      <c r="C146" s="110" t="s">
        <v>110</v>
      </c>
      <c r="D146" s="79">
        <v>34.4</v>
      </c>
      <c r="E146" s="119" t="s">
        <v>400</v>
      </c>
      <c r="F146" s="75" t="s">
        <v>260</v>
      </c>
      <c r="G146" s="109" t="s">
        <v>110</v>
      </c>
      <c r="H146" s="79">
        <v>37.840000000000003</v>
      </c>
      <c r="I146" s="78"/>
      <c r="J146" s="78">
        <f>$D146*I146</f>
        <v>0</v>
      </c>
      <c r="K146" s="79"/>
      <c r="L146" s="75">
        <f t="shared" si="9"/>
        <v>0</v>
      </c>
      <c r="M146" s="86"/>
      <c r="N146" s="80"/>
    </row>
    <row r="147" spans="1:14" s="74" customFormat="1" x14ac:dyDescent="0.25">
      <c r="A147" s="115">
        <v>61</v>
      </c>
      <c r="B147" s="97" t="s">
        <v>263</v>
      </c>
      <c r="C147" s="109" t="s">
        <v>118</v>
      </c>
      <c r="D147" s="75">
        <v>12</v>
      </c>
      <c r="E147" s="119" t="s">
        <v>401</v>
      </c>
      <c r="F147" s="87" t="s">
        <v>262</v>
      </c>
      <c r="G147" s="109" t="s">
        <v>118</v>
      </c>
      <c r="H147" s="75">
        <v>12</v>
      </c>
      <c r="I147" s="78"/>
      <c r="J147" s="78">
        <f>$D147*I147</f>
        <v>0</v>
      </c>
      <c r="K147" s="79"/>
      <c r="L147" s="75">
        <f t="shared" si="9"/>
        <v>0</v>
      </c>
      <c r="M147" s="86"/>
      <c r="N147" s="80"/>
    </row>
    <row r="148" spans="1:14" x14ac:dyDescent="0.25">
      <c r="A148" s="114"/>
      <c r="B148" s="94" t="s">
        <v>173</v>
      </c>
      <c r="C148" s="108"/>
      <c r="D148" s="88"/>
      <c r="E148" s="108"/>
      <c r="F148" s="89"/>
      <c r="G148" s="121"/>
      <c r="H148" s="88"/>
      <c r="I148" s="88"/>
      <c r="J148" s="88"/>
      <c r="K148" s="88"/>
      <c r="L148" s="90"/>
      <c r="M148" s="123"/>
    </row>
    <row r="149" spans="1:14" s="74" customFormat="1" x14ac:dyDescent="0.25">
      <c r="A149" s="116">
        <v>62</v>
      </c>
      <c r="B149" s="96" t="s">
        <v>180</v>
      </c>
      <c r="C149" s="110" t="s">
        <v>110</v>
      </c>
      <c r="D149" s="79">
        <v>65</v>
      </c>
      <c r="E149" s="119" t="s">
        <v>402</v>
      </c>
      <c r="F149" s="75" t="s">
        <v>163</v>
      </c>
      <c r="G149" s="109" t="s">
        <v>143</v>
      </c>
      <c r="H149" s="79">
        <v>0.65</v>
      </c>
      <c r="I149" s="78"/>
      <c r="J149" s="78">
        <f>$D149*I149</f>
        <v>0</v>
      </c>
      <c r="K149" s="79"/>
      <c r="L149" s="75">
        <f t="shared" ref="L149:L153" si="10">$H149*K149</f>
        <v>0</v>
      </c>
      <c r="M149" s="86"/>
      <c r="N149" s="80"/>
    </row>
    <row r="150" spans="1:14" s="74" customFormat="1" x14ac:dyDescent="0.25">
      <c r="A150" s="161">
        <v>63</v>
      </c>
      <c r="B150" s="170" t="s">
        <v>181</v>
      </c>
      <c r="C150" s="167" t="s">
        <v>110</v>
      </c>
      <c r="D150" s="164">
        <v>65</v>
      </c>
      <c r="E150" s="120" t="s">
        <v>403</v>
      </c>
      <c r="F150" s="79" t="s">
        <v>165</v>
      </c>
      <c r="G150" s="109" t="s">
        <v>143</v>
      </c>
      <c r="H150" s="75">
        <v>16.25</v>
      </c>
      <c r="I150" s="158"/>
      <c r="J150" s="158">
        <f>$D150*I150</f>
        <v>0</v>
      </c>
      <c r="K150" s="79"/>
      <c r="L150" s="75">
        <f t="shared" si="10"/>
        <v>0</v>
      </c>
      <c r="M150" s="86"/>
      <c r="N150" s="80"/>
    </row>
    <row r="151" spans="1:14" x14ac:dyDescent="0.25">
      <c r="A151" s="162"/>
      <c r="B151" s="171"/>
      <c r="C151" s="168"/>
      <c r="D151" s="165"/>
      <c r="E151" s="120" t="s">
        <v>404</v>
      </c>
      <c r="F151" s="79" t="s">
        <v>166</v>
      </c>
      <c r="G151" s="110" t="s">
        <v>140</v>
      </c>
      <c r="H151" s="79">
        <v>4</v>
      </c>
      <c r="I151" s="159"/>
      <c r="J151" s="159"/>
      <c r="K151" s="79"/>
      <c r="L151" s="75">
        <f t="shared" si="10"/>
        <v>0</v>
      </c>
      <c r="M151" s="79"/>
    </row>
    <row r="152" spans="1:14" x14ac:dyDescent="0.25">
      <c r="A152" s="162"/>
      <c r="B152" s="171"/>
      <c r="C152" s="168"/>
      <c r="D152" s="165"/>
      <c r="E152" s="120" t="s">
        <v>405</v>
      </c>
      <c r="F152" s="79" t="s">
        <v>167</v>
      </c>
      <c r="G152" s="110" t="s">
        <v>168</v>
      </c>
      <c r="H152" s="79">
        <v>1</v>
      </c>
      <c r="I152" s="159"/>
      <c r="J152" s="159"/>
      <c r="K152" s="79"/>
      <c r="L152" s="75">
        <f t="shared" si="10"/>
        <v>0</v>
      </c>
      <c r="M152" s="79"/>
    </row>
    <row r="153" spans="1:14" x14ac:dyDescent="0.25">
      <c r="A153" s="163"/>
      <c r="B153" s="172"/>
      <c r="C153" s="169"/>
      <c r="D153" s="166"/>
      <c r="E153" s="120" t="s">
        <v>406</v>
      </c>
      <c r="F153" s="79" t="s">
        <v>169</v>
      </c>
      <c r="G153" s="110" t="s">
        <v>168</v>
      </c>
      <c r="H153" s="79">
        <v>3</v>
      </c>
      <c r="I153" s="160"/>
      <c r="J153" s="160"/>
      <c r="K153" s="79"/>
      <c r="L153" s="75">
        <f t="shared" si="10"/>
        <v>0</v>
      </c>
      <c r="M153" s="79"/>
    </row>
    <row r="154" spans="1:14" s="99" customFormat="1" ht="25.5" x14ac:dyDescent="0.25">
      <c r="A154" s="117"/>
      <c r="B154" s="98"/>
      <c r="C154" s="111"/>
      <c r="E154" s="111"/>
      <c r="G154" s="117"/>
      <c r="H154" s="101" t="s">
        <v>418</v>
      </c>
      <c r="J154" s="99">
        <f>SUM(J139:J153)</f>
        <v>0</v>
      </c>
      <c r="K154" s="101"/>
      <c r="L154" s="99">
        <f>SUM(L139:L153)</f>
        <v>0</v>
      </c>
      <c r="N154" s="100"/>
    </row>
    <row r="155" spans="1:14" ht="25.5" x14ac:dyDescent="0.25">
      <c r="A155" s="93"/>
      <c r="B155" s="92" t="s">
        <v>264</v>
      </c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84"/>
    </row>
    <row r="156" spans="1:14" x14ac:dyDescent="0.25">
      <c r="A156" s="116">
        <v>64</v>
      </c>
      <c r="B156" s="96" t="s">
        <v>265</v>
      </c>
      <c r="C156" s="110" t="s">
        <v>266</v>
      </c>
      <c r="D156" s="79">
        <v>5.57</v>
      </c>
      <c r="E156" s="120"/>
      <c r="F156" s="79"/>
      <c r="G156" s="110"/>
      <c r="H156" s="79">
        <v>0</v>
      </c>
      <c r="I156" s="82"/>
      <c r="J156" s="82">
        <f>$D156*I156</f>
        <v>0</v>
      </c>
      <c r="K156" s="79"/>
      <c r="L156" s="75">
        <f t="shared" ref="L156:L158" si="11">$H156*K156</f>
        <v>0</v>
      </c>
      <c r="M156" s="79"/>
    </row>
    <row r="157" spans="1:14" x14ac:dyDescent="0.25">
      <c r="A157" s="116">
        <v>65</v>
      </c>
      <c r="B157" s="96" t="s">
        <v>268</v>
      </c>
      <c r="C157" s="110" t="s">
        <v>269</v>
      </c>
      <c r="D157" s="79">
        <v>3.0249999999999999</v>
      </c>
      <c r="E157" s="120" t="s">
        <v>407</v>
      </c>
      <c r="F157" s="79" t="s">
        <v>267</v>
      </c>
      <c r="G157" s="110" t="s">
        <v>118</v>
      </c>
      <c r="H157" s="79">
        <v>120.99999999999999</v>
      </c>
      <c r="I157" s="82"/>
      <c r="J157" s="82">
        <f>$D157*I157</f>
        <v>0</v>
      </c>
      <c r="K157" s="79"/>
      <c r="L157" s="75">
        <f t="shared" si="11"/>
        <v>0</v>
      </c>
      <c r="M157" s="79"/>
    </row>
    <row r="158" spans="1:14" x14ac:dyDescent="0.25">
      <c r="A158" s="116">
        <v>66</v>
      </c>
      <c r="B158" s="96" t="s">
        <v>270</v>
      </c>
      <c r="C158" s="110" t="s">
        <v>271</v>
      </c>
      <c r="D158" s="79">
        <v>1</v>
      </c>
      <c r="E158" s="120" t="s">
        <v>408</v>
      </c>
      <c r="F158" s="79" t="s">
        <v>427</v>
      </c>
      <c r="G158" s="110" t="s">
        <v>118</v>
      </c>
      <c r="H158" s="79">
        <v>1</v>
      </c>
      <c r="I158" s="82"/>
      <c r="J158" s="82">
        <f>$D158*I158</f>
        <v>0</v>
      </c>
      <c r="K158" s="79"/>
      <c r="L158" s="75">
        <f t="shared" si="11"/>
        <v>0</v>
      </c>
      <c r="M158" s="79"/>
    </row>
    <row r="159" spans="1:14" s="99" customFormat="1" ht="25.5" x14ac:dyDescent="0.25">
      <c r="A159" s="117"/>
      <c r="B159" s="98"/>
      <c r="C159" s="111"/>
      <c r="E159" s="111"/>
      <c r="G159" s="117"/>
      <c r="H159" s="101" t="s">
        <v>418</v>
      </c>
      <c r="J159" s="99">
        <f>SUM(J156:J158)</f>
        <v>0</v>
      </c>
      <c r="K159" s="101"/>
      <c r="L159" s="99">
        <f>SUM(L156:L158)</f>
        <v>0</v>
      </c>
      <c r="N159" s="100"/>
    </row>
    <row r="160" spans="1:14" s="99" customFormat="1" ht="25.5" x14ac:dyDescent="0.25">
      <c r="A160" s="117"/>
      <c r="B160" s="98"/>
      <c r="C160" s="111"/>
      <c r="E160" s="111"/>
      <c r="G160" s="117"/>
      <c r="H160" s="124" t="s">
        <v>423</v>
      </c>
      <c r="I160" s="101"/>
      <c r="J160" s="125">
        <f>SUM(J137,L137,J154,L154,J159,L159)</f>
        <v>0</v>
      </c>
      <c r="K160" s="101"/>
      <c r="N160" s="100"/>
    </row>
    <row r="161" spans="1:14" s="99" customFormat="1" ht="25.5" x14ac:dyDescent="0.25">
      <c r="A161" s="117"/>
      <c r="B161" s="98"/>
      <c r="C161" s="111"/>
      <c r="E161" s="111"/>
      <c r="G161" s="117"/>
      <c r="I161" s="101"/>
      <c r="K161" s="101"/>
      <c r="N161" s="100"/>
    </row>
    <row r="162" spans="1:14" s="99" customFormat="1" ht="25.5" x14ac:dyDescent="0.25">
      <c r="A162" s="117"/>
      <c r="B162" s="98"/>
      <c r="C162" s="111"/>
      <c r="E162" s="111"/>
      <c r="G162" s="117"/>
      <c r="I162" s="101"/>
      <c r="K162" s="101"/>
      <c r="N162" s="100"/>
    </row>
    <row r="163" spans="1:14" s="99" customFormat="1" ht="25.5" x14ac:dyDescent="0.25">
      <c r="A163" s="117"/>
      <c r="B163" s="98"/>
      <c r="C163" s="111"/>
      <c r="E163" s="111"/>
      <c r="G163" s="117"/>
      <c r="I163" s="101"/>
      <c r="K163" s="101"/>
      <c r="N163" s="100"/>
    </row>
  </sheetData>
  <sheetProtection password="C79F" sheet="1" objects="1" scenarios="1" formatCells="0" formatColumns="0" formatRows="0" autoFilter="0"/>
  <protectedRanges>
    <protectedRange sqref="I1:I1048576 K1:K1048576 M1:M1048576" name="Диапазон1"/>
  </protectedRanges>
  <autoFilter ref="A2:L160"/>
  <mergeCells count="168">
    <mergeCell ref="B57:B60"/>
    <mergeCell ref="A57:A60"/>
    <mergeCell ref="J54:J55"/>
    <mergeCell ref="I54:I55"/>
    <mergeCell ref="D54:D55"/>
    <mergeCell ref="C54:C55"/>
    <mergeCell ref="B54:B55"/>
    <mergeCell ref="A54:A55"/>
    <mergeCell ref="J62:J65"/>
    <mergeCell ref="J57:J60"/>
    <mergeCell ref="I57:I60"/>
    <mergeCell ref="D57:D60"/>
    <mergeCell ref="C57:C60"/>
    <mergeCell ref="I62:I65"/>
    <mergeCell ref="D62:D65"/>
    <mergeCell ref="C62:C65"/>
    <mergeCell ref="B62:B65"/>
    <mergeCell ref="A62:A65"/>
    <mergeCell ref="A52:A53"/>
    <mergeCell ref="J45:J46"/>
    <mergeCell ref="I45:I46"/>
    <mergeCell ref="D45:D46"/>
    <mergeCell ref="C45:C46"/>
    <mergeCell ref="B45:B46"/>
    <mergeCell ref="A45:A46"/>
    <mergeCell ref="J52:J53"/>
    <mergeCell ref="I52:I53"/>
    <mergeCell ref="D52:D53"/>
    <mergeCell ref="C52:C53"/>
    <mergeCell ref="B52:B53"/>
    <mergeCell ref="I23:I25"/>
    <mergeCell ref="J23:J25"/>
    <mergeCell ref="A43:A44"/>
    <mergeCell ref="C37:C38"/>
    <mergeCell ref="B37:B38"/>
    <mergeCell ref="A37:A38"/>
    <mergeCell ref="J37:J38"/>
    <mergeCell ref="I37:I38"/>
    <mergeCell ref="D37:D38"/>
    <mergeCell ref="J43:J44"/>
    <mergeCell ref="I43:I44"/>
    <mergeCell ref="D43:D44"/>
    <mergeCell ref="C43:C44"/>
    <mergeCell ref="B43:B44"/>
    <mergeCell ref="J91:J96"/>
    <mergeCell ref="A8:A22"/>
    <mergeCell ref="B8:B22"/>
    <mergeCell ref="C8:C22"/>
    <mergeCell ref="D8:D22"/>
    <mergeCell ref="I8:I22"/>
    <mergeCell ref="J8:J22"/>
    <mergeCell ref="A23:A25"/>
    <mergeCell ref="I91:I96"/>
    <mergeCell ref="D91:D96"/>
    <mergeCell ref="C91:C96"/>
    <mergeCell ref="B91:B96"/>
    <mergeCell ref="A91:A96"/>
    <mergeCell ref="J89:J90"/>
    <mergeCell ref="I89:I90"/>
    <mergeCell ref="A26:A36"/>
    <mergeCell ref="B26:B36"/>
    <mergeCell ref="C26:C36"/>
    <mergeCell ref="D26:D36"/>
    <mergeCell ref="I26:I36"/>
    <mergeCell ref="J26:J36"/>
    <mergeCell ref="B23:B25"/>
    <mergeCell ref="C23:C25"/>
    <mergeCell ref="D23:D25"/>
    <mergeCell ref="A102:A104"/>
    <mergeCell ref="B102:B104"/>
    <mergeCell ref="C102:C104"/>
    <mergeCell ref="D102:D104"/>
    <mergeCell ref="I102:I104"/>
    <mergeCell ref="J102:J104"/>
    <mergeCell ref="A97:A101"/>
    <mergeCell ref="J97:J101"/>
    <mergeCell ref="I97:I101"/>
    <mergeCell ref="D97:D101"/>
    <mergeCell ref="C97:C101"/>
    <mergeCell ref="B97:B101"/>
    <mergeCell ref="D89:D90"/>
    <mergeCell ref="C89:C90"/>
    <mergeCell ref="B89:B90"/>
    <mergeCell ref="A89:A90"/>
    <mergeCell ref="J81:J83"/>
    <mergeCell ref="I81:I83"/>
    <mergeCell ref="D81:D83"/>
    <mergeCell ref="C81:C83"/>
    <mergeCell ref="B81:B83"/>
    <mergeCell ref="A81:A83"/>
    <mergeCell ref="A71:A72"/>
    <mergeCell ref="J107:J109"/>
    <mergeCell ref="I107:I109"/>
    <mergeCell ref="D107:D109"/>
    <mergeCell ref="C107:C109"/>
    <mergeCell ref="B107:B109"/>
    <mergeCell ref="A107:A109"/>
    <mergeCell ref="J71:J72"/>
    <mergeCell ref="I71:I72"/>
    <mergeCell ref="D71:D72"/>
    <mergeCell ref="C71:C72"/>
    <mergeCell ref="B71:B72"/>
    <mergeCell ref="A76:A79"/>
    <mergeCell ref="J74:J75"/>
    <mergeCell ref="I74:I75"/>
    <mergeCell ref="D74:D75"/>
    <mergeCell ref="C74:C75"/>
    <mergeCell ref="B74:B75"/>
    <mergeCell ref="A74:A75"/>
    <mergeCell ref="J76:J79"/>
    <mergeCell ref="I76:I79"/>
    <mergeCell ref="D76:D79"/>
    <mergeCell ref="C76:C79"/>
    <mergeCell ref="B76:B79"/>
    <mergeCell ref="A115:A116"/>
    <mergeCell ref="J119:J120"/>
    <mergeCell ref="I119:I120"/>
    <mergeCell ref="D119:D120"/>
    <mergeCell ref="C119:C120"/>
    <mergeCell ref="B119:B120"/>
    <mergeCell ref="A119:A120"/>
    <mergeCell ref="J117:J118"/>
    <mergeCell ref="I117:I118"/>
    <mergeCell ref="D117:D118"/>
    <mergeCell ref="C117:C118"/>
    <mergeCell ref="B117:B118"/>
    <mergeCell ref="A117:A118"/>
    <mergeCell ref="J115:J116"/>
    <mergeCell ref="I115:I116"/>
    <mergeCell ref="D115:D116"/>
    <mergeCell ref="C115:C116"/>
    <mergeCell ref="B115:B116"/>
    <mergeCell ref="A121:A125"/>
    <mergeCell ref="J126:J127"/>
    <mergeCell ref="I126:I127"/>
    <mergeCell ref="D126:D127"/>
    <mergeCell ref="C126:C127"/>
    <mergeCell ref="B126:B127"/>
    <mergeCell ref="A126:A127"/>
    <mergeCell ref="J121:J125"/>
    <mergeCell ref="I121:I125"/>
    <mergeCell ref="D121:D125"/>
    <mergeCell ref="C121:C125"/>
    <mergeCell ref="B121:B125"/>
    <mergeCell ref="A128:A133"/>
    <mergeCell ref="I135:I136"/>
    <mergeCell ref="D135:D136"/>
    <mergeCell ref="C135:C136"/>
    <mergeCell ref="B135:B136"/>
    <mergeCell ref="A135:A136"/>
    <mergeCell ref="J128:J133"/>
    <mergeCell ref="I128:I133"/>
    <mergeCell ref="D128:D133"/>
    <mergeCell ref="C128:C133"/>
    <mergeCell ref="B128:B133"/>
    <mergeCell ref="J135:J136"/>
    <mergeCell ref="J150:J153"/>
    <mergeCell ref="J142:J145"/>
    <mergeCell ref="A150:A153"/>
    <mergeCell ref="I150:I153"/>
    <mergeCell ref="D150:D153"/>
    <mergeCell ref="C150:C153"/>
    <mergeCell ref="B150:B153"/>
    <mergeCell ref="A142:A145"/>
    <mergeCell ref="I142:I145"/>
    <mergeCell ref="D142:D145"/>
    <mergeCell ref="C142:C145"/>
    <mergeCell ref="B142:B145"/>
  </mergeCells>
  <conditionalFormatting sqref="I5:I6 I156:I158 I149:I150 I141:I142 I106:I135 I81:I104 I67:I79 I8:I65 I146:I147 I139">
    <cfRule type="containsBlanks" dxfId="2" priority="3">
      <formula>LEN(TRIM(I5))=0</formula>
    </cfRule>
  </conditionalFormatting>
  <conditionalFormatting sqref="K8:K65 K67:K79 K81:K84 K106:K112 K141:K147 K149:K153 K157:K158 K135:K136 K114:K133 K86:K104">
    <cfRule type="containsBlanks" dxfId="1" priority="2">
      <formula>LEN(TRIM(K8))=0</formula>
    </cfRule>
  </conditionalFormatting>
  <conditionalFormatting sqref="M8:M65 M157:M158 M149:M153 M141:M147 M135:M136 M114:M133 M106:M112 M86:M104 M81:M84 M67:M79">
    <cfRule type="containsBlanks" dxfId="0" priority="1">
      <formula>LEN(TRIM(M8))=0</formula>
    </cfRule>
  </conditionalFormatting>
  <pageMargins left="0.33" right="0.19685039370078741" top="0.2" bottom="0.35433070866141736" header="0.19685039370078741" footer="0.19685039370078741"/>
  <pageSetup paperSize="9" scale="37" orientation="portrait" r:id="rId1"/>
  <headerFooter alignWithMargins="0">
    <oddFooter>&amp;R&amp;P 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6" t="s">
        <v>96</v>
      </c>
      <c r="B1" s="45"/>
      <c r="C1" s="23" t="str">
        <f>CONCATENATE("Вхідний № ",RIGHT(LEFT($C$19,10),3),"/_______")</f>
        <v>Вхідний № 450/_______</v>
      </c>
    </row>
    <row r="2" spans="1:3" s="11" customFormat="1" x14ac:dyDescent="0.25">
      <c r="A2" s="47">
        <f>WORKDAY(Документація!$B$49,-1)</f>
        <v>43327</v>
      </c>
      <c r="B2" s="44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1" t="s">
        <v>0</v>
      </c>
      <c r="B4" s="196">
        <f>'Додаток 1'!$B$3</f>
        <v>0</v>
      </c>
      <c r="C4" s="196"/>
    </row>
    <row r="5" spans="1:3" ht="18" customHeight="1" x14ac:dyDescent="0.25">
      <c r="A5" s="6"/>
      <c r="B5" s="197">
        <f>'Додаток 1'!$B$8</f>
        <v>0</v>
      </c>
      <c r="C5" s="197"/>
    </row>
    <row r="6" spans="1:3" x14ac:dyDescent="0.25">
      <c r="A6" s="14" t="s">
        <v>49</v>
      </c>
      <c r="B6" s="197">
        <f>'Додаток 1'!$B$10</f>
        <v>0</v>
      </c>
      <c r="C6" s="197"/>
    </row>
    <row r="7" spans="1:3" s="2" customFormat="1" ht="18" customHeight="1" x14ac:dyDescent="0.25">
      <c r="A7" s="38"/>
      <c r="B7" s="198">
        <f>'Додаток 1'!$B$11</f>
        <v>0</v>
      </c>
      <c r="C7" s="198"/>
    </row>
    <row r="8" spans="1:3" s="11" customFormat="1" ht="18" customHeight="1" x14ac:dyDescent="0.25">
      <c r="A8" s="38"/>
      <c r="B8" s="197">
        <f>'Додаток 1'!$B$12</f>
        <v>0</v>
      </c>
      <c r="C8" s="197"/>
    </row>
    <row r="9" spans="1:3" s="11" customFormat="1" ht="18" customHeight="1" x14ac:dyDescent="0.25">
      <c r="A9" s="15"/>
      <c r="B9" s="42"/>
      <c r="C9" s="43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94" t="s">
        <v>36</v>
      </c>
      <c r="C11" s="194"/>
    </row>
    <row r="12" spans="1:3" ht="131.25" customHeight="1" x14ac:dyDescent="0.25">
      <c r="A12" s="7"/>
      <c r="B12" s="195" t="str">
        <f>Документація!$B$3</f>
        <v>Капітальний ремонт офісного приміщення</v>
      </c>
      <c r="C12" s="195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81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Документація!$B$13</f>
        <v>tender-450@foxtrot.kiev.ua</v>
      </c>
    </row>
    <row r="20" spans="3:3" x14ac:dyDescent="0.25">
      <c r="C20" s="24" t="s">
        <v>66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2018-08-10T13:01:44Z</dcterms:modified>
</cp:coreProperties>
</file>