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Додаток 2" sheetId="4" r:id="rId3"/>
    <sheet name="Титульний лист конверта" sheetId="1" r:id="rId4"/>
  </sheets>
  <definedNames>
    <definedName name="_xlnm._FilterDatabase" localSheetId="1" hidden="1">'Додаток 1'!#REF!</definedName>
    <definedName name="_xlnm._FilterDatabase" localSheetId="2" hidden="1">'Додаток 2'!#REF!</definedName>
    <definedName name="_xlnm.Print_Titles" localSheetId="1">'Додаток 1'!$22:$25</definedName>
    <definedName name="_xlnm.Print_Area" localSheetId="1">'Додаток 1'!$A$1:$P$76</definedName>
    <definedName name="_xlnm.Print_Area" localSheetId="2">'Додаток 2'!$A$1:$D$19</definedName>
    <definedName name="_xlnm.Print_Area" localSheetId="0">Документація!$A$1:$B$78</definedName>
  </definedNames>
  <calcPr calcId="162913"/>
</workbook>
</file>

<file path=xl/calcChain.xml><?xml version="1.0" encoding="utf-8"?>
<calcChain xmlns="http://schemas.openxmlformats.org/spreadsheetml/2006/main">
  <c r="C11" i="4" l="1"/>
  <c r="C7" i="4"/>
  <c r="C8" i="4"/>
  <c r="C9" i="4"/>
  <c r="C10" i="4"/>
  <c r="C6" i="4"/>
  <c r="C5" i="4"/>
  <c r="C4" i="4"/>
  <c r="C3" i="4"/>
  <c r="C2" i="4" s="1"/>
  <c r="C1" i="4" l="1"/>
  <c r="C2" i="3"/>
  <c r="C1" i="3"/>
  <c r="A1" i="3"/>
  <c r="A1" i="4"/>
  <c r="B7" i="1"/>
  <c r="B8" i="1"/>
  <c r="B6" i="1"/>
  <c r="B5" i="1"/>
  <c r="B4" i="1"/>
  <c r="A2" i="4"/>
  <c r="A27" i="3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2" i="1" l="1"/>
  <c r="B49" i="2"/>
  <c r="A2" i="3"/>
  <c r="B12" i="1"/>
  <c r="C19" i="1"/>
  <c r="C1" i="1" s="1"/>
</calcChain>
</file>

<file path=xl/sharedStrings.xml><?xml version="1.0" encoding="utf-8"?>
<sst xmlns="http://schemas.openxmlformats.org/spreadsheetml/2006/main" count="172" uniqueCount="147">
  <si>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</si>
  <si>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</si>
  <si>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</si>
  <si>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</si>
  <si>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</si>
  <si>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</si>
  <si>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</si>
  <si>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</si>
  <si>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</si>
  <si>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</si>
  <si>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</si>
  <si>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</si>
  <si>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</si>
  <si>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</si>
  <si>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</si>
  <si>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</si>
  <si>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</si>
  <si>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</si>
  <si>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</si>
  <si>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</si>
  <si>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</si>
  <si>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</si>
  <si>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</si>
  <si>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</si>
  <si>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</si>
  <si>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</si>
  <si>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</si>
  <si>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</si>
  <si>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</si>
  <si>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</si>
  <si>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</si>
  <si>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</si>
  <si>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</si>
  <si>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</si>
  <si>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</si>
  <si>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</si>
  <si>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</si>
  <si>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</si>
  <si>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</si>
  <si>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</si>
  <si>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</si>
  <si>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</si>
  <si>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</si>
  <si>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</si>
  <si>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</si>
  <si>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</si>
  <si>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</si>
  <si>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</si>
  <si>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</si>
  <si>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</si>
  <si>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</si>
  <si>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</si>
  <si>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</si>
  <si>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</si>
  <si>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</si>
  <si>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</si>
  <si>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</si>
  <si>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</si>
  <si>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</si>
  <si>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</si>
  <si>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</si>
  <si>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</si>
  <si>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</si>
  <si>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</si>
  <si>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</si>
  <si>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</si>
  <si>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</si>
  <si>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</si>
  <si>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</si>
  <si>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</si>
  <si>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</si>
  <si>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</si>
  <si>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</si>
  <si>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</si>
  <si>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</si>
  <si>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</si>
  <si>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</si>
  <si>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Підписатися на розсилку актуальної інформації щодо тендерів ГК «ФОКСТРОТ» можна за посиланням:</t>
  </si>
  <si>
    <t>вул. Дорогожицька,1, м. Київ, 04112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</si>
  <si>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</si>
  <si>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</si>
  <si>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</si>
  <si>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Вказати основних клієнтів за напрямком даної закупівлі.</t>
  </si>
  <si>
    <t>•  Витяг з реєстру платників ПДВ;</t>
  </si>
  <si>
    <t>•  Витяг з Єдиного державного реєстру;</t>
  </si>
  <si>
    <t>•  Лист у довільній формі про наявність відповідного обладнання, власної матеріально-технічної бази, працівників відповідної кваліфікації;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</si>
  <si>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</si>
  <si>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</si>
  <si>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</si>
  <si>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</si>
  <si>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Тендерна пропозиція має бути зафіксована в гривнях до повного виконання зобов'язань по Договору. Підтвердити або вказати свої умови.</t>
  </si>
  <si>
    <t>Місце розкриття пропозицій: м. Київ, 04112, вул. Дорогожицька, 1.</t>
  </si>
  <si>
    <t>Оригінал пропозиції подається в друкованому вигляді особисто або кур’єрською службою на адресу: м. Київ, 04112, вул. Дорогожицька, 1, галерея 1, кімната 1.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</si>
  <si>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229х324 мм.</t>
  </si>
  <si>
    <t>•  Баланс та фінансовий звіт підприємства за попередній квартал;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</si>
  <si>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</si>
  <si>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•  Довідку про включення до ЄДРПОУ;</t>
  </si>
  <si>
    <t>•  Довідку про розмір чистих активів;</t>
  </si>
  <si>
    <t>•  Копію Статуту підприємства;</t>
  </si>
  <si>
    <t>tender-470@foxtrot.kiev.ua</t>
  </si>
  <si>
    <t>•  Проект Договору.</t>
  </si>
  <si>
    <t>Договір має відповідати всім умовам, які були зазначені в акцептованій пропозиції Учасника.</t>
  </si>
  <si>
    <t>Цільова аудиторія:</t>
  </si>
  <si>
    <t>Чоловіки віком 25-44 років, 65%.</t>
  </si>
  <si>
    <t>Формат</t>
  </si>
  <si>
    <t>Catfish (animated)</t>
  </si>
  <si>
    <t>брендинг (background)</t>
  </si>
  <si>
    <t>In-Stream video</t>
  </si>
  <si>
    <t>Створення відеороліка 15 сек (зі звуком)</t>
  </si>
  <si>
    <t>Створенная відеороліка  6 сек</t>
  </si>
  <si>
    <t>Знижка, %</t>
  </si>
  <si>
    <t>Агентська комісія, %</t>
  </si>
  <si>
    <t>Таргетинг: частота - 3 покази унікальному користувачу по заданій географії.</t>
  </si>
  <si>
    <t>Жінки віком 25-44 років, 35%;</t>
  </si>
  <si>
    <t>Географія рекламної кампанії: Київ, Одеса, Львів, Харків, Дніпро, Запоріжжя, Маріуполь, Миколаїв, Суми, Cеверодонецьк, Тернопіль, Черкаси, Чернівці, Кропивницький, Біла Церква.</t>
  </si>
  <si>
    <t>Детальні характеристики розміщення разової рекламної компанії надано у Додатку 1.</t>
  </si>
  <si>
    <t>Умови оплати: безготівкова оплата протягом 5-ти банківських днів після розміщення реклами та надання всіх бухгалтерських документів. Підтвердити або вказати свої умови.</t>
  </si>
  <si>
    <t>Розміщення банерної та відео реклами в мережі Інтернет</t>
  </si>
  <si>
    <t>Розробка сторіборду</t>
  </si>
  <si>
    <t>Виготовлення брендінгу</t>
  </si>
  <si>
    <t>Створення анімованого банера (без звуку)</t>
  </si>
  <si>
    <t>GIF</t>
  </si>
  <si>
    <t>HTML5</t>
  </si>
  <si>
    <t>FLASH</t>
  </si>
  <si>
    <t>Static</t>
  </si>
  <si>
    <t>Банер 300x250</t>
  </si>
  <si>
    <t>Банер 300x600</t>
  </si>
  <si>
    <t>Pre-roll</t>
  </si>
  <si>
    <t>Ціна</t>
  </si>
  <si>
    <t>№ п./п</t>
  </si>
  <si>
    <t xml:space="preserve">Обсяг </t>
  </si>
  <si>
    <t>Прайс за 1000 показів, грн. з ПДВ (CPM)</t>
  </si>
  <si>
    <t>Найменування ресурсу / сайту</t>
  </si>
  <si>
    <t xml:space="preserve">Період розміщення реклами в мережі Інтернет: з 27 вересня 2018 року по 30 вересня 2019 року шляхом проведення шести окремих рекламних кампаній на запит Замовника. </t>
  </si>
  <si>
    <t>Перелік робіт по створенню рекламної продукції надано у Додатку 2.</t>
  </si>
  <si>
    <t>Учасник має подати список ТОП-50 ресурсів, які він рекомендує  для розміщення рекламних кампанії Замовника протягом року з урахуванням інформації щодо цільової аудиторії та геолокації розміщення.</t>
  </si>
  <si>
    <t>Прайс грн. з ПДВ</t>
  </si>
  <si>
    <t>Виробництво</t>
  </si>
  <si>
    <t>В комерційній пропозиції Учасник має вказати:
- прайс (Додаток 1) за 1000 показів з врахуванням знижки по кожному з запропонованих ресурсів та агентської комісії в цілому,
- прайс (Додаток 2) за створення рекламної продукції.</t>
  </si>
  <si>
    <t>•  Комерційну пропозицію в форматі Excel, у вигляді:
- прайсу (Додаток 1) за 1000 показів з врахуванням знижки по кожному з запропонованих ресурсів та агентської комісії в цілому,
- прайсу (Додаток 2) за створення рекламної продукції.</t>
  </si>
  <si>
    <t>Посилання на аналогічні роботи</t>
  </si>
  <si>
    <t>Критерієм вибору переможця є максимальний рівень аффінітивності запропонованих ресурсів за мінімальною ціною.</t>
  </si>
  <si>
    <t>html5: 
от 5 форматов</t>
  </si>
  <si>
    <t>•  Комерційну пропозицію, завірену підписом керівника та печаткою, у вигляді:
- прайсу (Додаток 1) за 1000 показів з врахуванням знижки по кожному з запропонованих ресурсів та агентської комісії в цілому,
- прайсу (Додаток 2) за створення рекламної продукції.</t>
  </si>
  <si>
    <r>
      <t xml:space="preserve">Після заповнення Додатку 1 автоматично буде сформований </t>
    </r>
    <r>
      <rPr>
        <u/>
        <sz val="10"/>
        <color rgb="FF0000FF"/>
        <rFont val="Arial"/>
        <family val="2"/>
        <charset val="204"/>
      </rPr>
      <t>Титульний лист</t>
    </r>
    <r>
      <rPr>
        <sz val="10"/>
        <rFont val="Arial"/>
        <family val="2"/>
        <charset val="204"/>
      </rPr>
      <t>, який Учасник має роздрукувати та наклеїти на конверт з пропозицією.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</si>
  <si>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запечатаному конверті</t>
    </r>
    <r>
      <rPr>
        <sz val="10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</si>
  <si>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електронному вигляді</t>
    </r>
    <r>
      <rPr>
        <sz val="10"/>
        <color theme="1"/>
        <rFont val="Arial"/>
        <family val="2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</si>
</sst>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u/>
      <sz val="10"/>
      <color theme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13" fillId="0" borderId="0"/>
    <xf numFmtId="0" fontId="9" fillId="0" borderId="0"/>
    <xf numFmtId="3" fontId="13" fillId="0" borderId="0">
      <alignment horizontal="center"/>
    </xf>
    <xf numFmtId="9" fontId="6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3" fillId="0" borderId="0" xfId="0" applyFont="1"/>
    <xf numFmtId="0" fontId="1" fillId="0" borderId="0" xfId="0" applyFont="1"/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/>
    <xf numFmtId="0" fontId="5" fillId="0" borderId="0" xfId="0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left"/>
    </xf>
    <xf numFmtId="0" fontId="12" fillId="0" borderId="0" xfId="0" applyFont="1" applyFill="1" applyAlignment="1">
      <alignment vertical="center"/>
    </xf>
    <xf numFmtId="165" fontId="12" fillId="0" borderId="0" xfId="0" applyNumberFormat="1" applyFont="1" applyAlignment="1">
      <alignment horizontal="left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2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3" fillId="0" borderId="2" xfId="7" applyFont="1" applyFill="1" applyBorder="1" applyAlignment="1">
      <alignment horizontal="left" vertical="center" wrapText="1"/>
    </xf>
    <xf numFmtId="0" fontId="17" fillId="0" borderId="2" xfId="0" applyFont="1" applyFill="1" applyBorder="1" applyAlignment="1" applyProtection="1">
      <alignment horizontal="center" vertical="center" wrapText="1"/>
      <protection hidden="1"/>
    </xf>
    <xf numFmtId="0" fontId="17" fillId="4" borderId="2" xfId="7" applyFont="1" applyFill="1" applyBorder="1" applyAlignment="1">
      <alignment vertical="center" wrapText="1"/>
    </xf>
    <xf numFmtId="0" fontId="13" fillId="0" borderId="2" xfId="7" applyNumberFormat="1" applyFont="1" applyFill="1" applyBorder="1" applyAlignment="1">
      <alignment horizontal="left" vertical="center" wrapText="1"/>
    </xf>
    <xf numFmtId="164" fontId="13" fillId="0" borderId="2" xfId="2" applyFont="1" applyFill="1" applyBorder="1" applyAlignment="1">
      <alignment horizontal="center" vertical="center"/>
    </xf>
    <xf numFmtId="0" fontId="17" fillId="0" borderId="2" xfId="0" applyFont="1" applyFill="1" applyBorder="1" applyAlignment="1" applyProtection="1">
      <alignment vertical="center" wrapText="1"/>
      <protection hidden="1"/>
    </xf>
    <xf numFmtId="0" fontId="17" fillId="0" borderId="0" xfId="6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3" fillId="0" borderId="0" xfId="6" applyFont="1" applyBorder="1"/>
    <xf numFmtId="0" fontId="15" fillId="0" borderId="0" xfId="0" applyFont="1"/>
    <xf numFmtId="38" fontId="17" fillId="0" borderId="0" xfId="6" applyNumberFormat="1" applyFont="1" applyBorder="1" applyAlignment="1">
      <alignment horizontal="center"/>
    </xf>
    <xf numFmtId="0" fontId="13" fillId="0" borderId="3" xfId="0" applyFont="1" applyFill="1" applyBorder="1" applyAlignment="1" applyProtection="1">
      <alignment vertical="top" wrapText="1"/>
      <protection hidden="1"/>
    </xf>
    <xf numFmtId="0" fontId="13" fillId="0" borderId="2" xfId="7" applyFont="1" applyFill="1" applyBorder="1" applyAlignment="1">
      <alignment vertical="center" wrapText="1"/>
    </xf>
    <xf numFmtId="2" fontId="15" fillId="0" borderId="2" xfId="2" applyNumberFormat="1" applyFont="1" applyBorder="1" applyAlignment="1">
      <alignment horizontal="center" wrapText="1"/>
    </xf>
    <xf numFmtId="2" fontId="15" fillId="0" borderId="2" xfId="2" applyNumberFormat="1" applyFont="1" applyBorder="1" applyAlignment="1">
      <alignment horizontal="center" vertical="center" wrapText="1"/>
    </xf>
    <xf numFmtId="9" fontId="15" fillId="0" borderId="2" xfId="9" applyFont="1" applyBorder="1" applyAlignment="1">
      <alignment wrapText="1"/>
    </xf>
    <xf numFmtId="9" fontId="15" fillId="0" borderId="2" xfId="9" applyFont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3" fillId="4" borderId="2" xfId="7" applyFont="1" applyFill="1" applyBorder="1" applyAlignment="1">
      <alignment vertical="center" wrapText="1"/>
    </xf>
    <xf numFmtId="0" fontId="17" fillId="3" borderId="2" xfId="0" applyFont="1" applyFill="1" applyBorder="1" applyAlignment="1" applyProtection="1">
      <alignment horizontal="center" vertical="center"/>
      <protection hidden="1"/>
    </xf>
    <xf numFmtId="0" fontId="18" fillId="0" borderId="4" xfId="0" applyFont="1" applyFill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7" fillId="0" borderId="3" xfId="0" applyFont="1" applyFill="1" applyBorder="1" applyAlignment="1" applyProtection="1">
      <alignment horizontal="center" vertical="center" wrapText="1"/>
      <protection hidden="1"/>
    </xf>
    <xf numFmtId="0" fontId="17" fillId="0" borderId="3" xfId="6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2" fontId="15" fillId="0" borderId="6" xfId="9" applyNumberFormat="1" applyFont="1" applyBorder="1" applyAlignment="1">
      <alignment horizontal="center" vertical="center" wrapText="1"/>
    </xf>
    <xf numFmtId="2" fontId="15" fillId="0" borderId="9" xfId="9" applyNumberFormat="1" applyFont="1" applyBorder="1" applyAlignment="1">
      <alignment horizontal="center" vertical="center" wrapText="1"/>
    </xf>
    <xf numFmtId="2" fontId="15" fillId="0" borderId="7" xfId="9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3" fontId="13" fillId="0" borderId="2" xfId="6" applyNumberFormat="1" applyFont="1" applyFill="1" applyBorder="1" applyAlignment="1">
      <alignment horizontal="center" vertical="center"/>
    </xf>
    <xf numFmtId="0" fontId="17" fillId="0" borderId="2" xfId="7" applyFont="1" applyFill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  <protection hidden="1"/>
    </xf>
    <xf numFmtId="3" fontId="13" fillId="0" borderId="7" xfId="6" applyNumberFormat="1" applyFont="1" applyFill="1" applyBorder="1" applyAlignment="1">
      <alignment horizontal="center" vertical="center"/>
    </xf>
    <xf numFmtId="167" fontId="16" fillId="0" borderId="2" xfId="2" applyNumberFormat="1" applyFont="1" applyFill="1" applyBorder="1" applyAlignment="1">
      <alignment horizontal="left" vertical="center" wrapText="1"/>
    </xf>
    <xf numFmtId="167" fontId="15" fillId="0" borderId="2" xfId="2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3" fillId="2" borderId="6" xfId="3" applyFont="1" applyFill="1" applyBorder="1" applyAlignment="1">
      <alignment horizontal="left" vertical="center" wrapText="1"/>
    </xf>
    <xf numFmtId="0" fontId="13" fillId="2" borderId="9" xfId="3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left" vertical="center" wrapText="1"/>
    </xf>
    <xf numFmtId="166" fontId="15" fillId="0" borderId="2" xfId="0" applyNumberFormat="1" applyFont="1" applyFill="1" applyBorder="1" applyAlignment="1">
      <alignment horizontal="left" vertical="center" wrapText="1"/>
    </xf>
    <xf numFmtId="49" fontId="16" fillId="0" borderId="2" xfId="1" applyNumberFormat="1" applyFont="1" applyFill="1" applyBorder="1" applyAlignment="1">
      <alignment horizontal="left" vertical="center" wrapText="1"/>
    </xf>
    <xf numFmtId="49" fontId="15" fillId="0" borderId="2" xfId="1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166" fontId="5" fillId="0" borderId="0" xfId="0" applyNumberFormat="1" applyFont="1" applyFill="1" applyBorder="1" applyAlignment="1">
      <alignment horizontal="left" wrapText="1"/>
    </xf>
    <xf numFmtId="0" fontId="16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6" fillId="0" borderId="8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3" fillId="5" borderId="5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3" fillId="5" borderId="0" xfId="0" applyFont="1" applyFill="1" applyBorder="1" applyAlignment="1">
      <alignment vertical="center" wrapText="1"/>
    </xf>
    <xf numFmtId="0" fontId="16" fillId="0" borderId="3" xfId="0" applyFont="1" applyBorder="1" applyAlignment="1">
      <alignment vertical="top" wrapText="1"/>
    </xf>
    <xf numFmtId="0" fontId="15" fillId="5" borderId="0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9" fillId="0" borderId="5" xfId="1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9" fillId="0" borderId="5" xfId="1" applyFont="1" applyBorder="1" applyAlignment="1">
      <alignment vertical="center" wrapText="1"/>
    </xf>
    <xf numFmtId="0" fontId="13" fillId="0" borderId="5" xfId="1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 indent="2"/>
    </xf>
    <xf numFmtId="0" fontId="13" fillId="0" borderId="5" xfId="0" applyFont="1" applyBorder="1" applyAlignment="1">
      <alignment horizontal="left" vertical="center" wrapText="1" indent="2"/>
    </xf>
    <xf numFmtId="0" fontId="16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center" wrapText="1"/>
    </xf>
    <xf numFmtId="0" fontId="19" fillId="0" borderId="3" xfId="1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5" fontId="17" fillId="5" borderId="5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top" wrapText="1"/>
    </xf>
    <xf numFmtId="0" fontId="15" fillId="0" borderId="4" xfId="0" applyFont="1" applyBorder="1" applyAlignment="1">
      <alignment horizontal="left" vertical="center" wrapText="1"/>
    </xf>
    <xf numFmtId="0" fontId="19" fillId="0" borderId="3" xfId="1" applyFont="1" applyBorder="1" applyAlignment="1">
      <alignment horizontal="left" vertical="center" wrapText="1"/>
    </xf>
    <xf numFmtId="0" fontId="16" fillId="0" borderId="3" xfId="0" applyFont="1" applyBorder="1" applyAlignment="1">
      <alignment vertical="top" wrapText="1"/>
    </xf>
    <xf numFmtId="0" fontId="15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3" fillId="0" borderId="0" xfId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4" fillId="0" borderId="0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>
      <alignment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49" fontId="4" fillId="0" borderId="2" xfId="1" applyNumberFormat="1" applyFill="1" applyBorder="1" applyAlignment="1">
      <alignment horizontal="left" vertical="center" wrapText="1"/>
    </xf>
    <xf numFmtId="167" fontId="4" fillId="0" borderId="2" xfId="1" applyNumberFormat="1" applyFill="1" applyBorder="1" applyAlignment="1">
      <alignment horizontal="left" vertical="center" wrapText="1"/>
    </xf>
    <xf numFmtId="0" fontId="17" fillId="0" borderId="7" xfId="0" applyFont="1" applyFill="1" applyBorder="1" applyAlignment="1" applyProtection="1">
      <alignment horizontal="center" vertical="center" wrapText="1"/>
      <protection hidden="1"/>
    </xf>
    <xf numFmtId="0" fontId="17" fillId="0" borderId="7" xfId="7" applyFont="1" applyFill="1" applyBorder="1" applyAlignment="1">
      <alignment horizontal="center" vertical="center" wrapText="1"/>
    </xf>
    <xf numFmtId="0" fontId="13" fillId="2" borderId="11" xfId="3" applyFont="1" applyFill="1" applyBorder="1" applyAlignment="1">
      <alignment horizontal="left" vertical="center" wrapText="1"/>
    </xf>
    <xf numFmtId="0" fontId="17" fillId="0" borderId="4" xfId="0" applyFont="1" applyFill="1" applyBorder="1" applyAlignment="1" applyProtection="1">
      <alignment vertical="center" wrapText="1"/>
      <protection hidden="1"/>
    </xf>
    <xf numFmtId="0" fontId="13" fillId="0" borderId="5" xfId="0" applyFont="1" applyFill="1" applyBorder="1" applyAlignment="1" applyProtection="1">
      <alignment horizontal="right" vertical="center" wrapText="1"/>
      <protection hidden="1"/>
    </xf>
    <xf numFmtId="0" fontId="13" fillId="0" borderId="5" xfId="0" applyFont="1" applyFill="1" applyBorder="1" applyAlignment="1" applyProtection="1">
      <alignment horizontal="right" vertical="top" wrapText="1"/>
      <protection hidden="1"/>
    </xf>
  </cellXfs>
  <cellStyles count="10">
    <cellStyle name="Normal_Mediaplan-Shake-ua" xfId="7"/>
    <cellStyle name="Normal_Mediaplan-Shake-ua_1 2 3" xfId="6"/>
    <cellStyle name="Гиперссылка" xfId="1" builtinId="8"/>
    <cellStyle name="Обычный" xfId="0" builtinId="0"/>
    <cellStyle name="Обычный 2" xfId="4"/>
    <cellStyle name="Обычный_1.3. Шаблон спецификации" xfId="3"/>
    <cellStyle name="Процентный" xfId="9" builtinId="5"/>
    <cellStyle name="Стиль 1" xfId="5"/>
    <cellStyle name="Стиль 1 2 3" xfId="8"/>
    <cellStyle name="Финансовый" xfId="2" builtinId="3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470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7"/>
  <sheetViews>
    <sheetView showGridLines="0" showZeros="0" tabSelected="1" defaultGridColor="0" colorId="22" zoomScaleNormal="100" workbookViewId="0">
      <pane ySplit="1" topLeftCell="A2" activePane="bottomLeft" state="frozen"/>
      <selection activeCell="B52" sqref="B52"/>
      <selection pane="bottomLeft" activeCell="B3" sqref="B3"/>
    </sheetView>
  </sheetViews>
  <sheetFormatPr defaultColWidth="0" defaultRowHeight="12.75" x14ac:dyDescent="0.25"/>
  <cols>
    <col min="1" max="1" width="24.5703125" style="92" customWidth="1"/>
    <col min="2" max="2" width="94.28515625" style="122" customWidth="1"/>
    <col min="3" max="16384" width="9.140625" style="92" hidden="1"/>
  </cols>
  <sheetData>
    <row r="1" spans="1:3" ht="15.75" x14ac:dyDescent="0.25">
      <c r="A1" s="126" t="s">
        <v>32</v>
      </c>
      <c r="B1" s="126"/>
      <c r="C1" s="91"/>
    </row>
    <row r="2" spans="1:3" x14ac:dyDescent="0.25">
      <c r="A2" s="93" t="s">
        <v>71</v>
      </c>
      <c r="B2" s="94"/>
      <c r="C2" s="91"/>
    </row>
    <row r="3" spans="1:3" ht="24" customHeight="1" x14ac:dyDescent="0.25">
      <c r="A3" s="95" t="s">
        <v>72</v>
      </c>
      <c r="B3" s="51" t="s">
        <v>117</v>
      </c>
    </row>
    <row r="4" spans="1:3" ht="25.5" x14ac:dyDescent="0.25">
      <c r="A4" s="96"/>
      <c r="B4" s="97" t="s">
        <v>133</v>
      </c>
    </row>
    <row r="5" spans="1:3" x14ac:dyDescent="0.25">
      <c r="A5" s="96"/>
      <c r="B5" s="98" t="s">
        <v>102</v>
      </c>
    </row>
    <row r="6" spans="1:3" x14ac:dyDescent="0.25">
      <c r="A6" s="96"/>
      <c r="B6" s="99" t="s">
        <v>113</v>
      </c>
    </row>
    <row r="7" spans="1:3" x14ac:dyDescent="0.25">
      <c r="A7" s="96"/>
      <c r="B7" s="99" t="s">
        <v>103</v>
      </c>
    </row>
    <row r="8" spans="1:3" ht="25.5" x14ac:dyDescent="0.25">
      <c r="A8" s="96"/>
      <c r="B8" s="98" t="s">
        <v>114</v>
      </c>
    </row>
    <row r="9" spans="1:3" x14ac:dyDescent="0.25">
      <c r="A9" s="96"/>
      <c r="B9" s="98" t="s">
        <v>112</v>
      </c>
    </row>
    <row r="10" spans="1:3" x14ac:dyDescent="0.25">
      <c r="A10" s="96"/>
      <c r="B10" s="97" t="s">
        <v>115</v>
      </c>
    </row>
    <row r="11" spans="1:3" x14ac:dyDescent="0.25">
      <c r="A11" s="96"/>
      <c r="B11" s="97" t="s">
        <v>134</v>
      </c>
    </row>
    <row r="12" spans="1:3" ht="25.5" x14ac:dyDescent="0.25">
      <c r="A12" s="96"/>
      <c r="B12" s="100" t="s">
        <v>135</v>
      </c>
    </row>
    <row r="13" spans="1:3" ht="51" x14ac:dyDescent="0.25">
      <c r="A13" s="101"/>
      <c r="B13" s="102" t="s">
        <v>138</v>
      </c>
    </row>
    <row r="14" spans="1:3" x14ac:dyDescent="0.25">
      <c r="A14" s="95" t="s">
        <v>73</v>
      </c>
      <c r="B14" s="103" t="s">
        <v>5</v>
      </c>
    </row>
    <row r="15" spans="1:3" x14ac:dyDescent="0.25">
      <c r="A15" s="96"/>
      <c r="B15" s="98" t="s">
        <v>78</v>
      </c>
    </row>
    <row r="16" spans="1:3" x14ac:dyDescent="0.25">
      <c r="A16" s="96"/>
      <c r="B16" s="104" t="s">
        <v>81</v>
      </c>
    </row>
    <row r="17" spans="1:2" x14ac:dyDescent="0.25">
      <c r="A17" s="96"/>
      <c r="B17" s="105" t="s">
        <v>99</v>
      </c>
    </row>
    <row r="18" spans="1:2" x14ac:dyDescent="0.25">
      <c r="A18" s="96"/>
      <c r="B18" s="98" t="s">
        <v>6</v>
      </c>
    </row>
    <row r="19" spans="1:2" x14ac:dyDescent="0.25">
      <c r="A19" s="101"/>
      <c r="B19" s="106" t="s">
        <v>7</v>
      </c>
    </row>
    <row r="20" spans="1:2" x14ac:dyDescent="0.25">
      <c r="A20" s="107" t="s">
        <v>66</v>
      </c>
      <c r="B20" s="108"/>
    </row>
    <row r="21" spans="1:2" ht="25.5" x14ac:dyDescent="0.25">
      <c r="A21" s="95" t="s">
        <v>8</v>
      </c>
      <c r="B21" s="103" t="s">
        <v>9</v>
      </c>
    </row>
    <row r="22" spans="1:2" x14ac:dyDescent="0.25">
      <c r="A22" s="96"/>
      <c r="B22" s="109" t="s">
        <v>31</v>
      </c>
    </row>
    <row r="23" spans="1:2" ht="25.5" x14ac:dyDescent="0.25">
      <c r="A23" s="101"/>
      <c r="B23" s="106" t="s">
        <v>80</v>
      </c>
    </row>
    <row r="24" spans="1:2" x14ac:dyDescent="0.25">
      <c r="A24" s="107" t="s">
        <v>67</v>
      </c>
      <c r="B24" s="108"/>
    </row>
    <row r="25" spans="1:2" x14ac:dyDescent="0.25">
      <c r="A25" s="95" t="s">
        <v>10</v>
      </c>
      <c r="B25" s="103" t="s">
        <v>11</v>
      </c>
    </row>
    <row r="26" spans="1:2" ht="25.5" x14ac:dyDescent="0.25">
      <c r="A26" s="96"/>
      <c r="B26" s="98" t="s">
        <v>93</v>
      </c>
    </row>
    <row r="27" spans="1:2" ht="25.5" x14ac:dyDescent="0.25">
      <c r="A27" s="101"/>
      <c r="B27" s="110" t="s">
        <v>144</v>
      </c>
    </row>
    <row r="28" spans="1:2" x14ac:dyDescent="0.25">
      <c r="A28" s="95" t="s">
        <v>12</v>
      </c>
      <c r="B28" s="103" t="s">
        <v>145</v>
      </c>
    </row>
    <row r="29" spans="1:2" ht="51" x14ac:dyDescent="0.25">
      <c r="A29" s="96"/>
      <c r="B29" s="111" t="s">
        <v>143</v>
      </c>
    </row>
    <row r="30" spans="1:2" x14ac:dyDescent="0.25">
      <c r="A30" s="96"/>
      <c r="B30" s="98" t="s">
        <v>146</v>
      </c>
    </row>
    <row r="31" spans="1:2" ht="51" x14ac:dyDescent="0.25">
      <c r="A31" s="96"/>
      <c r="B31" s="111" t="s">
        <v>139</v>
      </c>
    </row>
    <row r="32" spans="1:2" x14ac:dyDescent="0.25">
      <c r="A32" s="96"/>
      <c r="B32" s="111" t="s">
        <v>83</v>
      </c>
    </row>
    <row r="33" spans="1:2" x14ac:dyDescent="0.25">
      <c r="A33" s="96"/>
      <c r="B33" s="111" t="s">
        <v>84</v>
      </c>
    </row>
    <row r="34" spans="1:2" x14ac:dyDescent="0.25">
      <c r="A34" s="96"/>
      <c r="B34" s="111" t="s">
        <v>96</v>
      </c>
    </row>
    <row r="35" spans="1:2" x14ac:dyDescent="0.25">
      <c r="A35" s="96"/>
      <c r="B35" s="111" t="s">
        <v>98</v>
      </c>
    </row>
    <row r="36" spans="1:2" x14ac:dyDescent="0.25">
      <c r="A36" s="96"/>
      <c r="B36" s="111" t="s">
        <v>94</v>
      </c>
    </row>
    <row r="37" spans="1:2" x14ac:dyDescent="0.25">
      <c r="A37" s="96"/>
      <c r="B37" s="111" t="s">
        <v>97</v>
      </c>
    </row>
    <row r="38" spans="1:2" ht="25.5" x14ac:dyDescent="0.25">
      <c r="A38" s="96"/>
      <c r="B38" s="112" t="s">
        <v>85</v>
      </c>
    </row>
    <row r="39" spans="1:2" x14ac:dyDescent="0.25">
      <c r="A39" s="101"/>
      <c r="B39" s="112" t="s">
        <v>100</v>
      </c>
    </row>
    <row r="40" spans="1:2" ht="38.25" x14ac:dyDescent="0.25">
      <c r="A40" s="113" t="s">
        <v>86</v>
      </c>
      <c r="B40" s="114" t="s">
        <v>87</v>
      </c>
    </row>
    <row r="41" spans="1:2" ht="25.5" x14ac:dyDescent="0.25">
      <c r="A41" s="95" t="s">
        <v>13</v>
      </c>
      <c r="B41" s="103" t="s">
        <v>30</v>
      </c>
    </row>
    <row r="42" spans="1:2" x14ac:dyDescent="0.25">
      <c r="A42" s="96"/>
      <c r="B42" s="111" t="s">
        <v>55</v>
      </c>
    </row>
    <row r="43" spans="1:2" x14ac:dyDescent="0.25">
      <c r="A43" s="96"/>
      <c r="B43" s="111" t="s">
        <v>61</v>
      </c>
    </row>
    <row r="44" spans="1:2" x14ac:dyDescent="0.25">
      <c r="A44" s="101"/>
      <c r="B44" s="111" t="s">
        <v>62</v>
      </c>
    </row>
    <row r="45" spans="1:2" x14ac:dyDescent="0.25">
      <c r="A45" s="107" t="s">
        <v>68</v>
      </c>
      <c r="B45" s="108"/>
    </row>
    <row r="46" spans="1:2" x14ac:dyDescent="0.25">
      <c r="A46" s="95" t="s">
        <v>14</v>
      </c>
      <c r="B46" s="103" t="s">
        <v>15</v>
      </c>
    </row>
    <row r="47" spans="1:2" ht="25.5" x14ac:dyDescent="0.25">
      <c r="A47" s="96"/>
      <c r="B47" s="98" t="s">
        <v>92</v>
      </c>
    </row>
    <row r="48" spans="1:2" ht="25.5" x14ac:dyDescent="0.25">
      <c r="A48" s="96"/>
      <c r="B48" s="98" t="s">
        <v>53</v>
      </c>
    </row>
    <row r="49" spans="1:2" x14ac:dyDescent="0.25">
      <c r="A49" s="101"/>
      <c r="B49" s="115" t="str">
        <f>$B$17</f>
        <v>tender-470@foxtrot.kiev.ua</v>
      </c>
    </row>
    <row r="50" spans="1:2" x14ac:dyDescent="0.25">
      <c r="A50" s="95" t="s">
        <v>16</v>
      </c>
      <c r="B50" s="116" t="s">
        <v>91</v>
      </c>
    </row>
    <row r="51" spans="1:2" x14ac:dyDescent="0.25">
      <c r="A51" s="96"/>
      <c r="B51" s="104" t="s">
        <v>75</v>
      </c>
    </row>
    <row r="52" spans="1:2" x14ac:dyDescent="0.25">
      <c r="A52" s="96"/>
      <c r="B52" s="117">
        <v>43363</v>
      </c>
    </row>
    <row r="53" spans="1:2" ht="25.5" x14ac:dyDescent="0.25">
      <c r="A53" s="101"/>
      <c r="B53" s="118" t="s">
        <v>76</v>
      </c>
    </row>
    <row r="54" spans="1:2" ht="51" x14ac:dyDescent="0.25">
      <c r="A54" s="95" t="s">
        <v>17</v>
      </c>
      <c r="B54" s="103" t="s">
        <v>74</v>
      </c>
    </row>
    <row r="55" spans="1:2" x14ac:dyDescent="0.25">
      <c r="A55" s="96"/>
      <c r="B55" s="98" t="s">
        <v>18</v>
      </c>
    </row>
    <row r="56" spans="1:2" x14ac:dyDescent="0.25">
      <c r="A56" s="101"/>
      <c r="B56" s="98" t="s">
        <v>19</v>
      </c>
    </row>
    <row r="57" spans="1:2" x14ac:dyDescent="0.25">
      <c r="A57" s="107" t="s">
        <v>69</v>
      </c>
      <c r="B57" s="108"/>
    </row>
    <row r="58" spans="1:2" ht="25.5" x14ac:dyDescent="0.25">
      <c r="A58" s="95" t="s">
        <v>20</v>
      </c>
      <c r="B58" s="119" t="s">
        <v>141</v>
      </c>
    </row>
    <row r="59" spans="1:2" ht="25.5" x14ac:dyDescent="0.25">
      <c r="A59" s="96"/>
      <c r="B59" s="99" t="s">
        <v>95</v>
      </c>
    </row>
    <row r="60" spans="1:2" ht="25.5" x14ac:dyDescent="0.25">
      <c r="A60" s="96"/>
      <c r="B60" s="99" t="s">
        <v>52</v>
      </c>
    </row>
    <row r="61" spans="1:2" x14ac:dyDescent="0.25">
      <c r="A61" s="101"/>
      <c r="B61" s="120" t="s">
        <v>60</v>
      </c>
    </row>
    <row r="62" spans="1:2" ht="38.25" x14ac:dyDescent="0.25">
      <c r="A62" s="121" t="s">
        <v>21</v>
      </c>
      <c r="B62" s="98" t="s">
        <v>22</v>
      </c>
    </row>
    <row r="63" spans="1:2" x14ac:dyDescent="0.25">
      <c r="A63" s="95" t="s">
        <v>23</v>
      </c>
      <c r="B63" s="103" t="s">
        <v>24</v>
      </c>
    </row>
    <row r="64" spans="1:2" x14ac:dyDescent="0.25">
      <c r="A64" s="96"/>
      <c r="B64" s="111" t="s">
        <v>56</v>
      </c>
    </row>
    <row r="65" spans="1:2" x14ac:dyDescent="0.25">
      <c r="A65" s="96"/>
      <c r="B65" s="111" t="s">
        <v>57</v>
      </c>
    </row>
    <row r="66" spans="1:2" ht="25.5" x14ac:dyDescent="0.25">
      <c r="A66" s="101"/>
      <c r="B66" s="106" t="s">
        <v>50</v>
      </c>
    </row>
    <row r="67" spans="1:2" x14ac:dyDescent="0.25">
      <c r="A67" s="95" t="s">
        <v>25</v>
      </c>
      <c r="B67" s="103" t="s">
        <v>26</v>
      </c>
    </row>
    <row r="68" spans="1:2" x14ac:dyDescent="0.25">
      <c r="A68" s="96"/>
      <c r="B68" s="111" t="s">
        <v>58</v>
      </c>
    </row>
    <row r="69" spans="1:2" x14ac:dyDescent="0.25">
      <c r="A69" s="96"/>
      <c r="B69" s="111" t="s">
        <v>59</v>
      </c>
    </row>
    <row r="70" spans="1:2" ht="25.5" x14ac:dyDescent="0.25">
      <c r="A70" s="101"/>
      <c r="B70" s="106" t="s">
        <v>27</v>
      </c>
    </row>
    <row r="71" spans="1:2" x14ac:dyDescent="0.25">
      <c r="A71" s="107" t="s">
        <v>70</v>
      </c>
      <c r="B71" s="108"/>
    </row>
    <row r="72" spans="1:2" ht="25.5" x14ac:dyDescent="0.25">
      <c r="A72" s="113" t="s">
        <v>28</v>
      </c>
      <c r="B72" s="26" t="s">
        <v>51</v>
      </c>
    </row>
    <row r="73" spans="1:2" ht="51" x14ac:dyDescent="0.25">
      <c r="A73" s="113" t="s">
        <v>29</v>
      </c>
      <c r="B73" s="26" t="s">
        <v>101</v>
      </c>
    </row>
    <row r="75" spans="1:2" ht="25.5" x14ac:dyDescent="0.25">
      <c r="B75" s="123" t="s">
        <v>77</v>
      </c>
    </row>
    <row r="76" spans="1:2" x14ac:dyDescent="0.25">
      <c r="B76" s="124" t="s">
        <v>64</v>
      </c>
    </row>
    <row r="77" spans="1:2" x14ac:dyDescent="0.25">
      <c r="B77" s="125"/>
    </row>
  </sheetData>
  <mergeCells count="19">
    <mergeCell ref="A1:B1"/>
    <mergeCell ref="A25:A27"/>
    <mergeCell ref="A57:B57"/>
    <mergeCell ref="A45:B45"/>
    <mergeCell ref="A46:A49"/>
    <mergeCell ref="A20:B20"/>
    <mergeCell ref="A21:A23"/>
    <mergeCell ref="A24:B24"/>
    <mergeCell ref="A28:A39"/>
    <mergeCell ref="A41:A44"/>
    <mergeCell ref="A2:B2"/>
    <mergeCell ref="A14:A19"/>
    <mergeCell ref="A50:A53"/>
    <mergeCell ref="A3:A13"/>
    <mergeCell ref="A63:A66"/>
    <mergeCell ref="A67:A70"/>
    <mergeCell ref="A71:B71"/>
    <mergeCell ref="A58:A61"/>
    <mergeCell ref="A54:A56"/>
  </mergeCells>
  <conditionalFormatting sqref="B52">
    <cfRule type="containsBlanks" dxfId="3" priority="2">
      <formula>LEN(TRIM(B52))=0</formula>
    </cfRule>
  </conditionalFormatting>
  <dataValidations count="2">
    <dataValidation allowBlank="1" showInputMessage="1" showErrorMessage="1" promptTitle="Наступний день" prompt="після подачі пропозицій." sqref="B52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22" r:id="rId1"/>
    <hyperlink ref="B27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17" r:id="rId2"/>
    <hyperlink ref="B61" r:id="rId3"/>
    <hyperlink ref="B49" r:id="rId4" display="tender-______@foxtrot.kiev.ua"/>
    <hyperlink ref="B76" r:id="rId5"/>
  </hyperlinks>
  <pageMargins left="0.27559055118110237" right="0.27559055118110237" top="0.39370078740157483" bottom="0.39370078740157483" header="0.19685039370078741" footer="0.19685039370078741"/>
  <pageSetup paperSize="9" scale="82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6"/>
  <sheetViews>
    <sheetView showGridLines="0" showZeros="0" defaultGridColor="0" colorId="22" zoomScaleNormal="100" workbookViewId="0">
      <selection activeCell="C3" sqref="C3:P3"/>
    </sheetView>
  </sheetViews>
  <sheetFormatPr defaultRowHeight="12.75" outlineLevelRow="1" x14ac:dyDescent="0.2"/>
  <cols>
    <col min="1" max="1" width="7.42578125" style="28" customWidth="1"/>
    <col min="2" max="2" width="56.42578125" style="28" customWidth="1"/>
    <col min="3" max="3" width="6.5703125" style="28" bestFit="1" customWidth="1"/>
    <col min="4" max="4" width="10.140625" style="28" bestFit="1" customWidth="1"/>
    <col min="5" max="5" width="6.5703125" style="28" bestFit="1" customWidth="1"/>
    <col min="6" max="6" width="10.140625" style="28" bestFit="1" customWidth="1"/>
    <col min="7" max="7" width="6.5703125" style="28" bestFit="1" customWidth="1"/>
    <col min="8" max="8" width="10.140625" style="28" bestFit="1" customWidth="1"/>
    <col min="9" max="9" width="6.5703125" style="28" bestFit="1" customWidth="1"/>
    <col min="10" max="10" width="10.140625" style="28" bestFit="1" customWidth="1"/>
    <col min="11" max="11" width="6.5703125" style="28" bestFit="1" customWidth="1"/>
    <col min="12" max="12" width="10.140625" style="28" bestFit="1" customWidth="1"/>
    <col min="13" max="13" width="6.5703125" style="28" bestFit="1" customWidth="1"/>
    <col min="14" max="14" width="10.140625" style="28" bestFit="1" customWidth="1"/>
    <col min="15" max="15" width="6.5703125" style="29" bestFit="1" customWidth="1"/>
    <col min="16" max="16" width="10.140625" style="24" bestFit="1" customWidth="1"/>
    <col min="17" max="16384" width="9.140625" style="24"/>
  </cols>
  <sheetData>
    <row r="1" spans="1:24" ht="27" customHeight="1" x14ac:dyDescent="0.2">
      <c r="A1" s="68" t="str">
        <f>IF(C3=0,"Додаток 1. Запит комерційної пропозиції на закупівлю","Додаток 1. Комерційна пропозиція")</f>
        <v>Додаток 1. Запит комерційної пропозиції на закупівлю</v>
      </c>
      <c r="B1" s="68"/>
      <c r="C1" s="59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T1" s="59"/>
      <c r="U1" s="59"/>
      <c r="V1" s="59"/>
      <c r="W1" s="59"/>
      <c r="X1" s="59"/>
    </row>
    <row r="2" spans="1:24" s="25" customFormat="1" ht="20.25" customHeight="1" x14ac:dyDescent="0.25">
      <c r="A2" s="69" t="str">
        <f>Документація!$B$3</f>
        <v>Розміщення банерної та відео реклами в мережі Інтернет</v>
      </c>
      <c r="B2" s="69"/>
      <c r="C2" s="59" t="str">
        <f>IF($C$3=0,"Поля для заповнення промарковано кольором.","")</f>
        <v>Поля для заповнення промарковано кольором.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T2" s="59"/>
      <c r="U2" s="59"/>
      <c r="V2" s="59"/>
      <c r="W2" s="59"/>
      <c r="X2" s="59"/>
    </row>
    <row r="3" spans="1:24" s="25" customFormat="1" x14ac:dyDescent="0.25">
      <c r="A3" s="72" t="s">
        <v>35</v>
      </c>
      <c r="B3" s="73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4" s="25" customFormat="1" ht="12.75" customHeight="1" outlineLevel="1" x14ac:dyDescent="0.25">
      <c r="A4" s="70" t="s">
        <v>36</v>
      </c>
      <c r="B4" s="71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  <c r="P4" s="67"/>
    </row>
    <row r="5" spans="1:24" s="25" customFormat="1" ht="12.75" customHeight="1" outlineLevel="1" x14ac:dyDescent="0.25">
      <c r="A5" s="70" t="s">
        <v>37</v>
      </c>
      <c r="B5" s="71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67"/>
    </row>
    <row r="6" spans="1:24" s="25" customFormat="1" ht="12.75" customHeight="1" outlineLevel="1" x14ac:dyDescent="0.25">
      <c r="A6" s="70" t="s">
        <v>38</v>
      </c>
      <c r="B6" s="71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79"/>
    </row>
    <row r="7" spans="1:24" s="25" customFormat="1" ht="12.75" customHeight="1" outlineLevel="1" x14ac:dyDescent="0.25">
      <c r="A7" s="70" t="s">
        <v>39</v>
      </c>
      <c r="B7" s="71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  <c r="P7" s="67"/>
    </row>
    <row r="8" spans="1:24" s="25" customFormat="1" ht="12.75" customHeight="1" outlineLevel="1" x14ac:dyDescent="0.25">
      <c r="A8" s="70" t="s">
        <v>40</v>
      </c>
      <c r="B8" s="71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  <c r="P8" s="67"/>
    </row>
    <row r="9" spans="1:24" s="25" customFormat="1" ht="12.75" customHeight="1" outlineLevel="1" x14ac:dyDescent="0.25">
      <c r="A9" s="70" t="s">
        <v>54</v>
      </c>
      <c r="B9" s="71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9"/>
    </row>
    <row r="10" spans="1:24" s="25" customFormat="1" ht="12.75" customHeight="1" outlineLevel="1" x14ac:dyDescent="0.25">
      <c r="A10" s="70" t="s">
        <v>41</v>
      </c>
      <c r="B10" s="71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67"/>
    </row>
    <row r="11" spans="1:24" s="25" customFormat="1" ht="12.75" customHeight="1" outlineLevel="1" x14ac:dyDescent="0.25">
      <c r="A11" s="70" t="s">
        <v>45</v>
      </c>
      <c r="B11" s="7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/>
      <c r="P11" s="79"/>
    </row>
    <row r="12" spans="1:24" s="25" customFormat="1" ht="12.75" customHeight="1" outlineLevel="1" x14ac:dyDescent="0.25">
      <c r="A12" s="70" t="s">
        <v>46</v>
      </c>
      <c r="B12" s="71"/>
      <c r="C12" s="131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81"/>
    </row>
    <row r="13" spans="1:24" s="25" customFormat="1" ht="12.75" customHeight="1" outlineLevel="1" x14ac:dyDescent="0.25">
      <c r="A13" s="70" t="s">
        <v>88</v>
      </c>
      <c r="B13" s="71"/>
      <c r="C13" s="132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65"/>
    </row>
    <row r="14" spans="1:24" s="25" customFormat="1" ht="12.75" customHeight="1" outlineLevel="1" x14ac:dyDescent="0.25">
      <c r="A14" s="70" t="s">
        <v>65</v>
      </c>
      <c r="B14" s="71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65"/>
    </row>
    <row r="15" spans="1:24" s="25" customFormat="1" ht="12.75" customHeight="1" outlineLevel="1" x14ac:dyDescent="0.25">
      <c r="A15" s="70" t="s">
        <v>42</v>
      </c>
      <c r="B15" s="71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65"/>
    </row>
    <row r="16" spans="1:24" s="25" customFormat="1" ht="12.75" customHeight="1" outlineLevel="1" x14ac:dyDescent="0.25">
      <c r="A16" s="70" t="s">
        <v>49</v>
      </c>
      <c r="B16" s="71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65"/>
    </row>
    <row r="17" spans="1:16" s="25" customFormat="1" ht="12.75" customHeight="1" outlineLevel="1" x14ac:dyDescent="0.25">
      <c r="A17" s="70" t="s">
        <v>43</v>
      </c>
      <c r="B17" s="71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65"/>
    </row>
    <row r="18" spans="1:16" s="25" customFormat="1" ht="12.75" customHeight="1" outlineLevel="1" x14ac:dyDescent="0.25">
      <c r="A18" s="70" t="s">
        <v>44</v>
      </c>
      <c r="B18" s="71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  <c r="P18" s="65"/>
    </row>
    <row r="19" spans="1:16" s="25" customFormat="1" x14ac:dyDescent="0.25">
      <c r="A19" s="70" t="s">
        <v>82</v>
      </c>
      <c r="B19" s="71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  <c r="P19" s="65"/>
    </row>
    <row r="20" spans="1:16" ht="41.25" customHeight="1" x14ac:dyDescent="0.2">
      <c r="A20" s="74" t="s">
        <v>116</v>
      </c>
      <c r="B20" s="7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/>
      <c r="P20" s="67"/>
    </row>
    <row r="21" spans="1:16" ht="37.5" customHeight="1" x14ac:dyDescent="0.2">
      <c r="A21" s="74" t="s">
        <v>90</v>
      </c>
      <c r="B21" s="13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  <c r="P21" s="67"/>
    </row>
    <row r="22" spans="1:16" ht="21" customHeight="1" x14ac:dyDescent="0.2">
      <c r="A22" s="76" t="s">
        <v>129</v>
      </c>
      <c r="B22" s="136" t="s">
        <v>132</v>
      </c>
      <c r="C22" s="133" t="s">
        <v>131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ht="24.75" customHeight="1" x14ac:dyDescent="0.2">
      <c r="A23" s="76"/>
      <c r="B23" s="137" t="s">
        <v>104</v>
      </c>
      <c r="C23" s="134" t="s">
        <v>125</v>
      </c>
      <c r="D23" s="61"/>
      <c r="E23" s="61" t="s">
        <v>126</v>
      </c>
      <c r="F23" s="61"/>
      <c r="G23" s="61" t="s">
        <v>105</v>
      </c>
      <c r="H23" s="61"/>
      <c r="I23" s="61" t="s">
        <v>106</v>
      </c>
      <c r="J23" s="61"/>
      <c r="K23" s="61" t="s">
        <v>142</v>
      </c>
      <c r="L23" s="61"/>
      <c r="M23" s="61" t="s">
        <v>127</v>
      </c>
      <c r="N23" s="61"/>
      <c r="O23" s="61" t="s">
        <v>107</v>
      </c>
      <c r="P23" s="61"/>
    </row>
    <row r="24" spans="1:16" ht="21.75" customHeight="1" x14ac:dyDescent="0.2">
      <c r="A24" s="76"/>
      <c r="B24" s="138" t="s">
        <v>130</v>
      </c>
      <c r="C24" s="63">
        <v>300000</v>
      </c>
      <c r="D24" s="60"/>
      <c r="E24" s="60">
        <v>300000</v>
      </c>
      <c r="F24" s="60"/>
      <c r="G24" s="60">
        <v>300000</v>
      </c>
      <c r="H24" s="60"/>
      <c r="I24" s="60">
        <v>160000</v>
      </c>
      <c r="J24" s="60"/>
      <c r="K24" s="60">
        <v>600000</v>
      </c>
      <c r="L24" s="60"/>
      <c r="M24" s="60">
        <v>300000</v>
      </c>
      <c r="N24" s="60"/>
      <c r="O24" s="60">
        <v>300000</v>
      </c>
      <c r="P24" s="60"/>
    </row>
    <row r="25" spans="1:16" x14ac:dyDescent="0.2">
      <c r="A25" s="76"/>
      <c r="B25" s="41"/>
      <c r="C25" s="52" t="s">
        <v>128</v>
      </c>
      <c r="D25" s="30" t="s">
        <v>110</v>
      </c>
      <c r="E25" s="26" t="s">
        <v>128</v>
      </c>
      <c r="F25" s="30" t="s">
        <v>110</v>
      </c>
      <c r="G25" s="26" t="s">
        <v>128</v>
      </c>
      <c r="H25" s="30" t="s">
        <v>110</v>
      </c>
      <c r="I25" s="26" t="s">
        <v>128</v>
      </c>
      <c r="J25" s="30" t="s">
        <v>110</v>
      </c>
      <c r="K25" s="26" t="s">
        <v>128</v>
      </c>
      <c r="L25" s="30" t="s">
        <v>110</v>
      </c>
      <c r="M25" s="26" t="s">
        <v>128</v>
      </c>
      <c r="N25" s="30" t="s">
        <v>110</v>
      </c>
      <c r="O25" s="26" t="s">
        <v>128</v>
      </c>
      <c r="P25" s="30" t="s">
        <v>110</v>
      </c>
    </row>
    <row r="26" spans="1:16" ht="12.75" customHeight="1" x14ac:dyDescent="0.2">
      <c r="A26" s="27">
        <v>1</v>
      </c>
      <c r="B26" s="53"/>
      <c r="C26" s="43"/>
      <c r="D26" s="45"/>
      <c r="E26" s="43"/>
      <c r="F26" s="45"/>
      <c r="G26" s="43"/>
      <c r="H26" s="45"/>
      <c r="I26" s="43"/>
      <c r="J26" s="45"/>
      <c r="K26" s="43"/>
      <c r="L26" s="45"/>
      <c r="M26" s="43"/>
      <c r="N26" s="45"/>
      <c r="O26" s="43"/>
      <c r="P26" s="45"/>
    </row>
    <row r="27" spans="1:16" x14ac:dyDescent="0.2">
      <c r="A27" s="27">
        <f>A26+1</f>
        <v>2</v>
      </c>
      <c r="B27" s="31"/>
      <c r="C27" s="44"/>
      <c r="D27" s="46"/>
      <c r="E27" s="44"/>
      <c r="F27" s="46"/>
      <c r="G27" s="44"/>
      <c r="H27" s="46"/>
      <c r="I27" s="44"/>
      <c r="J27" s="46"/>
      <c r="K27" s="44"/>
      <c r="L27" s="46"/>
      <c r="M27" s="44"/>
      <c r="N27" s="46"/>
      <c r="O27" s="44"/>
      <c r="P27" s="46"/>
    </row>
    <row r="28" spans="1:16" x14ac:dyDescent="0.2">
      <c r="A28" s="27">
        <f t="shared" ref="A28:A75" si="0">A27+1</f>
        <v>3</v>
      </c>
      <c r="B28" s="31"/>
      <c r="C28" s="44"/>
      <c r="D28" s="46"/>
      <c r="E28" s="44"/>
      <c r="F28" s="46"/>
      <c r="G28" s="44"/>
      <c r="H28" s="46"/>
      <c r="I28" s="44"/>
      <c r="J28" s="46"/>
      <c r="K28" s="44"/>
      <c r="L28" s="46"/>
      <c r="M28" s="44"/>
      <c r="N28" s="46"/>
      <c r="O28" s="44"/>
      <c r="P28" s="46"/>
    </row>
    <row r="29" spans="1:16" x14ac:dyDescent="0.2">
      <c r="A29" s="27">
        <f t="shared" si="0"/>
        <v>4</v>
      </c>
      <c r="B29" s="31"/>
      <c r="C29" s="44"/>
      <c r="D29" s="46"/>
      <c r="E29" s="44"/>
      <c r="F29" s="46"/>
      <c r="G29" s="44"/>
      <c r="H29" s="46"/>
      <c r="I29" s="44"/>
      <c r="J29" s="46"/>
      <c r="K29" s="44"/>
      <c r="L29" s="46"/>
      <c r="M29" s="44"/>
      <c r="N29" s="46"/>
      <c r="O29" s="44"/>
      <c r="P29" s="46"/>
    </row>
    <row r="30" spans="1:16" x14ac:dyDescent="0.2">
      <c r="A30" s="27">
        <f t="shared" si="0"/>
        <v>5</v>
      </c>
      <c r="B30" s="31"/>
      <c r="C30" s="44"/>
      <c r="D30" s="46"/>
      <c r="E30" s="44"/>
      <c r="F30" s="46"/>
      <c r="G30" s="44"/>
      <c r="H30" s="46"/>
      <c r="I30" s="44"/>
      <c r="J30" s="46"/>
      <c r="K30" s="44"/>
      <c r="L30" s="46"/>
      <c r="M30" s="44"/>
      <c r="N30" s="46"/>
      <c r="O30" s="44"/>
      <c r="P30" s="46"/>
    </row>
    <row r="31" spans="1:16" x14ac:dyDescent="0.2">
      <c r="A31" s="27">
        <f t="shared" si="0"/>
        <v>6</v>
      </c>
      <c r="B31" s="31"/>
      <c r="C31" s="44"/>
      <c r="D31" s="46"/>
      <c r="E31" s="44"/>
      <c r="F31" s="46"/>
      <c r="G31" s="44"/>
      <c r="H31" s="46"/>
      <c r="I31" s="44"/>
      <c r="J31" s="46"/>
      <c r="K31" s="44"/>
      <c r="L31" s="46"/>
      <c r="M31" s="44"/>
      <c r="N31" s="46"/>
      <c r="O31" s="44"/>
      <c r="P31" s="46"/>
    </row>
    <row r="32" spans="1:16" x14ac:dyDescent="0.2">
      <c r="A32" s="27">
        <f t="shared" si="0"/>
        <v>7</v>
      </c>
      <c r="B32" s="31"/>
      <c r="C32" s="44"/>
      <c r="D32" s="46"/>
      <c r="E32" s="44"/>
      <c r="F32" s="46"/>
      <c r="G32" s="44"/>
      <c r="H32" s="46"/>
      <c r="I32" s="44"/>
      <c r="J32" s="46"/>
      <c r="K32" s="44"/>
      <c r="L32" s="46"/>
      <c r="M32" s="44"/>
      <c r="N32" s="46"/>
      <c r="O32" s="44"/>
      <c r="P32" s="46"/>
    </row>
    <row r="33" spans="1:16" x14ac:dyDescent="0.2">
      <c r="A33" s="27">
        <f t="shared" si="0"/>
        <v>8</v>
      </c>
      <c r="B33" s="31"/>
      <c r="C33" s="44"/>
      <c r="D33" s="46"/>
      <c r="E33" s="44"/>
      <c r="F33" s="46"/>
      <c r="G33" s="44"/>
      <c r="H33" s="46"/>
      <c r="I33" s="44"/>
      <c r="J33" s="46"/>
      <c r="K33" s="44"/>
      <c r="L33" s="46"/>
      <c r="M33" s="44"/>
      <c r="N33" s="46"/>
      <c r="O33" s="44"/>
      <c r="P33" s="46"/>
    </row>
    <row r="34" spans="1:16" x14ac:dyDescent="0.2">
      <c r="A34" s="27">
        <f t="shared" si="0"/>
        <v>9</v>
      </c>
      <c r="B34" s="31"/>
      <c r="C34" s="44"/>
      <c r="D34" s="46"/>
      <c r="E34" s="44"/>
      <c r="F34" s="46"/>
      <c r="G34" s="44"/>
      <c r="H34" s="46"/>
      <c r="I34" s="44"/>
      <c r="J34" s="46"/>
      <c r="K34" s="44"/>
      <c r="L34" s="46"/>
      <c r="M34" s="44"/>
      <c r="N34" s="46"/>
      <c r="O34" s="44"/>
      <c r="P34" s="46"/>
    </row>
    <row r="35" spans="1:16" x14ac:dyDescent="0.2">
      <c r="A35" s="27">
        <f t="shared" si="0"/>
        <v>10</v>
      </c>
      <c r="B35" s="31"/>
      <c r="C35" s="44"/>
      <c r="D35" s="46"/>
      <c r="E35" s="44"/>
      <c r="F35" s="46"/>
      <c r="G35" s="44"/>
      <c r="H35" s="46"/>
      <c r="I35" s="44"/>
      <c r="J35" s="46"/>
      <c r="K35" s="44"/>
      <c r="L35" s="46"/>
      <c r="M35" s="44"/>
      <c r="N35" s="46"/>
      <c r="O35" s="44"/>
      <c r="P35" s="46"/>
    </row>
    <row r="36" spans="1:16" x14ac:dyDescent="0.2">
      <c r="A36" s="27">
        <f t="shared" si="0"/>
        <v>11</v>
      </c>
      <c r="B36" s="31"/>
      <c r="C36" s="44"/>
      <c r="D36" s="46"/>
      <c r="E36" s="44"/>
      <c r="F36" s="46"/>
      <c r="G36" s="44"/>
      <c r="H36" s="46"/>
      <c r="I36" s="44"/>
      <c r="J36" s="46"/>
      <c r="K36" s="44"/>
      <c r="L36" s="46"/>
      <c r="M36" s="44"/>
      <c r="N36" s="46"/>
      <c r="O36" s="44"/>
      <c r="P36" s="46"/>
    </row>
    <row r="37" spans="1:16" x14ac:dyDescent="0.2">
      <c r="A37" s="27">
        <f t="shared" si="0"/>
        <v>12</v>
      </c>
      <c r="B37" s="31"/>
      <c r="C37" s="44"/>
      <c r="D37" s="46"/>
      <c r="E37" s="44"/>
      <c r="F37" s="46"/>
      <c r="G37" s="44"/>
      <c r="H37" s="46"/>
      <c r="I37" s="44"/>
      <c r="J37" s="46"/>
      <c r="K37" s="44"/>
      <c r="L37" s="46"/>
      <c r="M37" s="44"/>
      <c r="N37" s="46"/>
      <c r="O37" s="44"/>
      <c r="P37" s="46"/>
    </row>
    <row r="38" spans="1:16" x14ac:dyDescent="0.2">
      <c r="A38" s="27">
        <f t="shared" si="0"/>
        <v>13</v>
      </c>
      <c r="B38" s="31"/>
      <c r="C38" s="44"/>
      <c r="D38" s="46"/>
      <c r="E38" s="44"/>
      <c r="F38" s="46"/>
      <c r="G38" s="44"/>
      <c r="H38" s="46"/>
      <c r="I38" s="44"/>
      <c r="J38" s="46"/>
      <c r="K38" s="44"/>
      <c r="L38" s="46"/>
      <c r="M38" s="44"/>
      <c r="N38" s="46"/>
      <c r="O38" s="44"/>
      <c r="P38" s="46"/>
    </row>
    <row r="39" spans="1:16" x14ac:dyDescent="0.2">
      <c r="A39" s="27">
        <f t="shared" si="0"/>
        <v>14</v>
      </c>
      <c r="B39" s="31"/>
      <c r="C39" s="44"/>
      <c r="D39" s="46"/>
      <c r="E39" s="44"/>
      <c r="F39" s="46"/>
      <c r="G39" s="44"/>
      <c r="H39" s="46"/>
      <c r="I39" s="44"/>
      <c r="J39" s="46"/>
      <c r="K39" s="44"/>
      <c r="L39" s="46"/>
      <c r="M39" s="44"/>
      <c r="N39" s="46"/>
      <c r="O39" s="44"/>
      <c r="P39" s="46"/>
    </row>
    <row r="40" spans="1:16" x14ac:dyDescent="0.2">
      <c r="A40" s="27">
        <f t="shared" si="0"/>
        <v>15</v>
      </c>
      <c r="B40" s="31"/>
      <c r="C40" s="44"/>
      <c r="D40" s="46"/>
      <c r="E40" s="44"/>
      <c r="F40" s="46"/>
      <c r="G40" s="44"/>
      <c r="H40" s="46"/>
      <c r="I40" s="44"/>
      <c r="J40" s="46"/>
      <c r="K40" s="44"/>
      <c r="L40" s="46"/>
      <c r="M40" s="44"/>
      <c r="N40" s="46"/>
      <c r="O40" s="44"/>
      <c r="P40" s="46"/>
    </row>
    <row r="41" spans="1:16" x14ac:dyDescent="0.2">
      <c r="A41" s="27">
        <f t="shared" si="0"/>
        <v>16</v>
      </c>
      <c r="B41" s="31"/>
      <c r="C41" s="44"/>
      <c r="D41" s="46"/>
      <c r="E41" s="44"/>
      <c r="F41" s="46"/>
      <c r="G41" s="44"/>
      <c r="H41" s="46"/>
      <c r="I41" s="44"/>
      <c r="J41" s="46"/>
      <c r="K41" s="44"/>
      <c r="L41" s="46"/>
      <c r="M41" s="44"/>
      <c r="N41" s="46"/>
      <c r="O41" s="44"/>
      <c r="P41" s="46"/>
    </row>
    <row r="42" spans="1:16" x14ac:dyDescent="0.2">
      <c r="A42" s="27">
        <f t="shared" si="0"/>
        <v>17</v>
      </c>
      <c r="B42" s="31"/>
      <c r="C42" s="44"/>
      <c r="D42" s="46"/>
      <c r="E42" s="44"/>
      <c r="F42" s="46"/>
      <c r="G42" s="44"/>
      <c r="H42" s="46"/>
      <c r="I42" s="44"/>
      <c r="J42" s="46"/>
      <c r="K42" s="44"/>
      <c r="L42" s="46"/>
      <c r="M42" s="44"/>
      <c r="N42" s="46"/>
      <c r="O42" s="44"/>
      <c r="P42" s="46"/>
    </row>
    <row r="43" spans="1:16" x14ac:dyDescent="0.2">
      <c r="A43" s="27">
        <f t="shared" si="0"/>
        <v>18</v>
      </c>
      <c r="B43" s="31"/>
      <c r="C43" s="44"/>
      <c r="D43" s="46"/>
      <c r="E43" s="44"/>
      <c r="F43" s="46"/>
      <c r="G43" s="44"/>
      <c r="H43" s="46"/>
      <c r="I43" s="44"/>
      <c r="J43" s="46"/>
      <c r="K43" s="44"/>
      <c r="L43" s="46"/>
      <c r="M43" s="44"/>
      <c r="N43" s="46"/>
      <c r="O43" s="44"/>
      <c r="P43" s="46"/>
    </row>
    <row r="44" spans="1:16" x14ac:dyDescent="0.2">
      <c r="A44" s="27">
        <f t="shared" si="0"/>
        <v>19</v>
      </c>
      <c r="B44" s="31"/>
      <c r="C44" s="44"/>
      <c r="D44" s="46"/>
      <c r="E44" s="44"/>
      <c r="F44" s="46"/>
      <c r="G44" s="44"/>
      <c r="H44" s="46"/>
      <c r="I44" s="44"/>
      <c r="J44" s="46"/>
      <c r="K44" s="44"/>
      <c r="L44" s="46"/>
      <c r="M44" s="44"/>
      <c r="N44" s="46"/>
      <c r="O44" s="44"/>
      <c r="P44" s="46"/>
    </row>
    <row r="45" spans="1:16" x14ac:dyDescent="0.2">
      <c r="A45" s="27">
        <f t="shared" si="0"/>
        <v>20</v>
      </c>
      <c r="B45" s="31"/>
      <c r="C45" s="44"/>
      <c r="D45" s="46"/>
      <c r="E45" s="44"/>
      <c r="F45" s="46"/>
      <c r="G45" s="44"/>
      <c r="H45" s="46"/>
      <c r="I45" s="44"/>
      <c r="J45" s="46"/>
      <c r="K45" s="44"/>
      <c r="L45" s="46"/>
      <c r="M45" s="44"/>
      <c r="N45" s="46"/>
      <c r="O45" s="44"/>
      <c r="P45" s="46"/>
    </row>
    <row r="46" spans="1:16" x14ac:dyDescent="0.2">
      <c r="A46" s="27">
        <f t="shared" si="0"/>
        <v>21</v>
      </c>
      <c r="B46" s="31"/>
      <c r="C46" s="44"/>
      <c r="D46" s="46"/>
      <c r="E46" s="44"/>
      <c r="F46" s="46"/>
      <c r="G46" s="44"/>
      <c r="H46" s="46"/>
      <c r="I46" s="44"/>
      <c r="J46" s="46"/>
      <c r="K46" s="44"/>
      <c r="L46" s="46"/>
      <c r="M46" s="44"/>
      <c r="N46" s="46"/>
      <c r="O46" s="44"/>
      <c r="P46" s="46"/>
    </row>
    <row r="47" spans="1:16" x14ac:dyDescent="0.2">
      <c r="A47" s="27">
        <f t="shared" si="0"/>
        <v>22</v>
      </c>
      <c r="B47" s="31"/>
      <c r="C47" s="44"/>
      <c r="D47" s="46"/>
      <c r="E47" s="44"/>
      <c r="F47" s="46"/>
      <c r="G47" s="44"/>
      <c r="H47" s="46"/>
      <c r="I47" s="44"/>
      <c r="J47" s="46"/>
      <c r="K47" s="44"/>
      <c r="L47" s="46"/>
      <c r="M47" s="44"/>
      <c r="N47" s="46"/>
      <c r="O47" s="44"/>
      <c r="P47" s="46"/>
    </row>
    <row r="48" spans="1:16" x14ac:dyDescent="0.2">
      <c r="A48" s="27">
        <f t="shared" si="0"/>
        <v>23</v>
      </c>
      <c r="B48" s="31"/>
      <c r="C48" s="44"/>
      <c r="D48" s="46"/>
      <c r="E48" s="44"/>
      <c r="F48" s="46"/>
      <c r="G48" s="44"/>
      <c r="H48" s="46"/>
      <c r="I48" s="44"/>
      <c r="J48" s="46"/>
      <c r="K48" s="44"/>
      <c r="L48" s="46"/>
      <c r="M48" s="44"/>
      <c r="N48" s="46"/>
      <c r="O48" s="44"/>
      <c r="P48" s="46"/>
    </row>
    <row r="49" spans="1:16" x14ac:dyDescent="0.2">
      <c r="A49" s="27">
        <f t="shared" si="0"/>
        <v>24</v>
      </c>
      <c r="B49" s="31"/>
      <c r="C49" s="44"/>
      <c r="D49" s="46"/>
      <c r="E49" s="44"/>
      <c r="F49" s="46"/>
      <c r="G49" s="44"/>
      <c r="H49" s="46"/>
      <c r="I49" s="44"/>
      <c r="J49" s="46"/>
      <c r="K49" s="44"/>
      <c r="L49" s="46"/>
      <c r="M49" s="44"/>
      <c r="N49" s="46"/>
      <c r="O49" s="44"/>
      <c r="P49" s="46"/>
    </row>
    <row r="50" spans="1:16" x14ac:dyDescent="0.2">
      <c r="A50" s="27">
        <f t="shared" si="0"/>
        <v>25</v>
      </c>
      <c r="B50" s="31"/>
      <c r="C50" s="44"/>
      <c r="D50" s="46"/>
      <c r="E50" s="44"/>
      <c r="F50" s="46"/>
      <c r="G50" s="44"/>
      <c r="H50" s="46"/>
      <c r="I50" s="44"/>
      <c r="J50" s="46"/>
      <c r="K50" s="44"/>
      <c r="L50" s="46"/>
      <c r="M50" s="44"/>
      <c r="N50" s="46"/>
      <c r="O50" s="44"/>
      <c r="P50" s="46"/>
    </row>
    <row r="51" spans="1:16" x14ac:dyDescent="0.2">
      <c r="A51" s="27">
        <f t="shared" si="0"/>
        <v>26</v>
      </c>
      <c r="B51" s="31"/>
      <c r="C51" s="44"/>
      <c r="D51" s="46"/>
      <c r="E51" s="44"/>
      <c r="F51" s="46"/>
      <c r="G51" s="44"/>
      <c r="H51" s="46"/>
      <c r="I51" s="44"/>
      <c r="J51" s="46"/>
      <c r="K51" s="44"/>
      <c r="L51" s="46"/>
      <c r="M51" s="44"/>
      <c r="N51" s="46"/>
      <c r="O51" s="44"/>
      <c r="P51" s="46"/>
    </row>
    <row r="52" spans="1:16" x14ac:dyDescent="0.2">
      <c r="A52" s="27">
        <f t="shared" si="0"/>
        <v>27</v>
      </c>
      <c r="B52" s="31"/>
      <c r="C52" s="44"/>
      <c r="D52" s="46"/>
      <c r="E52" s="44"/>
      <c r="F52" s="46"/>
      <c r="G52" s="44"/>
      <c r="H52" s="46"/>
      <c r="I52" s="44"/>
      <c r="J52" s="46"/>
      <c r="K52" s="44"/>
      <c r="L52" s="46"/>
      <c r="M52" s="44"/>
      <c r="N52" s="46"/>
      <c r="O52" s="44"/>
      <c r="P52" s="46"/>
    </row>
    <row r="53" spans="1:16" x14ac:dyDescent="0.2">
      <c r="A53" s="27">
        <f t="shared" si="0"/>
        <v>28</v>
      </c>
      <c r="B53" s="31"/>
      <c r="C53" s="44"/>
      <c r="D53" s="46"/>
      <c r="E53" s="44"/>
      <c r="F53" s="46"/>
      <c r="G53" s="44"/>
      <c r="H53" s="46"/>
      <c r="I53" s="44"/>
      <c r="J53" s="46"/>
      <c r="K53" s="44"/>
      <c r="L53" s="46"/>
      <c r="M53" s="44"/>
      <c r="N53" s="46"/>
      <c r="O53" s="44"/>
      <c r="P53" s="46"/>
    </row>
    <row r="54" spans="1:16" x14ac:dyDescent="0.2">
      <c r="A54" s="27">
        <f t="shared" si="0"/>
        <v>29</v>
      </c>
      <c r="B54" s="31"/>
      <c r="C54" s="44"/>
      <c r="D54" s="46"/>
      <c r="E54" s="44"/>
      <c r="F54" s="46"/>
      <c r="G54" s="44"/>
      <c r="H54" s="46"/>
      <c r="I54" s="44"/>
      <c r="J54" s="46"/>
      <c r="K54" s="44"/>
      <c r="L54" s="46"/>
      <c r="M54" s="44"/>
      <c r="N54" s="46"/>
      <c r="O54" s="44"/>
      <c r="P54" s="46"/>
    </row>
    <row r="55" spans="1:16" x14ac:dyDescent="0.2">
      <c r="A55" s="27">
        <f t="shared" si="0"/>
        <v>30</v>
      </c>
      <c r="B55" s="31"/>
      <c r="C55" s="44"/>
      <c r="D55" s="46"/>
      <c r="E55" s="44"/>
      <c r="F55" s="46"/>
      <c r="G55" s="44"/>
      <c r="H55" s="46"/>
      <c r="I55" s="44"/>
      <c r="J55" s="46"/>
      <c r="K55" s="44"/>
      <c r="L55" s="46"/>
      <c r="M55" s="44"/>
      <c r="N55" s="46"/>
      <c r="O55" s="44"/>
      <c r="P55" s="46"/>
    </row>
    <row r="56" spans="1:16" x14ac:dyDescent="0.2">
      <c r="A56" s="27">
        <f t="shared" si="0"/>
        <v>31</v>
      </c>
      <c r="B56" s="31"/>
      <c r="C56" s="44"/>
      <c r="D56" s="46"/>
      <c r="E56" s="44"/>
      <c r="F56" s="46"/>
      <c r="G56" s="44"/>
      <c r="H56" s="46"/>
      <c r="I56" s="44"/>
      <c r="J56" s="46"/>
      <c r="K56" s="44"/>
      <c r="L56" s="46"/>
      <c r="M56" s="44"/>
      <c r="N56" s="46"/>
      <c r="O56" s="44"/>
      <c r="P56" s="46"/>
    </row>
    <row r="57" spans="1:16" x14ac:dyDescent="0.2">
      <c r="A57" s="27">
        <f t="shared" si="0"/>
        <v>32</v>
      </c>
      <c r="B57" s="31"/>
      <c r="C57" s="44"/>
      <c r="D57" s="46"/>
      <c r="E57" s="44"/>
      <c r="F57" s="46"/>
      <c r="G57" s="44"/>
      <c r="H57" s="46"/>
      <c r="I57" s="44"/>
      <c r="J57" s="46"/>
      <c r="K57" s="44"/>
      <c r="L57" s="46"/>
      <c r="M57" s="44"/>
      <c r="N57" s="46"/>
      <c r="O57" s="44"/>
      <c r="P57" s="46"/>
    </row>
    <row r="58" spans="1:16" x14ac:dyDescent="0.2">
      <c r="A58" s="27">
        <f t="shared" si="0"/>
        <v>33</v>
      </c>
      <c r="B58" s="31"/>
      <c r="C58" s="44"/>
      <c r="D58" s="46"/>
      <c r="E58" s="44"/>
      <c r="F58" s="46"/>
      <c r="G58" s="44"/>
      <c r="H58" s="46"/>
      <c r="I58" s="44"/>
      <c r="J58" s="46"/>
      <c r="K58" s="44"/>
      <c r="L58" s="46"/>
      <c r="M58" s="44"/>
      <c r="N58" s="46"/>
      <c r="O58" s="44"/>
      <c r="P58" s="46"/>
    </row>
    <row r="59" spans="1:16" x14ac:dyDescent="0.2">
      <c r="A59" s="27">
        <f t="shared" si="0"/>
        <v>34</v>
      </c>
      <c r="B59" s="31"/>
      <c r="C59" s="44"/>
      <c r="D59" s="46"/>
      <c r="E59" s="44"/>
      <c r="F59" s="46"/>
      <c r="G59" s="44"/>
      <c r="H59" s="46"/>
      <c r="I59" s="44"/>
      <c r="J59" s="46"/>
      <c r="K59" s="44"/>
      <c r="L59" s="46"/>
      <c r="M59" s="44"/>
      <c r="N59" s="46"/>
      <c r="O59" s="44"/>
      <c r="P59" s="46"/>
    </row>
    <row r="60" spans="1:16" x14ac:dyDescent="0.2">
      <c r="A60" s="27">
        <f t="shared" si="0"/>
        <v>35</v>
      </c>
      <c r="B60" s="31"/>
      <c r="C60" s="44"/>
      <c r="D60" s="46"/>
      <c r="E60" s="44"/>
      <c r="F60" s="46"/>
      <c r="G60" s="44"/>
      <c r="H60" s="46"/>
      <c r="I60" s="44"/>
      <c r="J60" s="46"/>
      <c r="K60" s="44"/>
      <c r="L60" s="46"/>
      <c r="M60" s="44"/>
      <c r="N60" s="46"/>
      <c r="O60" s="44"/>
      <c r="P60" s="46"/>
    </row>
    <row r="61" spans="1:16" x14ac:dyDescent="0.2">
      <c r="A61" s="27">
        <f t="shared" si="0"/>
        <v>36</v>
      </c>
      <c r="B61" s="31"/>
      <c r="C61" s="44"/>
      <c r="D61" s="46"/>
      <c r="E61" s="44"/>
      <c r="F61" s="46"/>
      <c r="G61" s="44"/>
      <c r="H61" s="46"/>
      <c r="I61" s="44"/>
      <c r="J61" s="46"/>
      <c r="K61" s="44"/>
      <c r="L61" s="46"/>
      <c r="M61" s="44"/>
      <c r="N61" s="46"/>
      <c r="O61" s="44"/>
      <c r="P61" s="46"/>
    </row>
    <row r="62" spans="1:16" x14ac:dyDescent="0.2">
      <c r="A62" s="27">
        <f t="shared" si="0"/>
        <v>37</v>
      </c>
      <c r="B62" s="31"/>
      <c r="C62" s="44"/>
      <c r="D62" s="46"/>
      <c r="E62" s="44"/>
      <c r="F62" s="46"/>
      <c r="G62" s="44"/>
      <c r="H62" s="46"/>
      <c r="I62" s="44"/>
      <c r="J62" s="46"/>
      <c r="K62" s="44"/>
      <c r="L62" s="46"/>
      <c r="M62" s="44"/>
      <c r="N62" s="46"/>
      <c r="O62" s="44"/>
      <c r="P62" s="46"/>
    </row>
    <row r="63" spans="1:16" x14ac:dyDescent="0.2">
      <c r="A63" s="27">
        <f t="shared" si="0"/>
        <v>38</v>
      </c>
      <c r="B63" s="31"/>
      <c r="C63" s="44"/>
      <c r="D63" s="46"/>
      <c r="E63" s="44"/>
      <c r="F63" s="46"/>
      <c r="G63" s="44"/>
      <c r="H63" s="46"/>
      <c r="I63" s="44"/>
      <c r="J63" s="46"/>
      <c r="K63" s="44"/>
      <c r="L63" s="46"/>
      <c r="M63" s="44"/>
      <c r="N63" s="46"/>
      <c r="O63" s="44"/>
      <c r="P63" s="46"/>
    </row>
    <row r="64" spans="1:16" x14ac:dyDescent="0.2">
      <c r="A64" s="27">
        <f t="shared" si="0"/>
        <v>39</v>
      </c>
      <c r="B64" s="31"/>
      <c r="C64" s="44"/>
      <c r="D64" s="46"/>
      <c r="E64" s="44"/>
      <c r="F64" s="46"/>
      <c r="G64" s="44"/>
      <c r="H64" s="46"/>
      <c r="I64" s="44"/>
      <c r="J64" s="46"/>
      <c r="K64" s="44"/>
      <c r="L64" s="46"/>
      <c r="M64" s="44"/>
      <c r="N64" s="46"/>
      <c r="O64" s="44"/>
      <c r="P64" s="46"/>
    </row>
    <row r="65" spans="1:16" x14ac:dyDescent="0.2">
      <c r="A65" s="27">
        <f t="shared" si="0"/>
        <v>40</v>
      </c>
      <c r="B65" s="31"/>
      <c r="C65" s="44"/>
      <c r="D65" s="46"/>
      <c r="E65" s="44"/>
      <c r="F65" s="46"/>
      <c r="G65" s="44"/>
      <c r="H65" s="46"/>
      <c r="I65" s="44"/>
      <c r="J65" s="46"/>
      <c r="K65" s="44"/>
      <c r="L65" s="46"/>
      <c r="M65" s="44"/>
      <c r="N65" s="46"/>
      <c r="O65" s="44"/>
      <c r="P65" s="46"/>
    </row>
    <row r="66" spans="1:16" x14ac:dyDescent="0.2">
      <c r="A66" s="27">
        <f t="shared" si="0"/>
        <v>41</v>
      </c>
      <c r="B66" s="31"/>
      <c r="C66" s="44"/>
      <c r="D66" s="46"/>
      <c r="E66" s="44"/>
      <c r="F66" s="46"/>
      <c r="G66" s="44"/>
      <c r="H66" s="46"/>
      <c r="I66" s="44"/>
      <c r="J66" s="46"/>
      <c r="K66" s="44"/>
      <c r="L66" s="46"/>
      <c r="M66" s="44"/>
      <c r="N66" s="46"/>
      <c r="O66" s="44"/>
      <c r="P66" s="46"/>
    </row>
    <row r="67" spans="1:16" x14ac:dyDescent="0.2">
      <c r="A67" s="27">
        <f t="shared" si="0"/>
        <v>42</v>
      </c>
      <c r="B67" s="31"/>
      <c r="C67" s="44"/>
      <c r="D67" s="46"/>
      <c r="E67" s="44"/>
      <c r="F67" s="46"/>
      <c r="G67" s="44"/>
      <c r="H67" s="46"/>
      <c r="I67" s="44"/>
      <c r="J67" s="46"/>
      <c r="K67" s="44"/>
      <c r="L67" s="46"/>
      <c r="M67" s="44"/>
      <c r="N67" s="46"/>
      <c r="O67" s="44"/>
      <c r="P67" s="46"/>
    </row>
    <row r="68" spans="1:16" x14ac:dyDescent="0.2">
      <c r="A68" s="27">
        <f t="shared" si="0"/>
        <v>43</v>
      </c>
      <c r="B68" s="31"/>
      <c r="C68" s="44"/>
      <c r="D68" s="46"/>
      <c r="E68" s="44"/>
      <c r="F68" s="46"/>
      <c r="G68" s="44"/>
      <c r="H68" s="46"/>
      <c r="I68" s="44"/>
      <c r="J68" s="46"/>
      <c r="K68" s="44"/>
      <c r="L68" s="46"/>
      <c r="M68" s="44"/>
      <c r="N68" s="46"/>
      <c r="O68" s="44"/>
      <c r="P68" s="46"/>
    </row>
    <row r="69" spans="1:16" x14ac:dyDescent="0.2">
      <c r="A69" s="27">
        <f t="shared" si="0"/>
        <v>44</v>
      </c>
      <c r="B69" s="31"/>
      <c r="C69" s="44"/>
      <c r="D69" s="46"/>
      <c r="E69" s="44"/>
      <c r="F69" s="46"/>
      <c r="G69" s="44"/>
      <c r="H69" s="46"/>
      <c r="I69" s="44"/>
      <c r="J69" s="46"/>
      <c r="K69" s="44"/>
      <c r="L69" s="46"/>
      <c r="M69" s="44"/>
      <c r="N69" s="46"/>
      <c r="O69" s="44"/>
      <c r="P69" s="46"/>
    </row>
    <row r="70" spans="1:16" x14ac:dyDescent="0.2">
      <c r="A70" s="27">
        <f t="shared" si="0"/>
        <v>45</v>
      </c>
      <c r="B70" s="31"/>
      <c r="C70" s="44"/>
      <c r="D70" s="46"/>
      <c r="E70" s="44"/>
      <c r="F70" s="46"/>
      <c r="G70" s="44"/>
      <c r="H70" s="46"/>
      <c r="I70" s="44"/>
      <c r="J70" s="46"/>
      <c r="K70" s="44"/>
      <c r="L70" s="46"/>
      <c r="M70" s="44"/>
      <c r="N70" s="46"/>
      <c r="O70" s="44"/>
      <c r="P70" s="46"/>
    </row>
    <row r="71" spans="1:16" x14ac:dyDescent="0.2">
      <c r="A71" s="27">
        <f t="shared" si="0"/>
        <v>46</v>
      </c>
      <c r="B71" s="31"/>
      <c r="C71" s="44"/>
      <c r="D71" s="46"/>
      <c r="E71" s="44"/>
      <c r="F71" s="46"/>
      <c r="G71" s="44"/>
      <c r="H71" s="46"/>
      <c r="I71" s="44"/>
      <c r="J71" s="46"/>
      <c r="K71" s="44"/>
      <c r="L71" s="46"/>
      <c r="M71" s="44"/>
      <c r="N71" s="46"/>
      <c r="O71" s="44"/>
      <c r="P71" s="46"/>
    </row>
    <row r="72" spans="1:16" x14ac:dyDescent="0.2">
      <c r="A72" s="27">
        <f t="shared" si="0"/>
        <v>47</v>
      </c>
      <c r="B72" s="31"/>
      <c r="C72" s="44"/>
      <c r="D72" s="46"/>
      <c r="E72" s="44"/>
      <c r="F72" s="46"/>
      <c r="G72" s="44"/>
      <c r="H72" s="46"/>
      <c r="I72" s="44"/>
      <c r="J72" s="46"/>
      <c r="K72" s="44"/>
      <c r="L72" s="46"/>
      <c r="M72" s="44"/>
      <c r="N72" s="46"/>
      <c r="O72" s="44"/>
      <c r="P72" s="46"/>
    </row>
    <row r="73" spans="1:16" x14ac:dyDescent="0.2">
      <c r="A73" s="27">
        <f t="shared" si="0"/>
        <v>48</v>
      </c>
      <c r="B73" s="31"/>
      <c r="C73" s="44"/>
      <c r="D73" s="46"/>
      <c r="E73" s="44"/>
      <c r="F73" s="46"/>
      <c r="G73" s="44"/>
      <c r="H73" s="46"/>
      <c r="I73" s="44"/>
      <c r="J73" s="46"/>
      <c r="K73" s="44"/>
      <c r="L73" s="46"/>
      <c r="M73" s="44"/>
      <c r="N73" s="46"/>
      <c r="O73" s="44"/>
      <c r="P73" s="46"/>
    </row>
    <row r="74" spans="1:16" x14ac:dyDescent="0.2">
      <c r="A74" s="27">
        <f t="shared" si="0"/>
        <v>49</v>
      </c>
      <c r="B74" s="32"/>
      <c r="C74" s="44"/>
      <c r="D74" s="46"/>
      <c r="E74" s="44"/>
      <c r="F74" s="46"/>
      <c r="G74" s="44"/>
      <c r="H74" s="46"/>
      <c r="I74" s="44"/>
      <c r="J74" s="46"/>
      <c r="K74" s="44"/>
      <c r="L74" s="46"/>
      <c r="M74" s="44"/>
      <c r="N74" s="46"/>
      <c r="O74" s="44"/>
      <c r="P74" s="46"/>
    </row>
    <row r="75" spans="1:16" x14ac:dyDescent="0.2">
      <c r="A75" s="27">
        <f t="shared" si="0"/>
        <v>50</v>
      </c>
      <c r="B75" s="32"/>
      <c r="C75" s="44"/>
      <c r="D75" s="46"/>
      <c r="E75" s="44"/>
      <c r="F75" s="46"/>
      <c r="G75" s="44"/>
      <c r="H75" s="46"/>
      <c r="I75" s="44"/>
      <c r="J75" s="46"/>
      <c r="K75" s="44"/>
      <c r="L75" s="46"/>
      <c r="M75" s="44"/>
      <c r="N75" s="46"/>
      <c r="O75" s="44"/>
      <c r="P75" s="46"/>
    </row>
    <row r="76" spans="1:16" ht="16.5" customHeight="1" x14ac:dyDescent="0.2">
      <c r="A76" s="27"/>
      <c r="B76" s="32" t="s">
        <v>111</v>
      </c>
      <c r="C76" s="56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8"/>
    </row>
  </sheetData>
  <sheetProtection formatCells="0" formatColumns="0" formatRows="0" autoFilter="0" pivotTables="0"/>
  <protectedRanges>
    <protectedRange sqref="O3:P21 G76:J76" name="Диапазон1"/>
  </protectedRanges>
  <mergeCells count="61">
    <mergeCell ref="C11:P11"/>
    <mergeCell ref="C12:P12"/>
    <mergeCell ref="C6:P6"/>
    <mergeCell ref="C7:P7"/>
    <mergeCell ref="C8:P8"/>
    <mergeCell ref="C9:P9"/>
    <mergeCell ref="C10:P10"/>
    <mergeCell ref="C1:P1"/>
    <mergeCell ref="C2:P2"/>
    <mergeCell ref="C3:P3"/>
    <mergeCell ref="C4:P4"/>
    <mergeCell ref="C5:P5"/>
    <mergeCell ref="A22:A25"/>
    <mergeCell ref="C13:P13"/>
    <mergeCell ref="C14:P14"/>
    <mergeCell ref="C15:P15"/>
    <mergeCell ref="A17:B17"/>
    <mergeCell ref="A18:B18"/>
    <mergeCell ref="C16:P16"/>
    <mergeCell ref="C17:P17"/>
    <mergeCell ref="C18:P18"/>
    <mergeCell ref="A13:B13"/>
    <mergeCell ref="A21:B21"/>
    <mergeCell ref="A8:B8"/>
    <mergeCell ref="A9:B9"/>
    <mergeCell ref="A10:B10"/>
    <mergeCell ref="A20:B20"/>
    <mergeCell ref="A19:B19"/>
    <mergeCell ref="A11:B11"/>
    <mergeCell ref="A12:B12"/>
    <mergeCell ref="A14:B14"/>
    <mergeCell ref="A15:B15"/>
    <mergeCell ref="A16:B16"/>
    <mergeCell ref="A1:B1"/>
    <mergeCell ref="A2:B2"/>
    <mergeCell ref="A6:B6"/>
    <mergeCell ref="A7:B7"/>
    <mergeCell ref="A3:B3"/>
    <mergeCell ref="A4:B4"/>
    <mergeCell ref="A5:B5"/>
    <mergeCell ref="K24:L24"/>
    <mergeCell ref="M23:N23"/>
    <mergeCell ref="C19:P19"/>
    <mergeCell ref="C20:P20"/>
    <mergeCell ref="C21:P21"/>
    <mergeCell ref="C76:P76"/>
    <mergeCell ref="T1:X1"/>
    <mergeCell ref="T2:X2"/>
    <mergeCell ref="M24:N24"/>
    <mergeCell ref="O23:P23"/>
    <mergeCell ref="O24:P24"/>
    <mergeCell ref="C22:P22"/>
    <mergeCell ref="C23:D23"/>
    <mergeCell ref="C24:D24"/>
    <mergeCell ref="E23:F23"/>
    <mergeCell ref="E24:F24"/>
    <mergeCell ref="G23:H23"/>
    <mergeCell ref="G24:H24"/>
    <mergeCell ref="I23:J23"/>
    <mergeCell ref="I24:J24"/>
    <mergeCell ref="K23:L23"/>
  </mergeCells>
  <conditionalFormatting sqref="C3:P21 B26:P75 C76:P76">
    <cfRule type="containsBlanks" dxfId="2" priority="1">
      <formula>LEN(TRIM(B3))=0</formula>
    </cfRule>
  </conditionalFormatting>
  <pageMargins left="0.39370078740157483" right="0.39370078740157483" top="0.39370078740157483" bottom="0.39370078740157483" header="0.19685039370078741" footer="0.19685039370078741"/>
  <pageSetup paperSize="9" scale="76" fitToHeight="10" orientation="landscape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showZeros="0" defaultGridColor="0" colorId="22" zoomScaleNormal="100" workbookViewId="0">
      <selection activeCell="C3" sqref="C3:D3"/>
    </sheetView>
  </sheetViews>
  <sheetFormatPr defaultRowHeight="12.75" outlineLevelRow="1" x14ac:dyDescent="0.2"/>
  <cols>
    <col min="1" max="1" width="44.28515625" style="28" customWidth="1"/>
    <col min="2" max="2" width="8.28515625" style="28" bestFit="1" customWidth="1"/>
    <col min="3" max="3" width="17" style="28" bestFit="1" customWidth="1"/>
    <col min="4" max="4" width="32.42578125" style="24" bestFit="1" customWidth="1"/>
    <col min="5" max="16384" width="9.140625" style="24"/>
  </cols>
  <sheetData>
    <row r="1" spans="1:16" ht="27" customHeight="1" x14ac:dyDescent="0.2">
      <c r="A1" s="47" t="str">
        <f>IF($C$3=0,"Додаток 2. Запит комерційної пропозиції на закупівлю","Додаток 2. Комерційна пропозиція")</f>
        <v>Додаток 2. Запит комерційної пропозиції на закупівлю</v>
      </c>
      <c r="B1" s="47"/>
      <c r="C1" s="59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59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s="25" customFormat="1" ht="20.25" customHeight="1" x14ac:dyDescent="0.25">
      <c r="A2" s="48" t="str">
        <f>Документація!$B$3</f>
        <v>Розміщення банерної та відео реклами в мережі Інтернет</v>
      </c>
      <c r="B2" s="48"/>
      <c r="C2" s="128" t="str">
        <f>IF($C$3=0,"Поля для заповнення промарковано кольором.","")</f>
        <v>Поля для заповнення промарковано кольором.</v>
      </c>
      <c r="D2" s="128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s="25" customFormat="1" x14ac:dyDescent="0.25">
      <c r="A3" s="83" t="s">
        <v>35</v>
      </c>
      <c r="B3" s="83"/>
      <c r="C3" s="82">
        <f>'Додаток 1'!C3</f>
        <v>0</v>
      </c>
      <c r="D3" s="129"/>
    </row>
    <row r="4" spans="1:16" s="25" customFormat="1" ht="12.75" customHeight="1" outlineLevel="1" x14ac:dyDescent="0.25">
      <c r="A4" s="70" t="s">
        <v>37</v>
      </c>
      <c r="B4" s="71"/>
      <c r="C4" s="66">
        <f>'Додаток 1'!C5</f>
        <v>0</v>
      </c>
      <c r="D4" s="130"/>
    </row>
    <row r="5" spans="1:16" s="25" customFormat="1" ht="12.75" customHeight="1" outlineLevel="1" x14ac:dyDescent="0.25">
      <c r="A5" s="70" t="s">
        <v>38</v>
      </c>
      <c r="B5" s="71"/>
      <c r="C5" s="78">
        <f>'Додаток 1'!C6</f>
        <v>0</v>
      </c>
      <c r="D5" s="78"/>
    </row>
    <row r="6" spans="1:16" s="25" customFormat="1" ht="12.75" customHeight="1" outlineLevel="1" x14ac:dyDescent="0.25">
      <c r="A6" s="70" t="s">
        <v>39</v>
      </c>
      <c r="B6" s="71"/>
      <c r="C6" s="66">
        <f>'Додаток 1'!C7</f>
        <v>0</v>
      </c>
      <c r="D6" s="130"/>
    </row>
    <row r="7" spans="1:16" s="25" customFormat="1" ht="12.75" customHeight="1" outlineLevel="1" x14ac:dyDescent="0.25">
      <c r="A7" s="70" t="s">
        <v>40</v>
      </c>
      <c r="B7" s="71"/>
      <c r="C7" s="66">
        <f>'Додаток 1'!C8</f>
        <v>0</v>
      </c>
      <c r="D7" s="130"/>
    </row>
    <row r="8" spans="1:16" s="25" customFormat="1" ht="12.75" customHeight="1" outlineLevel="1" x14ac:dyDescent="0.25">
      <c r="A8" s="70" t="s">
        <v>54</v>
      </c>
      <c r="B8" s="71"/>
      <c r="C8" s="78">
        <f>'Додаток 1'!C9</f>
        <v>0</v>
      </c>
      <c r="D8" s="78"/>
    </row>
    <row r="9" spans="1:16" s="25" customFormat="1" ht="12.75" customHeight="1" outlineLevel="1" x14ac:dyDescent="0.25">
      <c r="A9" s="70" t="s">
        <v>41</v>
      </c>
      <c r="B9" s="71"/>
      <c r="C9" s="66">
        <f>'Додаток 1'!C10</f>
        <v>0</v>
      </c>
      <c r="D9" s="130"/>
    </row>
    <row r="10" spans="1:16" s="25" customFormat="1" ht="12.75" customHeight="1" outlineLevel="1" x14ac:dyDescent="0.25">
      <c r="A10" s="70" t="s">
        <v>45</v>
      </c>
      <c r="B10" s="71"/>
      <c r="C10" s="78">
        <f>'Додаток 1'!C11</f>
        <v>0</v>
      </c>
      <c r="D10" s="78"/>
    </row>
    <row r="11" spans="1:16" s="25" customFormat="1" ht="12.75" customHeight="1" outlineLevel="1" x14ac:dyDescent="0.25">
      <c r="A11" s="70" t="s">
        <v>46</v>
      </c>
      <c r="B11" s="71"/>
      <c r="C11" s="66">
        <f>'Додаток 1'!C12</f>
        <v>0</v>
      </c>
      <c r="D11" s="130"/>
    </row>
    <row r="12" spans="1:16" s="55" customFormat="1" ht="15.75" customHeight="1" x14ac:dyDescent="0.25">
      <c r="A12" s="50" t="s">
        <v>137</v>
      </c>
      <c r="B12" s="35" t="s">
        <v>104</v>
      </c>
      <c r="C12" s="54" t="s">
        <v>136</v>
      </c>
      <c r="D12" s="54" t="s">
        <v>140</v>
      </c>
    </row>
    <row r="13" spans="1:16" ht="16.5" customHeight="1" x14ac:dyDescent="0.2">
      <c r="A13" s="42" t="s">
        <v>120</v>
      </c>
      <c r="B13" s="33" t="s">
        <v>121</v>
      </c>
      <c r="C13" s="34"/>
      <c r="D13" s="27"/>
    </row>
    <row r="14" spans="1:16" ht="16.5" customHeight="1" x14ac:dyDescent="0.2">
      <c r="A14" s="42" t="s">
        <v>120</v>
      </c>
      <c r="B14" s="33" t="s">
        <v>122</v>
      </c>
      <c r="C14" s="34"/>
      <c r="D14" s="27"/>
    </row>
    <row r="15" spans="1:16" ht="16.5" customHeight="1" x14ac:dyDescent="0.2">
      <c r="A15" s="49" t="s">
        <v>108</v>
      </c>
      <c r="B15" s="33" t="s">
        <v>123</v>
      </c>
      <c r="C15" s="34"/>
      <c r="D15" s="27"/>
    </row>
    <row r="16" spans="1:16" ht="16.5" customHeight="1" x14ac:dyDescent="0.2">
      <c r="A16" s="49" t="s">
        <v>109</v>
      </c>
      <c r="B16" s="33" t="s">
        <v>123</v>
      </c>
      <c r="C16" s="34"/>
      <c r="D16" s="27"/>
    </row>
    <row r="17" spans="1:4" ht="16.5" customHeight="1" x14ac:dyDescent="0.2">
      <c r="A17" s="49" t="s">
        <v>118</v>
      </c>
      <c r="B17" s="33" t="s">
        <v>124</v>
      </c>
      <c r="C17" s="34"/>
      <c r="D17" s="27"/>
    </row>
    <row r="18" spans="1:4" ht="16.5" customHeight="1" x14ac:dyDescent="0.2">
      <c r="A18" s="49" t="s">
        <v>119</v>
      </c>
      <c r="B18" s="33" t="s">
        <v>124</v>
      </c>
      <c r="C18" s="34"/>
      <c r="D18" s="27"/>
    </row>
    <row r="19" spans="1:4" s="37" customFormat="1" ht="25.5" customHeight="1" x14ac:dyDescent="0.25">
      <c r="A19" s="36"/>
      <c r="B19" s="36"/>
      <c r="C19" s="36"/>
    </row>
    <row r="20" spans="1:4" ht="12.75" customHeight="1" x14ac:dyDescent="0.2">
      <c r="A20" s="38"/>
      <c r="B20" s="39"/>
      <c r="C20" s="40"/>
    </row>
    <row r="21" spans="1:4" ht="12.75" customHeight="1" x14ac:dyDescent="0.2">
      <c r="A21" s="38"/>
      <c r="B21" s="39"/>
      <c r="C21" s="40"/>
    </row>
    <row r="25" spans="1:4" s="28" customFormat="1" x14ac:dyDescent="0.2">
      <c r="B25" s="24"/>
    </row>
  </sheetData>
  <sheetProtection formatCells="0" formatColumns="0" formatRows="0" autoFilter="0" pivotTables="0"/>
  <protectedRanges>
    <protectedRange sqref="C13:C18" name="Диапазон1"/>
  </protectedRanges>
  <mergeCells count="20">
    <mergeCell ref="C1:D1"/>
    <mergeCell ref="C2:D2"/>
    <mergeCell ref="C9:D9"/>
    <mergeCell ref="C10:D10"/>
    <mergeCell ref="C11:D11"/>
    <mergeCell ref="C3:D3"/>
    <mergeCell ref="A3:B3"/>
    <mergeCell ref="A4:B4"/>
    <mergeCell ref="A5:B5"/>
    <mergeCell ref="A6:B6"/>
    <mergeCell ref="A7:B7"/>
    <mergeCell ref="A11:B11"/>
    <mergeCell ref="A8:B8"/>
    <mergeCell ref="A9:B9"/>
    <mergeCell ref="A10:B10"/>
    <mergeCell ref="C4:D4"/>
    <mergeCell ref="C5:D5"/>
    <mergeCell ref="C6:D6"/>
    <mergeCell ref="C7:D7"/>
    <mergeCell ref="C8:D8"/>
  </mergeCells>
  <conditionalFormatting sqref="C13:C18 C3:C11">
    <cfRule type="containsBlanks" dxfId="1" priority="2">
      <formula>LEN(TRIM(C3))=0</formula>
    </cfRule>
  </conditionalFormatting>
  <conditionalFormatting sqref="D13:D18">
    <cfRule type="containsBlanks" dxfId="0" priority="1">
      <formula>LEN(TRIM(D13))=0</formula>
    </cfRule>
  </conditionalFormatting>
  <pageMargins left="0.39370078740157483" right="0.39370078740157483" top="0.39370078740157483" bottom="0.39370078740157483" header="0.19685039370078741" footer="0.19685039370078741"/>
  <pageSetup paperSize="9" scale="93" fitToHeight="10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5" zoomScaleNormal="85" workbookViewId="0">
      <selection activeCell="B52" sqref="B52"/>
    </sheetView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22" t="s">
        <v>89</v>
      </c>
      <c r="B1" s="21"/>
      <c r="C1" s="15" t="str">
        <f>CONCATENATE("Вхідний № ",RIGHT(LEFT($C$19,10),3),"/_______")</f>
        <v>Вхідний № 470/_______</v>
      </c>
    </row>
    <row r="2" spans="1:3" s="9" customFormat="1" x14ac:dyDescent="0.25">
      <c r="A2" s="23">
        <f>WORKDAY(Документація!$B$52,-1)</f>
        <v>43362</v>
      </c>
      <c r="B2" s="20"/>
      <c r="C2" s="11"/>
    </row>
    <row r="3" spans="1:3" s="9" customFormat="1" x14ac:dyDescent="0.25">
      <c r="A3" s="5"/>
      <c r="B3" s="4"/>
      <c r="C3" s="11" t="s">
        <v>48</v>
      </c>
    </row>
    <row r="4" spans="1:3" ht="67.5" customHeight="1" x14ac:dyDescent="0.25">
      <c r="A4" s="13" t="s">
        <v>0</v>
      </c>
      <c r="B4" s="86">
        <f>'Додаток 1'!C3</f>
        <v>0</v>
      </c>
      <c r="C4" s="87"/>
    </row>
    <row r="5" spans="1:3" ht="18" customHeight="1" x14ac:dyDescent="0.25">
      <c r="A5" s="6"/>
      <c r="B5" s="88">
        <f>'Додаток 1'!C8</f>
        <v>0</v>
      </c>
      <c r="C5" s="89"/>
    </row>
    <row r="6" spans="1:3" x14ac:dyDescent="0.25">
      <c r="A6" s="11" t="s">
        <v>47</v>
      </c>
      <c r="B6" s="88">
        <f>'Додаток 1'!C10</f>
        <v>0</v>
      </c>
      <c r="C6" s="89"/>
    </row>
    <row r="7" spans="1:3" s="2" customFormat="1" ht="18" customHeight="1" x14ac:dyDescent="0.25">
      <c r="A7" s="17"/>
      <c r="B7" s="90">
        <f>'Додаток 1'!C11</f>
        <v>0</v>
      </c>
      <c r="C7" s="90"/>
    </row>
    <row r="8" spans="1:3" s="9" customFormat="1" ht="18" customHeight="1" x14ac:dyDescent="0.25">
      <c r="A8" s="17"/>
      <c r="B8" s="89">
        <f>'Додаток 1'!C12</f>
        <v>0</v>
      </c>
      <c r="C8" s="89"/>
    </row>
    <row r="9" spans="1:3" s="9" customFormat="1" ht="18" customHeight="1" x14ac:dyDescent="0.25">
      <c r="A9" s="12"/>
      <c r="B9" s="18"/>
      <c r="C9" s="19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84" t="s">
        <v>34</v>
      </c>
      <c r="C11" s="84"/>
    </row>
    <row r="12" spans="1:3" ht="131.25" customHeight="1" x14ac:dyDescent="0.25">
      <c r="A12" s="7"/>
      <c r="B12" s="85" t="str">
        <f>Документація!$B$3</f>
        <v>Розміщення банерної та відео реклами в мережі Інтернет</v>
      </c>
      <c r="C12" s="85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4" t="s">
        <v>1</v>
      </c>
      <c r="C14" s="9" t="s">
        <v>33</v>
      </c>
    </row>
    <row r="15" spans="1:3" s="3" customFormat="1" x14ac:dyDescent="0.25">
      <c r="C15" s="9" t="s">
        <v>2</v>
      </c>
    </row>
    <row r="16" spans="1:3" s="3" customFormat="1" x14ac:dyDescent="0.25">
      <c r="B16" s="5"/>
      <c r="C16" s="9" t="s">
        <v>79</v>
      </c>
    </row>
    <row r="17" spans="3:3" x14ac:dyDescent="0.25">
      <c r="C17" s="9" t="s">
        <v>3</v>
      </c>
    </row>
    <row r="18" spans="3:3" x14ac:dyDescent="0.25">
      <c r="C18" s="9" t="s">
        <v>4</v>
      </c>
    </row>
    <row r="19" spans="3:3" x14ac:dyDescent="0.25">
      <c r="C19" s="8" t="str">
        <f>Документація!$B$17</f>
        <v>tender-470@foxtrot.kiev.ua</v>
      </c>
    </row>
    <row r="20" spans="3:3" x14ac:dyDescent="0.25">
      <c r="C20" s="16" t="s">
        <v>63</v>
      </c>
    </row>
    <row r="21" spans="3:3" hidden="1" x14ac:dyDescent="0.25"/>
  </sheetData>
  <sheetProtection algorithmName="SHA-512" hashValue="bFaj9Dy20YQON2tUQsfsZQL3OXfAWLX5wgunYjhw5RrIi/pSx8bwnzTFxIg3fPPCm7LyxjtoTFFE/DgDkyZIfA==" saltValue="P6/Mg81KU8kFrnOBqC4/dQ==" spinCount="100000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Документація</vt:lpstr>
      <vt:lpstr>Додаток 1</vt:lpstr>
      <vt:lpstr>Додаток 2</vt:lpstr>
      <vt:lpstr>Титульний лист конверта</vt:lpstr>
      <vt:lpstr>'Додаток 1'!Заголовки_для_печати</vt:lpstr>
      <vt:lpstr>'Додаток 1'!Область_печати</vt:lpstr>
      <vt:lpstr>'Додаток 2'!Область_печати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2018-09-11T10:55:11Z</dcterms:modified>
</cp:coreProperties>
</file>