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305" windowWidth="14805" windowHeight="6810" tabRatio="739"/>
  </bookViews>
  <sheets>
    <sheet name="Документація" sheetId="2" r:id="rId1"/>
    <sheet name="Додаток 1" sheetId="8" r:id="rId2"/>
    <sheet name="Титульний лист конверта" sheetId="1" r:id="rId3"/>
  </sheets>
  <definedNames>
    <definedName name="_xlnm.Print_Area" localSheetId="1">'Додаток 1'!$A$1:$F$33</definedName>
    <definedName name="_xlnm.Print_Area" localSheetId="0">Документація!$A$1:$B$66</definedName>
  </definedNames>
  <calcPr calcId="162913"/>
</workbook>
</file>

<file path=xl/calcChain.xml><?xml version="1.0" encoding="utf-8"?>
<calcChain xmlns="http://schemas.openxmlformats.org/spreadsheetml/2006/main">
  <c r="A1" i="8" l="1"/>
  <c r="E30" i="8"/>
  <c r="E2" i="8" l="1"/>
  <c r="F3" i="8"/>
  <c r="E1" i="8"/>
  <c r="C15" i="1" l="1"/>
  <c r="B12" i="1"/>
  <c r="B8" i="1"/>
  <c r="B7" i="1"/>
  <c r="B6" i="1"/>
  <c r="B5" i="1"/>
  <c r="B4" i="1"/>
  <c r="A2" i="1"/>
  <c r="C1" i="1"/>
  <c r="A2" i="8"/>
  <c r="B42" i="2"/>
</calcChain>
</file>

<file path=xl/sharedStrings.xml><?xml version="1.0" encoding="utf-8"?>
<sst xmlns="http://schemas.openxmlformats.org/spreadsheetml/2006/main" count="123" uniqueCount="123">
  <si>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</si>
  <si>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</si>
  <si>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</si>
  <si>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</si>
  <si>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</si>
  <si>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</si>
  <si>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</si>
  <si>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</si>
  <si>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</si>
  <si>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</si>
  <si>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</si>
  <si>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</si>
  <si>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</si>
  <si>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</si>
  <si>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</si>
  <si>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</si>
  <si>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</si>
  <si>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</si>
  <si>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</si>
  <si>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</si>
  <si>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</si>
  <si>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</si>
  <si>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</si>
  <si>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</si>
  <si>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</si>
  <si>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</si>
  <si>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</si>
  <si>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</si>
  <si>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</si>
  <si>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</si>
  <si>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</si>
  <si>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</si>
  <si>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</si>
  <si>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</si>
  <si>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</si>
  <si>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</si>
  <si>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</si>
  <si>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</si>
  <si>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</si>
  <si>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</si>
  <si>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</si>
  <si>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</si>
  <si>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</si>
  <si>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</si>
  <si>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</si>
  <si>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</si>
  <si>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</si>
  <si>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</si>
  <si>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</si>
  <si>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</si>
  <si>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</si>
  <si>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</si>
  <si>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</si>
  <si>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</si>
  <si>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</si>
  <si>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</si>
  <si>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</si>
  <si>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</si>
  <si>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</si>
  <si>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</si>
  <si>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</si>
  <si>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</si>
  <si>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</si>
  <si>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</si>
  <si>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</si>
  <si>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</si>
  <si>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</si>
  <si>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</si>
  <si>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</si>
  <si>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</si>
  <si>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</si>
  <si>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</si>
  <si>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</si>
  <si>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</si>
  <si>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</si>
  <si>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</si>
  <si>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</si>
  <si>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</si>
  <si>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</si>
  <si>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</si>
  <si>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</si>
  <si>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</si>
  <si>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</si>
  <si>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</si>
  <si>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</si>
  <si>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t>- Комерційну пропозицію у форматі Додатку 1, завірену підписом керівника та печаткою.</t>
  </si>
  <si>
    <t>Найменування</t>
  </si>
  <si>
    <t>Комерційну пропозицію у форматі Додатку 1.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</si>
  <si>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</si>
  <si>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</si>
  <si>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вул. Дорогожицька,1, м. Київ, 04112</t>
  </si>
  <si>
    <t>Термін подачі пропозиції включно до</t>
  </si>
  <si>
    <r>
      <rPr>
        <sz val="11"/>
        <rFont val="Arial"/>
        <family val="2"/>
        <charset val="204"/>
      </rPr>
      <t>Умови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>.</t>
    </r>
  </si>
  <si>
    <t>- Витяг з єдиного державного реєстру підприємств та організацій;</t>
  </si>
  <si>
    <t>- Довідка про включення до ЄДРПОУ;</t>
  </si>
  <si>
    <t>- Документ, що засвідчує повноваження керівника (виписка з статуту, тощо);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</si>
  <si>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</si>
  <si>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Проект договору додається.</t>
  </si>
  <si>
    <t>Ціна, грн./шт.</t>
  </si>
  <si>
    <t>Всього по закупівлі, грн з ПДВ</t>
  </si>
  <si>
    <t>№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</si>
  <si>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</si>
  <si>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мінімальним строком поставки.</t>
  </si>
  <si>
    <t>Кількість, шт.</t>
  </si>
  <si>
    <r>
      <rPr>
        <b/>
        <sz val="10"/>
        <rFont val="Arial"/>
        <family val="2"/>
        <charset val="204"/>
      </rPr>
      <t xml:space="preserve">Пакування та маркування товару. </t>
    </r>
    <r>
      <rPr>
        <sz val="10"/>
        <rFont val="Arial"/>
        <family val="2"/>
        <charset val="204"/>
      </rPr>
      <t>Кожна одиниця товару має бути запакована в упаковку (гофрокороб), придатну для складського стелажного зберігання.
Кожна упаковка повинна містити маркування того, що знаходиться в середині:
• найменування продукції;
• кількість виробів в коробці;
• штрих код в системі EAN13;
• інструкцію зі складання та експлуатації виробу.</t>
    </r>
  </si>
  <si>
    <t>- Витяг з реєстру платників ПДВ / податків;</t>
  </si>
  <si>
    <t xml:space="preserve">Письмовий стіл </t>
  </si>
  <si>
    <t>Офісні меблі</t>
  </si>
  <si>
    <t>tender-479@foxtrot.kiev.ua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</si>
  <si>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</si>
  <si>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- Лист у довільній формі про прийняття умов Договору в редакції Замовника або Протокол розбіжностей до Договору.</t>
  </si>
  <si>
    <t>- Копії сертифікатів відповідності на товар;</t>
  </si>
  <si>
    <t>2. Мають досвід в даному напрямку не менше ніж 3 років;</t>
  </si>
  <si>
    <t>Тумба офісна</t>
  </si>
  <si>
    <t xml:space="preserve">Довжина 120,0 (см)
Глибина 70,0 (см)
Висота 75,0 (см)
Матеріал: ДСП
Товщина ДСП 16,0 (мм)
Колір: Дуб Молочний
Форма: лінійні
Упаковка: гофрокартон </t>
  </si>
  <si>
    <t xml:space="preserve">Ширина 40,6 (см)
Глибина 42,3 (см)
Висота 58,4 (см)
Матеріал: ДСП
Товщина ДСП 16,0 (мм)
Колір: Дуб Молочний
Форма: лінійні
Упаковка: гофрокартон 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</si>
  <si>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5 банківських днів після поставки, на підставі повного комплекту платіжних документів та зареєстрованої податкової накладної. Підтвердити або вказати свої умови.</t>
    </r>
  </si>
  <si>
    <r>
      <rPr>
        <b/>
        <sz val="10"/>
        <rFont val="Arial"/>
        <family val="2"/>
        <charset val="204"/>
      </rPr>
      <t>Гарантійний строк</t>
    </r>
    <r>
      <rPr>
        <sz val="10"/>
        <rFont val="Arial"/>
        <family val="2"/>
        <charset val="204"/>
      </rPr>
      <t xml:space="preserve"> – не менше 12 місяців з дати поставки.
(В разі пошкодження в процесі експлуатації, не з вини Замовника (неякісна фурнітура, кріплення), Підрядчик має безкоштовно виїхати та відремонтувати поставлений товар, за заявкою Замовника, або його замінити). Підтвердити або вказати свої умови.</t>
    </r>
  </si>
  <si>
    <r>
      <rPr>
        <b/>
        <sz val="10"/>
        <rFont val="Arial"/>
        <family val="2"/>
        <charset val="204"/>
      </rPr>
      <t>Доставка</t>
    </r>
    <r>
      <rPr>
        <sz val="10"/>
        <rFont val="Arial"/>
        <family val="2"/>
        <charset val="204"/>
      </rPr>
      <t xml:space="preserve"> всієї партії за рахунок Постачальника на склад Замовника за адресою м. Київ, вул. Краснова, 27 з комплектом платіжних документів (два примірники ТТН і рахунок-фактура, податкова накладна).</t>
    </r>
  </si>
  <si>
    <r>
      <rPr>
        <b/>
        <sz val="10"/>
        <rFont val="Arial"/>
        <family val="2"/>
        <charset val="204"/>
      </rPr>
      <t xml:space="preserve">Фіксація вартості </t>
    </r>
    <r>
      <rPr>
        <sz val="10"/>
        <rFont val="Arial"/>
        <family val="2"/>
        <charset val="204"/>
      </rPr>
      <t>товару в гривнях на період виконання договірних зобов'язань.</t>
    </r>
  </si>
  <si>
    <r>
      <rPr>
        <b/>
        <sz val="10"/>
        <rFont val="Arial"/>
        <family val="2"/>
        <charset val="204"/>
      </rPr>
      <t xml:space="preserve">Строк виготовлення та поставки </t>
    </r>
    <r>
      <rPr>
        <sz val="10"/>
        <rFont val="Arial"/>
        <family val="2"/>
        <charset val="204"/>
      </rPr>
      <t>всієї партії, вказати в робочих днях.</t>
    </r>
  </si>
  <si>
    <t>Виробник / модель</t>
  </si>
  <si>
    <t>Критеріями вибора переможця є ціна та строк поставки.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</si>
</sst>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_-* #,##0.00\ [$грн.-422]_-;\-* #,##0.00\ [$грн.-422]_-;_-* \-??\ [$грн.-422]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i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8"/>
      <color rgb="FFC00000"/>
      <name val="Arial"/>
      <family val="2"/>
      <charset val="204"/>
    </font>
    <font>
      <b/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2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2">
    <xf numFmtId="0" fontId="0" fillId="0" borderId="0"/>
    <xf numFmtId="0" fontId="9" fillId="0" borderId="0" applyNumberFormat="0" applyFill="0" applyBorder="0" applyAlignment="0" applyProtection="0"/>
    <xf numFmtId="0" fontId="13" fillId="0" borderId="0"/>
    <xf numFmtId="0" fontId="14" fillId="0" borderId="0"/>
    <xf numFmtId="0" fontId="5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  <xf numFmtId="0" fontId="12" fillId="0" borderId="0"/>
    <xf numFmtId="0" fontId="4" fillId="0" borderId="0"/>
    <xf numFmtId="0" fontId="29" fillId="0" borderId="0"/>
    <xf numFmtId="0" fontId="4" fillId="0" borderId="0"/>
    <xf numFmtId="0" fontId="13" fillId="0" borderId="0"/>
    <xf numFmtId="0" fontId="13" fillId="0" borderId="0"/>
    <xf numFmtId="0" fontId="3" fillId="0" borderId="0"/>
    <xf numFmtId="0" fontId="31" fillId="0" borderId="0"/>
    <xf numFmtId="0" fontId="13" fillId="0" borderId="0"/>
    <xf numFmtId="0" fontId="32" fillId="0" borderId="0" applyNumberFormat="0" applyFill="0" applyBorder="0" applyAlignment="0" applyProtection="0"/>
    <xf numFmtId="0" fontId="13" fillId="0" borderId="0"/>
    <xf numFmtId="0" fontId="3" fillId="0" borderId="0"/>
    <xf numFmtId="0" fontId="13" fillId="0" borderId="0"/>
    <xf numFmtId="0" fontId="33" fillId="0" borderId="0"/>
    <xf numFmtId="0" fontId="34" fillId="0" borderId="0" applyBorder="0" applyProtection="0"/>
    <xf numFmtId="0" fontId="1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5" fillId="0" borderId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6" fillId="0" borderId="0" xfId="0" applyFont="1"/>
    <xf numFmtId="0" fontId="6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8" fillId="0" borderId="0" xfId="0" applyFont="1"/>
    <xf numFmtId="0" fontId="6" fillId="0" borderId="0" xfId="0" applyFont="1"/>
    <xf numFmtId="0" fontId="8" fillId="0" borderId="0" xfId="0" applyFont="1" applyFill="1" applyBorder="1" applyAlignment="1" applyProtection="1">
      <alignment vertical="top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/>
    <xf numFmtId="0" fontId="17" fillId="0" borderId="0" xfId="0" applyFont="1" applyAlignment="1">
      <alignment wrapText="1"/>
    </xf>
    <xf numFmtId="0" fontId="19" fillId="0" borderId="0" xfId="0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20" fillId="0" borderId="4" xfId="1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65" fontId="22" fillId="0" borderId="4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0" fillId="0" borderId="0" xfId="1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0" fontId="19" fillId="0" borderId="4" xfId="0" quotePrefix="1" applyFont="1" applyBorder="1" applyAlignment="1">
      <alignment horizontal="left" vertical="center" wrapText="1" indent="2"/>
    </xf>
    <xf numFmtId="0" fontId="16" fillId="0" borderId="0" xfId="0" applyFont="1" applyBorder="1" applyAlignment="1">
      <alignment vertical="top" wrapText="1"/>
    </xf>
    <xf numFmtId="0" fontId="17" fillId="0" borderId="0" xfId="4" applyFont="1" applyAlignment="1">
      <alignment wrapText="1"/>
    </xf>
    <xf numFmtId="0" fontId="17" fillId="0" borderId="0" xfId="4" applyFont="1" applyAlignment="1"/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0" xfId="4" applyFont="1" applyAlignment="1">
      <alignment horizontal="left" wrapText="1"/>
    </xf>
    <xf numFmtId="167" fontId="36" fillId="3" borderId="10" xfId="13" applyNumberFormat="1" applyFont="1" applyFill="1" applyBorder="1" applyAlignment="1" applyProtection="1">
      <alignment horizontal="center" vertical="center" wrapText="1"/>
    </xf>
    <xf numFmtId="167" fontId="36" fillId="3" borderId="11" xfId="13" applyNumberFormat="1" applyFont="1" applyFill="1" applyBorder="1" applyAlignment="1" applyProtection="1">
      <alignment horizontal="center" vertical="center" wrapText="1"/>
    </xf>
    <xf numFmtId="0" fontId="17" fillId="0" borderId="9" xfId="26" applyFont="1" applyBorder="1" applyAlignment="1">
      <alignment horizontal="center" vertical="top"/>
    </xf>
    <xf numFmtId="0" fontId="17" fillId="0" borderId="9" xfId="26" applyFont="1" applyBorder="1" applyAlignment="1">
      <alignment horizontal="center" vertical="center"/>
    </xf>
    <xf numFmtId="43" fontId="17" fillId="0" borderId="9" xfId="30" applyFont="1" applyBorder="1" applyAlignment="1">
      <alignment vertical="center" wrapText="1"/>
    </xf>
    <xf numFmtId="0" fontId="28" fillId="0" borderId="12" xfId="10" applyFont="1" applyFill="1" applyBorder="1" applyAlignment="1">
      <alignment vertical="center" wrapText="1"/>
    </xf>
    <xf numFmtId="0" fontId="28" fillId="0" borderId="12" xfId="1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/>
    <xf numFmtId="0" fontId="16" fillId="0" borderId="9" xfId="26" applyFont="1" applyBorder="1" applyAlignment="1">
      <alignment horizontal="left" vertical="top" wrapText="1"/>
    </xf>
    <xf numFmtId="0" fontId="17" fillId="0" borderId="9" xfId="26" applyFont="1" applyBorder="1" applyAlignment="1">
      <alignment horizontal="left" vertical="center" wrapText="1"/>
    </xf>
    <xf numFmtId="49" fontId="17" fillId="0" borderId="9" xfId="30" applyNumberFormat="1" applyFont="1" applyBorder="1" applyAlignment="1">
      <alignment horizontal="left" vertical="top" wrapText="1"/>
    </xf>
    <xf numFmtId="0" fontId="22" fillId="0" borderId="5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27" fillId="0" borderId="9" xfId="9" quotePrefix="1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166" fontId="27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vertical="center" wrapText="1"/>
    </xf>
    <xf numFmtId="0" fontId="36" fillId="3" borderId="9" xfId="0" applyFont="1" applyFill="1" applyBorder="1" applyAlignment="1">
      <alignment horizontal="right" vertical="center"/>
    </xf>
    <xf numFmtId="0" fontId="27" fillId="0" borderId="9" xfId="8" applyFont="1" applyFill="1" applyBorder="1" applyAlignment="1">
      <alignment vertical="center" wrapText="1"/>
    </xf>
    <xf numFmtId="0" fontId="28" fillId="2" borderId="9" xfId="0" applyFont="1" applyFill="1" applyBorder="1" applyAlignment="1">
      <alignment horizontal="right" vertical="center" wrapText="1"/>
    </xf>
    <xf numFmtId="0" fontId="27" fillId="0" borderId="9" xfId="9" quotePrefix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166" fontId="10" fillId="0" borderId="0" xfId="0" applyNumberFormat="1" applyFont="1" applyFill="1" applyBorder="1" applyAlignment="1">
      <alignment horizontal="left" wrapText="1"/>
    </xf>
    <xf numFmtId="0" fontId="27" fillId="0" borderId="13" xfId="9" quotePrefix="1" applyFont="1" applyFill="1" applyBorder="1" applyAlignment="1">
      <alignment horizontal="left" vertical="center" wrapText="1"/>
    </xf>
    <xf numFmtId="0" fontId="27" fillId="0" borderId="14" xfId="9" quotePrefix="1" applyFont="1" applyFill="1" applyBorder="1" applyAlignment="1">
      <alignment horizontal="left" vertical="center" wrapText="1"/>
    </xf>
  </cellXfs>
  <cellStyles count="32">
    <cellStyle name="Excel Built-in Normal" xfId="15"/>
    <cellStyle name="Normal 2 2" xfId="6"/>
    <cellStyle name="Normal_62C79F3C" xfId="12"/>
    <cellStyle name="Normal_plan-final" xfId="10"/>
    <cellStyle name="TableStyleLight1" xfId="23"/>
    <cellStyle name="Гиперссылка" xfId="1" builtinId="8"/>
    <cellStyle name="Гиперссылка 2" xfId="22"/>
    <cellStyle name="Гиперссылка 3" xfId="17"/>
    <cellStyle name="Обычный" xfId="0" builtinId="0"/>
    <cellStyle name="Обычный 12" xfId="7"/>
    <cellStyle name="Обычный 14" xfId="11"/>
    <cellStyle name="Обычный 2" xfId="2"/>
    <cellStyle name="Обычный 2 2" xfId="13"/>
    <cellStyle name="Обычный 2 3" xfId="18"/>
    <cellStyle name="Обычный 2 4" xfId="19"/>
    <cellStyle name="Обычный 2 4 2" xfId="25"/>
    <cellStyle name="Обычный 2 5" xfId="24"/>
    <cellStyle name="Обычный 2 6" xfId="14"/>
    <cellStyle name="Обычный 3" xfId="4"/>
    <cellStyle name="Обычный 3 2" xfId="20"/>
    <cellStyle name="Обычный 4" xfId="9"/>
    <cellStyle name="Обычный 4 2" xfId="16"/>
    <cellStyle name="Обычный 5" xfId="21"/>
    <cellStyle name="Обычный 6" xfId="26"/>
    <cellStyle name="Обычный 7" xfId="27"/>
    <cellStyle name="Обычный 8" xfId="28"/>
    <cellStyle name="Обычный 9" xfId="31"/>
    <cellStyle name="Обычный_1.3. Шаблон спецификации" xfId="8"/>
    <cellStyle name="Стиль 1" xfId="3"/>
    <cellStyle name="Финансовый" xfId="30" builtinId="3"/>
    <cellStyle name="Финансовый 2" xfId="5"/>
    <cellStyle name="Финансовый 2 2" xfId="29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28</xdr:row>
      <xdr:rowOff>228599</xdr:rowOff>
    </xdr:from>
    <xdr:to>
      <xdr:col>1</xdr:col>
      <xdr:colOff>1533526</xdr:colOff>
      <xdr:row>28</xdr:row>
      <xdr:rowOff>1809750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888" t="3977" r="7205" b="1693"/>
        <a:stretch/>
      </xdr:blipFill>
      <xdr:spPr>
        <a:xfrm>
          <a:off x="276225" y="10010774"/>
          <a:ext cx="1476376" cy="158115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27</xdr:row>
      <xdr:rowOff>361950</xdr:rowOff>
    </xdr:from>
    <xdr:to>
      <xdr:col>1</xdr:col>
      <xdr:colOff>2257426</xdr:colOff>
      <xdr:row>27</xdr:row>
      <xdr:rowOff>2085976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44" t="8798" r="8481" b="7396"/>
        <a:stretch/>
      </xdr:blipFill>
      <xdr:spPr>
        <a:xfrm>
          <a:off x="257175" y="7820025"/>
          <a:ext cx="2219326" cy="1724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479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6"/>
  <sheetViews>
    <sheetView showGridLines="0" showZeros="0" tabSelected="1" defaultGridColor="0" colorId="22" zoomScaleNormal="100" zoomScaleSheetLayoutView="115" workbookViewId="0">
      <selection activeCell="J50" sqref="J50"/>
    </sheetView>
  </sheetViews>
  <sheetFormatPr defaultColWidth="9.140625" defaultRowHeight="14.25" x14ac:dyDescent="0.25"/>
  <cols>
    <col min="1" max="1" width="38.5703125" style="30" customWidth="1"/>
    <col min="2" max="2" width="96.5703125" style="36" customWidth="1"/>
    <col min="3" max="16384" width="9.140625" style="20"/>
  </cols>
  <sheetData>
    <row r="1" spans="1:2" ht="36" customHeight="1" x14ac:dyDescent="0.25">
      <c r="A1" s="71" t="s">
        <v>36</v>
      </c>
      <c r="B1" s="71"/>
    </row>
    <row r="2" spans="1:2" ht="15" x14ac:dyDescent="0.25">
      <c r="A2" s="66" t="s">
        <v>70</v>
      </c>
      <c r="B2" s="66"/>
    </row>
    <row r="3" spans="1:2" ht="15.75" x14ac:dyDescent="0.25">
      <c r="A3" s="75" t="s">
        <v>71</v>
      </c>
      <c r="B3" s="31" t="s">
        <v>107</v>
      </c>
    </row>
    <row r="4" spans="1:2" x14ac:dyDescent="0.25">
      <c r="A4" s="76"/>
      <c r="B4" s="22"/>
    </row>
    <row r="5" spans="1:2" x14ac:dyDescent="0.25">
      <c r="A5" s="76"/>
      <c r="B5" s="22" t="s">
        <v>92</v>
      </c>
    </row>
    <row r="6" spans="1:2" x14ac:dyDescent="0.25">
      <c r="A6" s="77"/>
      <c r="B6" s="24"/>
    </row>
    <row r="7" spans="1:2" x14ac:dyDescent="0.25">
      <c r="A7" s="75" t="s">
        <v>72</v>
      </c>
      <c r="B7" s="23" t="s">
        <v>6</v>
      </c>
    </row>
    <row r="8" spans="1:2" x14ac:dyDescent="0.25">
      <c r="A8" s="76"/>
      <c r="B8" s="21" t="s">
        <v>90</v>
      </c>
    </row>
    <row r="9" spans="1:2" ht="28.5" x14ac:dyDescent="0.25">
      <c r="A9" s="76"/>
      <c r="B9" s="21" t="s">
        <v>35</v>
      </c>
    </row>
    <row r="10" spans="1:2" x14ac:dyDescent="0.25">
      <c r="A10" s="76"/>
      <c r="B10" s="22" t="s">
        <v>108</v>
      </c>
    </row>
    <row r="11" spans="1:2" x14ac:dyDescent="0.25">
      <c r="A11" s="76"/>
      <c r="B11" s="21" t="s">
        <v>7</v>
      </c>
    </row>
    <row r="12" spans="1:2" ht="28.5" x14ac:dyDescent="0.25">
      <c r="A12" s="77"/>
      <c r="B12" s="24" t="s">
        <v>8</v>
      </c>
    </row>
    <row r="13" spans="1:2" ht="15" x14ac:dyDescent="0.25">
      <c r="A13" s="66" t="s">
        <v>65</v>
      </c>
      <c r="B13" s="73"/>
    </row>
    <row r="14" spans="1:2" ht="28.5" x14ac:dyDescent="0.25">
      <c r="A14" s="65" t="s">
        <v>9</v>
      </c>
      <c r="B14" s="23" t="s">
        <v>10</v>
      </c>
    </row>
    <row r="15" spans="1:2" x14ac:dyDescent="0.25">
      <c r="A15" s="65"/>
      <c r="B15" s="22" t="s">
        <v>34</v>
      </c>
    </row>
    <row r="16" spans="1:2" x14ac:dyDescent="0.25">
      <c r="A16" s="65"/>
      <c r="B16" s="24" t="s">
        <v>53</v>
      </c>
    </row>
    <row r="17" spans="1:2" ht="15" x14ac:dyDescent="0.25">
      <c r="A17" s="66" t="s">
        <v>66</v>
      </c>
      <c r="B17" s="73"/>
    </row>
    <row r="18" spans="1:2" x14ac:dyDescent="0.25">
      <c r="A18" s="65" t="s">
        <v>11</v>
      </c>
      <c r="B18" s="23" t="s">
        <v>12</v>
      </c>
    </row>
    <row r="19" spans="1:2" ht="28.5" x14ac:dyDescent="0.25">
      <c r="A19" s="65"/>
      <c r="B19" s="21" t="s">
        <v>109</v>
      </c>
    </row>
    <row r="20" spans="1:2" ht="28.5" x14ac:dyDescent="0.25">
      <c r="A20" s="65"/>
      <c r="B20" s="22" t="s">
        <v>75</v>
      </c>
    </row>
    <row r="21" spans="1:2" ht="15" x14ac:dyDescent="0.25">
      <c r="A21" s="75" t="s">
        <v>13</v>
      </c>
      <c r="B21" s="23" t="s">
        <v>73</v>
      </c>
    </row>
    <row r="22" spans="1:2" x14ac:dyDescent="0.25">
      <c r="A22" s="76"/>
      <c r="B22" s="42" t="s">
        <v>85</v>
      </c>
    </row>
    <row r="23" spans="1:2" ht="15" x14ac:dyDescent="0.25">
      <c r="A23" s="76"/>
      <c r="B23" s="21" t="s">
        <v>74</v>
      </c>
    </row>
    <row r="24" spans="1:2" x14ac:dyDescent="0.25">
      <c r="A24" s="76"/>
      <c r="B24" s="25" t="s">
        <v>87</v>
      </c>
    </row>
    <row r="25" spans="1:2" ht="28.5" x14ac:dyDescent="0.25">
      <c r="A25" s="76"/>
      <c r="B25" s="39" t="s">
        <v>88</v>
      </c>
    </row>
    <row r="26" spans="1:2" x14ac:dyDescent="0.25">
      <c r="A26" s="76"/>
      <c r="B26" s="42" t="s">
        <v>105</v>
      </c>
    </row>
    <row r="27" spans="1:2" x14ac:dyDescent="0.25">
      <c r="A27" s="76"/>
      <c r="B27" s="42" t="s">
        <v>93</v>
      </c>
    </row>
    <row r="28" spans="1:2" x14ac:dyDescent="0.25">
      <c r="A28" s="76"/>
      <c r="B28" s="42" t="s">
        <v>94</v>
      </c>
    </row>
    <row r="29" spans="1:2" x14ac:dyDescent="0.25">
      <c r="A29" s="76"/>
      <c r="B29" s="42" t="s">
        <v>95</v>
      </c>
    </row>
    <row r="30" spans="1:2" x14ac:dyDescent="0.25">
      <c r="A30" s="76"/>
      <c r="B30" s="42" t="s">
        <v>111</v>
      </c>
    </row>
    <row r="31" spans="1:2" ht="28.5" x14ac:dyDescent="0.25">
      <c r="A31" s="76"/>
      <c r="B31" s="42" t="s">
        <v>110</v>
      </c>
    </row>
    <row r="32" spans="1:2" ht="30" x14ac:dyDescent="0.25">
      <c r="A32" s="34" t="s">
        <v>14</v>
      </c>
      <c r="B32" s="26" t="s">
        <v>101</v>
      </c>
    </row>
    <row r="33" spans="1:2" ht="28.5" x14ac:dyDescent="0.25">
      <c r="A33" s="74" t="s">
        <v>15</v>
      </c>
      <c r="B33" s="23" t="s">
        <v>33</v>
      </c>
    </row>
    <row r="34" spans="1:2" x14ac:dyDescent="0.25">
      <c r="A34" s="74"/>
      <c r="B34" s="25" t="s">
        <v>56</v>
      </c>
    </row>
    <row r="35" spans="1:2" x14ac:dyDescent="0.25">
      <c r="A35" s="74"/>
      <c r="B35" s="25" t="s">
        <v>112</v>
      </c>
    </row>
    <row r="36" spans="1:2" x14ac:dyDescent="0.25">
      <c r="A36" s="75"/>
      <c r="B36" s="25" t="s">
        <v>76</v>
      </c>
    </row>
    <row r="37" spans="1:2" ht="14.25" customHeight="1" x14ac:dyDescent="0.25">
      <c r="A37" s="75"/>
      <c r="B37" s="25"/>
    </row>
    <row r="38" spans="1:2" ht="15" x14ac:dyDescent="0.25">
      <c r="A38" s="66" t="s">
        <v>67</v>
      </c>
      <c r="B38" s="66"/>
    </row>
    <row r="39" spans="1:2" x14ac:dyDescent="0.25">
      <c r="A39" s="65" t="s">
        <v>16</v>
      </c>
      <c r="B39" s="23" t="s">
        <v>17</v>
      </c>
    </row>
    <row r="40" spans="1:2" ht="28.5" x14ac:dyDescent="0.25">
      <c r="A40" s="65"/>
      <c r="B40" s="21" t="s">
        <v>96</v>
      </c>
    </row>
    <row r="41" spans="1:2" ht="28.5" x14ac:dyDescent="0.25">
      <c r="A41" s="65"/>
      <c r="B41" s="21" t="s">
        <v>55</v>
      </c>
    </row>
    <row r="42" spans="1:2" x14ac:dyDescent="0.25">
      <c r="A42" s="65"/>
      <c r="B42" s="27" t="str">
        <f>$B$10</f>
        <v>tender-479@foxtrot.kiev.ua</v>
      </c>
    </row>
    <row r="43" spans="1:2" x14ac:dyDescent="0.25">
      <c r="A43" s="65" t="s">
        <v>18</v>
      </c>
      <c r="B43" s="23" t="s">
        <v>38</v>
      </c>
    </row>
    <row r="44" spans="1:2" ht="15" x14ac:dyDescent="0.25">
      <c r="A44" s="65"/>
      <c r="B44" s="33">
        <v>43385</v>
      </c>
    </row>
    <row r="45" spans="1:2" ht="57" x14ac:dyDescent="0.25">
      <c r="A45" s="68" t="s">
        <v>19</v>
      </c>
      <c r="B45" s="23" t="s">
        <v>20</v>
      </c>
    </row>
    <row r="46" spans="1:2" ht="28.5" x14ac:dyDescent="0.25">
      <c r="A46" s="69"/>
      <c r="B46" s="21" t="s">
        <v>21</v>
      </c>
    </row>
    <row r="47" spans="1:2" x14ac:dyDescent="0.25">
      <c r="A47" s="69"/>
      <c r="B47" s="21" t="s">
        <v>22</v>
      </c>
    </row>
    <row r="48" spans="1:2" ht="15" x14ac:dyDescent="0.25">
      <c r="A48" s="66" t="s">
        <v>68</v>
      </c>
      <c r="B48" s="72"/>
    </row>
    <row r="49" spans="1:2" x14ac:dyDescent="0.25">
      <c r="A49" s="68" t="s">
        <v>23</v>
      </c>
      <c r="B49" s="28" t="s">
        <v>122</v>
      </c>
    </row>
    <row r="50" spans="1:2" ht="42.75" x14ac:dyDescent="0.25">
      <c r="A50" s="69"/>
      <c r="B50" s="25" t="s">
        <v>102</v>
      </c>
    </row>
    <row r="51" spans="1:2" ht="28.5" x14ac:dyDescent="0.25">
      <c r="A51" s="69"/>
      <c r="B51" s="25" t="s">
        <v>54</v>
      </c>
    </row>
    <row r="52" spans="1:2" x14ac:dyDescent="0.25">
      <c r="A52" s="70"/>
      <c r="B52" s="29" t="s">
        <v>61</v>
      </c>
    </row>
    <row r="53" spans="1:2" ht="42.75" x14ac:dyDescent="0.25">
      <c r="A53" s="35" t="s">
        <v>24</v>
      </c>
      <c r="B53" s="21" t="s">
        <v>25</v>
      </c>
    </row>
    <row r="54" spans="1:2" ht="14.25" customHeight="1" x14ac:dyDescent="0.25">
      <c r="A54" s="65" t="s">
        <v>26</v>
      </c>
      <c r="B54" s="23" t="s">
        <v>27</v>
      </c>
    </row>
    <row r="55" spans="1:2" x14ac:dyDescent="0.25">
      <c r="A55" s="65"/>
      <c r="B55" s="25" t="s">
        <v>57</v>
      </c>
    </row>
    <row r="56" spans="1:2" x14ac:dyDescent="0.25">
      <c r="A56" s="65"/>
      <c r="B56" s="25" t="s">
        <v>58</v>
      </c>
    </row>
    <row r="57" spans="1:2" ht="28.5" x14ac:dyDescent="0.25">
      <c r="A57" s="65"/>
      <c r="B57" s="24" t="s">
        <v>51</v>
      </c>
    </row>
    <row r="58" spans="1:2" ht="14.25" customHeight="1" x14ac:dyDescent="0.25">
      <c r="A58" s="65" t="s">
        <v>28</v>
      </c>
      <c r="B58" s="23" t="s">
        <v>29</v>
      </c>
    </row>
    <row r="59" spans="1:2" x14ac:dyDescent="0.25">
      <c r="A59" s="65"/>
      <c r="B59" s="25" t="s">
        <v>59</v>
      </c>
    </row>
    <row r="60" spans="1:2" x14ac:dyDescent="0.25">
      <c r="A60" s="65"/>
      <c r="B60" s="25" t="s">
        <v>60</v>
      </c>
    </row>
    <row r="61" spans="1:2" ht="28.5" x14ac:dyDescent="0.25">
      <c r="A61" s="65"/>
      <c r="B61" s="24" t="s">
        <v>30</v>
      </c>
    </row>
    <row r="62" spans="1:2" ht="15" x14ac:dyDescent="0.25">
      <c r="A62" s="66" t="s">
        <v>69</v>
      </c>
      <c r="B62" s="67"/>
    </row>
    <row r="63" spans="1:2" ht="28.5" x14ac:dyDescent="0.25">
      <c r="A63" s="34" t="s">
        <v>31</v>
      </c>
      <c r="B63" s="26" t="s">
        <v>52</v>
      </c>
    </row>
    <row r="64" spans="1:2" x14ac:dyDescent="0.25">
      <c r="A64" s="65" t="s">
        <v>32</v>
      </c>
      <c r="B64" s="23"/>
    </row>
    <row r="65" spans="1:2" x14ac:dyDescent="0.25">
      <c r="A65" s="65"/>
      <c r="B65" s="25" t="s">
        <v>89</v>
      </c>
    </row>
    <row r="66" spans="1:2" x14ac:dyDescent="0.25">
      <c r="A66" s="65"/>
      <c r="B66" s="24" t="s">
        <v>97</v>
      </c>
    </row>
    <row r="67" spans="1:2" x14ac:dyDescent="0.25">
      <c r="B67" s="37"/>
    </row>
    <row r="68" spans="1:2" x14ac:dyDescent="0.25">
      <c r="B68" s="36" t="s">
        <v>63</v>
      </c>
    </row>
    <row r="69" spans="1:2" x14ac:dyDescent="0.25">
      <c r="B69" s="38" t="s">
        <v>64</v>
      </c>
    </row>
    <row r="70" spans="1:2" x14ac:dyDescent="0.25">
      <c r="B70" s="37"/>
    </row>
    <row r="71" spans="1:2" x14ac:dyDescent="0.25">
      <c r="B71" s="37"/>
    </row>
    <row r="72" spans="1:2" x14ac:dyDescent="0.25">
      <c r="B72" s="37"/>
    </row>
    <row r="73" spans="1:2" x14ac:dyDescent="0.25">
      <c r="B73" s="37"/>
    </row>
    <row r="74" spans="1:2" x14ac:dyDescent="0.25">
      <c r="B74" s="37"/>
    </row>
    <row r="75" spans="1:2" x14ac:dyDescent="0.25">
      <c r="B75" s="37"/>
    </row>
    <row r="76" spans="1:2" x14ac:dyDescent="0.25">
      <c r="B76" s="37"/>
    </row>
    <row r="77" spans="1:2" x14ac:dyDescent="0.25">
      <c r="B77" s="37"/>
    </row>
    <row r="78" spans="1:2" x14ac:dyDescent="0.25">
      <c r="B78" s="37"/>
    </row>
    <row r="79" spans="1:2" x14ac:dyDescent="0.25">
      <c r="B79" s="37"/>
    </row>
    <row r="80" spans="1:2" x14ac:dyDescent="0.25">
      <c r="B80" s="37"/>
    </row>
    <row r="81" spans="2:2" x14ac:dyDescent="0.25">
      <c r="B81" s="37"/>
    </row>
    <row r="82" spans="2:2" x14ac:dyDescent="0.25">
      <c r="B82" s="37"/>
    </row>
    <row r="83" spans="2:2" x14ac:dyDescent="0.25">
      <c r="B83" s="37"/>
    </row>
    <row r="85" spans="2:2" x14ac:dyDescent="0.25">
      <c r="B85" s="37"/>
    </row>
    <row r="86" spans="2:2" x14ac:dyDescent="0.25">
      <c r="B86" s="37"/>
    </row>
  </sheetData>
  <mergeCells count="20">
    <mergeCell ref="A1:B1"/>
    <mergeCell ref="A18:A20"/>
    <mergeCell ref="A48:B48"/>
    <mergeCell ref="A38:B38"/>
    <mergeCell ref="A39:A42"/>
    <mergeCell ref="A13:B13"/>
    <mergeCell ref="A14:A16"/>
    <mergeCell ref="A17:B17"/>
    <mergeCell ref="A45:A47"/>
    <mergeCell ref="A33:A37"/>
    <mergeCell ref="A2:B2"/>
    <mergeCell ref="A7:A12"/>
    <mergeCell ref="A3:A6"/>
    <mergeCell ref="A21:A31"/>
    <mergeCell ref="A64:A66"/>
    <mergeCell ref="A54:A57"/>
    <mergeCell ref="A58:A61"/>
    <mergeCell ref="A62:B62"/>
    <mergeCell ref="A43:A44"/>
    <mergeCell ref="A49:A52"/>
  </mergeCells>
  <conditionalFormatting sqref="B44">
    <cfRule type="containsBlanks" dxfId="4" priority="3">
      <formula>LEN(TRIM(B44))=0</formula>
    </cfRule>
  </conditionalFormatting>
  <dataValidations disablePrompts="1" count="1">
    <dataValidation allowBlank="1" showInputMessage="1" showErrorMessage="1" promptTitle="Наступний день" prompt="після подачі пропозицій." sqref="B44"/>
  </dataValidations>
  <hyperlinks>
    <hyperlink ref="B15" r:id="rId1"/>
    <hyperlink ref="B20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2" r:id="rId2"/>
    <hyperlink ref="B42" r:id="rId3" display="tender-______@foxtrot.kiev.ua"/>
    <hyperlink ref="B69" r:id="rId4"/>
    <hyperlink ref="B5" location="'Додаток 1'!A1" display="Перелік робіт по адмініструванню серверів наданий в Додатку 1."/>
    <hyperlink ref="B10" r:id="rId5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3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zoomScaleNormal="100" workbookViewId="0">
      <selection activeCell="J28" sqref="J28"/>
    </sheetView>
  </sheetViews>
  <sheetFormatPr defaultRowHeight="12.75" x14ac:dyDescent="0.2"/>
  <cols>
    <col min="1" max="1" width="3.28515625" style="44" customWidth="1"/>
    <col min="2" max="2" width="35.140625" style="44" customWidth="1"/>
    <col min="3" max="3" width="22" style="44" bestFit="1" customWidth="1"/>
    <col min="4" max="4" width="10.140625" style="44" bestFit="1" customWidth="1"/>
    <col min="5" max="5" width="20.7109375" style="44" customWidth="1"/>
    <col min="6" max="6" width="36" style="44" customWidth="1"/>
    <col min="7" max="16384" width="9.140625" style="44"/>
  </cols>
  <sheetData>
    <row r="1" spans="1:6" s="19" customFormat="1" ht="22.5" customHeight="1" x14ac:dyDescent="0.2">
      <c r="A1" s="50" t="str">
        <f>IF($E$4=0,"Додаток 1. Специфікація закупівлі","Додаток 1. Комерційна пропозиція")</f>
        <v>Додаток 1. Специфікація закупівлі</v>
      </c>
      <c r="B1" s="43"/>
      <c r="C1" s="43"/>
      <c r="D1" s="32"/>
      <c r="E1" s="78" t="str">
        <f>IF($E$4=0,"Змінювати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F1" s="78"/>
    </row>
    <row r="2" spans="1:6" s="19" customFormat="1" x14ac:dyDescent="0.2">
      <c r="A2" s="49" t="str">
        <f>Документація!$B$3</f>
        <v>Офісні меблі</v>
      </c>
      <c r="B2" s="43"/>
      <c r="C2" s="43"/>
      <c r="D2" s="32"/>
      <c r="E2" s="78" t="str">
        <f>IF($E$4=0,"Поля для заповнення промарковано кольором.","")</f>
        <v>Поля для заповнення промарковано кольором.</v>
      </c>
      <c r="F2" s="78"/>
    </row>
    <row r="3" spans="1:6" s="45" customFormat="1" x14ac:dyDescent="0.2">
      <c r="A3" s="46"/>
      <c r="B3" s="46"/>
      <c r="C3" s="46"/>
      <c r="D3" s="48"/>
      <c r="F3" s="47" t="str">
        <f>IF($E$4=0,"Вказати/підтвердити вимоги","")</f>
        <v>Вказати/підтвердити вимоги</v>
      </c>
    </row>
    <row r="4" spans="1:6" x14ac:dyDescent="0.2">
      <c r="A4" s="84" t="s">
        <v>77</v>
      </c>
      <c r="B4" s="84"/>
      <c r="C4" s="84"/>
      <c r="D4" s="84"/>
      <c r="E4" s="82"/>
      <c r="F4" s="82"/>
    </row>
    <row r="5" spans="1:6" x14ac:dyDescent="0.2">
      <c r="A5" s="84" t="s">
        <v>40</v>
      </c>
      <c r="B5" s="84"/>
      <c r="C5" s="84"/>
      <c r="D5" s="84"/>
      <c r="E5" s="79"/>
      <c r="F5" s="79"/>
    </row>
    <row r="6" spans="1:6" x14ac:dyDescent="0.2">
      <c r="A6" s="84" t="s">
        <v>41</v>
      </c>
      <c r="B6" s="84"/>
      <c r="C6" s="84"/>
      <c r="D6" s="84"/>
      <c r="E6" s="79"/>
      <c r="F6" s="79"/>
    </row>
    <row r="7" spans="1:6" x14ac:dyDescent="0.2">
      <c r="A7" s="84" t="s">
        <v>42</v>
      </c>
      <c r="B7" s="84"/>
      <c r="C7" s="84"/>
      <c r="D7" s="84"/>
      <c r="E7" s="83"/>
      <c r="F7" s="83"/>
    </row>
    <row r="8" spans="1:6" x14ac:dyDescent="0.2">
      <c r="A8" s="84" t="s">
        <v>43</v>
      </c>
      <c r="B8" s="84"/>
      <c r="C8" s="84"/>
      <c r="D8" s="84"/>
      <c r="E8" s="79"/>
      <c r="F8" s="79"/>
    </row>
    <row r="9" spans="1:6" x14ac:dyDescent="0.2">
      <c r="A9" s="84" t="s">
        <v>44</v>
      </c>
      <c r="B9" s="84"/>
      <c r="C9" s="84"/>
      <c r="D9" s="84"/>
      <c r="E9" s="79"/>
      <c r="F9" s="79"/>
    </row>
    <row r="10" spans="1:6" x14ac:dyDescent="0.2">
      <c r="A10" s="84" t="s">
        <v>78</v>
      </c>
      <c r="B10" s="84"/>
      <c r="C10" s="84"/>
      <c r="D10" s="84"/>
      <c r="E10" s="83"/>
      <c r="F10" s="83"/>
    </row>
    <row r="11" spans="1:6" x14ac:dyDescent="0.2">
      <c r="A11" s="84" t="s">
        <v>79</v>
      </c>
      <c r="B11" s="84"/>
      <c r="C11" s="84"/>
      <c r="D11" s="84"/>
      <c r="E11" s="79"/>
      <c r="F11" s="79"/>
    </row>
    <row r="12" spans="1:6" x14ac:dyDescent="0.2">
      <c r="A12" s="84" t="s">
        <v>80</v>
      </c>
      <c r="B12" s="84"/>
      <c r="C12" s="84"/>
      <c r="D12" s="84"/>
      <c r="E12" s="83"/>
      <c r="F12" s="83"/>
    </row>
    <row r="13" spans="1:6" x14ac:dyDescent="0.2">
      <c r="A13" s="84" t="s">
        <v>81</v>
      </c>
      <c r="B13" s="84"/>
      <c r="C13" s="84"/>
      <c r="D13" s="84"/>
      <c r="E13" s="79"/>
      <c r="F13" s="79"/>
    </row>
    <row r="14" spans="1:6" x14ac:dyDescent="0.2">
      <c r="A14" s="84" t="s">
        <v>82</v>
      </c>
      <c r="B14" s="84"/>
      <c r="C14" s="84"/>
      <c r="D14" s="84"/>
      <c r="E14" s="79"/>
      <c r="F14" s="79"/>
    </row>
    <row r="15" spans="1:6" x14ac:dyDescent="0.2">
      <c r="A15" s="84" t="s">
        <v>45</v>
      </c>
      <c r="B15" s="84"/>
      <c r="C15" s="84"/>
      <c r="D15" s="84"/>
      <c r="E15" s="79"/>
      <c r="F15" s="79"/>
    </row>
    <row r="16" spans="1:6" x14ac:dyDescent="0.2">
      <c r="A16" s="84" t="s">
        <v>50</v>
      </c>
      <c r="B16" s="84"/>
      <c r="C16" s="84"/>
      <c r="D16" s="84"/>
      <c r="E16" s="79"/>
      <c r="F16" s="79"/>
    </row>
    <row r="17" spans="1:6" x14ac:dyDescent="0.2">
      <c r="A17" s="84" t="s">
        <v>46</v>
      </c>
      <c r="B17" s="84"/>
      <c r="C17" s="84"/>
      <c r="D17" s="84"/>
      <c r="E17" s="79"/>
      <c r="F17" s="79"/>
    </row>
    <row r="18" spans="1:6" x14ac:dyDescent="0.2">
      <c r="A18" s="84" t="s">
        <v>47</v>
      </c>
      <c r="B18" s="84"/>
      <c r="C18" s="84"/>
      <c r="D18" s="84"/>
      <c r="E18" s="79"/>
      <c r="F18" s="79"/>
    </row>
    <row r="19" spans="1:6" x14ac:dyDescent="0.2">
      <c r="A19" s="86" t="s">
        <v>83</v>
      </c>
      <c r="B19" s="86"/>
      <c r="C19" s="86"/>
      <c r="D19" s="86"/>
      <c r="E19" s="79"/>
      <c r="F19" s="79"/>
    </row>
    <row r="20" spans="1:6" x14ac:dyDescent="0.2">
      <c r="A20" s="87" t="s">
        <v>84</v>
      </c>
      <c r="B20" s="87"/>
      <c r="C20" s="87"/>
      <c r="D20" s="87"/>
      <c r="E20" s="80"/>
      <c r="F20" s="80"/>
    </row>
    <row r="21" spans="1:6" ht="102.75" customHeight="1" x14ac:dyDescent="0.2">
      <c r="A21" s="81" t="s">
        <v>104</v>
      </c>
      <c r="B21" s="81"/>
      <c r="C21" s="81"/>
      <c r="D21" s="81"/>
      <c r="E21" s="81"/>
      <c r="F21" s="81"/>
    </row>
    <row r="22" spans="1:6" x14ac:dyDescent="0.2">
      <c r="A22" s="81" t="s">
        <v>120</v>
      </c>
      <c r="B22" s="81"/>
      <c r="C22" s="81"/>
      <c r="D22" s="81"/>
      <c r="E22" s="81"/>
      <c r="F22" s="81"/>
    </row>
    <row r="23" spans="1:6" ht="40.5" customHeight="1" x14ac:dyDescent="0.2">
      <c r="A23" s="81" t="s">
        <v>118</v>
      </c>
      <c r="B23" s="81"/>
      <c r="C23" s="81"/>
      <c r="D23" s="81"/>
      <c r="E23" s="81"/>
      <c r="F23" s="81"/>
    </row>
    <row r="24" spans="1:6" ht="66.75" customHeight="1" x14ac:dyDescent="0.2">
      <c r="A24" s="81" t="s">
        <v>117</v>
      </c>
      <c r="B24" s="81"/>
      <c r="C24" s="81"/>
      <c r="D24" s="81"/>
      <c r="E24" s="81"/>
      <c r="F24" s="81"/>
    </row>
    <row r="25" spans="1:6" ht="38.25" customHeight="1" x14ac:dyDescent="0.2">
      <c r="A25" s="81" t="s">
        <v>116</v>
      </c>
      <c r="B25" s="81"/>
      <c r="C25" s="81"/>
      <c r="D25" s="81"/>
      <c r="E25" s="81"/>
      <c r="F25" s="81"/>
    </row>
    <row r="26" spans="1:6" x14ac:dyDescent="0.2">
      <c r="A26" s="88" t="s">
        <v>119</v>
      </c>
      <c r="B26" s="88"/>
      <c r="C26" s="88"/>
      <c r="D26" s="88"/>
      <c r="E26" s="94"/>
      <c r="F26" s="95"/>
    </row>
    <row r="27" spans="1:6" s="51" customFormat="1" ht="25.5" x14ac:dyDescent="0.2">
      <c r="A27" s="57" t="s">
        <v>100</v>
      </c>
      <c r="B27" s="57" t="s">
        <v>86</v>
      </c>
      <c r="C27" s="57"/>
      <c r="D27" s="57" t="s">
        <v>103</v>
      </c>
      <c r="E27" s="58" t="s">
        <v>98</v>
      </c>
      <c r="F27" s="58" t="s">
        <v>121</v>
      </c>
    </row>
    <row r="28" spans="1:6" ht="168" customHeight="1" x14ac:dyDescent="0.2">
      <c r="A28" s="54">
        <v>1</v>
      </c>
      <c r="B28" s="62" t="s">
        <v>106</v>
      </c>
      <c r="C28" s="63" t="s">
        <v>114</v>
      </c>
      <c r="D28" s="55">
        <v>40</v>
      </c>
      <c r="E28" s="56"/>
      <c r="F28" s="64"/>
    </row>
    <row r="29" spans="1:6" ht="150.75" customHeight="1" x14ac:dyDescent="0.2">
      <c r="A29" s="54">
        <v>1</v>
      </c>
      <c r="B29" s="62" t="s">
        <v>113</v>
      </c>
      <c r="C29" s="63" t="s">
        <v>115</v>
      </c>
      <c r="D29" s="55">
        <v>40</v>
      </c>
      <c r="E29" s="56"/>
      <c r="F29" s="64"/>
    </row>
    <row r="30" spans="1:6" ht="34.5" customHeight="1" x14ac:dyDescent="0.2">
      <c r="A30" s="85" t="s">
        <v>99</v>
      </c>
      <c r="B30" s="85"/>
      <c r="C30" s="85"/>
      <c r="D30" s="85"/>
      <c r="E30" s="52">
        <f>SUMPRODUCT($D$28:$D$29,E28:E29)</f>
        <v>0</v>
      </c>
      <c r="F30" s="53"/>
    </row>
    <row r="32" spans="1:6" x14ac:dyDescent="0.2">
      <c r="B32" s="60"/>
      <c r="C32" s="60"/>
    </row>
    <row r="33" spans="3:3" ht="15.75" x14ac:dyDescent="0.2">
      <c r="C33" s="59"/>
    </row>
    <row r="34" spans="3:3" ht="15" x14ac:dyDescent="0.25">
      <c r="C34"/>
    </row>
    <row r="35" spans="3:3" ht="15.75" x14ac:dyDescent="0.2">
      <c r="C35" s="59"/>
    </row>
    <row r="36" spans="3:3" ht="15.75" x14ac:dyDescent="0.25">
      <c r="C36" s="61"/>
    </row>
  </sheetData>
  <sheetProtection algorithmName="SHA-512" hashValue="Bi7E8zC0XyvhC09wWlgOhOxMqv84yHlgOQ8TEalcyYDxr5G9torgrjpWVcY+zH54Zm7AAd/4fK/d/5MMp22Ghw==" saltValue="GPVUL/STgfiRAabqYAeutw==" spinCount="100000" sheet="1" formatCells="0" formatColumns="0" formatRows="0" sort="0"/>
  <protectedRanges>
    <protectedRange sqref="E4:F19 E21:F26 E28:F30" name="Диапазон1"/>
  </protectedRanges>
  <mergeCells count="49">
    <mergeCell ref="E24:F24"/>
    <mergeCell ref="A26:D26"/>
    <mergeCell ref="A24:D24"/>
    <mergeCell ref="A22:D22"/>
    <mergeCell ref="E25:F25"/>
    <mergeCell ref="A25:D25"/>
    <mergeCell ref="E26:F26"/>
    <mergeCell ref="A9:D9"/>
    <mergeCell ref="A10:D10"/>
    <mergeCell ref="A15:D15"/>
    <mergeCell ref="A16:D16"/>
    <mergeCell ref="A17:D17"/>
    <mergeCell ref="A4:D4"/>
    <mergeCell ref="A5:D5"/>
    <mergeCell ref="A6:D6"/>
    <mergeCell ref="A7:D7"/>
    <mergeCell ref="A8:D8"/>
    <mergeCell ref="A14:D14"/>
    <mergeCell ref="A21:D21"/>
    <mergeCell ref="A30:D30"/>
    <mergeCell ref="A11:D11"/>
    <mergeCell ref="A13:D13"/>
    <mergeCell ref="A18:D18"/>
    <mergeCell ref="A19:D19"/>
    <mergeCell ref="A20:D20"/>
    <mergeCell ref="A12:D12"/>
    <mergeCell ref="A23:D23"/>
    <mergeCell ref="E23:F23"/>
    <mergeCell ref="E14:F14"/>
    <mergeCell ref="E15:F15"/>
    <mergeCell ref="E16:F16"/>
    <mergeCell ref="E17:F17"/>
    <mergeCell ref="E18:F18"/>
    <mergeCell ref="E22:F22"/>
    <mergeCell ref="E1:F1"/>
    <mergeCell ref="E2:F2"/>
    <mergeCell ref="E19:F19"/>
    <mergeCell ref="E20:F20"/>
    <mergeCell ref="E21:F21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conditionalFormatting sqref="E28 E4:E19 E21:E26">
    <cfRule type="containsBlanks" dxfId="3" priority="6">
      <formula>LEN(TRIM(E4))=0</formula>
    </cfRule>
  </conditionalFormatting>
  <conditionalFormatting sqref="F28">
    <cfRule type="containsBlanks" dxfId="2" priority="3">
      <formula>LEN(TRIM(F28))=0</formula>
    </cfRule>
  </conditionalFormatting>
  <conditionalFormatting sqref="E29">
    <cfRule type="containsBlanks" dxfId="1" priority="2">
      <formula>LEN(TRIM(E29))=0</formula>
    </cfRule>
  </conditionalFormatting>
  <conditionalFormatting sqref="F29">
    <cfRule type="containsBlanks" dxfId="0" priority="1">
      <formula>LEN(TRIM(F29))=0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B1:C2 A1"/>
  </dataValidations>
  <pageMargins left="0.39370078740157483" right="0.39370078740157483" top="0.39370078740157483" bottom="0.39370078740157483" header="0.11811023622047244" footer="0.11811023622047244"/>
  <pageSetup paperSize="9" scale="72" orientation="portrait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Normal="100" workbookViewId="0">
      <selection sqref="A1:XFD1048576"/>
    </sheetView>
  </sheetViews>
  <sheetFormatPr defaultColWidth="0" defaultRowHeight="18" zeroHeight="1" x14ac:dyDescent="0.25"/>
  <cols>
    <col min="1" max="1" width="16.855468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40" t="s">
        <v>91</v>
      </c>
      <c r="B1" s="4"/>
      <c r="C1" s="16" t="str">
        <f>CONCATENATE("Вхідний № ",RIGHT(LEFT($C$15,10),3),"/_______")</f>
        <v>Вхідний № 479/_______</v>
      </c>
    </row>
    <row r="2" spans="1:3" s="9" customFormat="1" x14ac:dyDescent="0.25">
      <c r="A2" s="41">
        <f>WORKDAY(Документація!B44,-1,0)</f>
        <v>43384</v>
      </c>
      <c r="B2" s="3"/>
      <c r="C2" s="11"/>
    </row>
    <row r="3" spans="1:3" s="9" customFormat="1" x14ac:dyDescent="0.25">
      <c r="A3" s="5"/>
      <c r="B3" s="4"/>
      <c r="C3" s="11" t="s">
        <v>49</v>
      </c>
    </row>
    <row r="4" spans="1:3" ht="67.5" customHeight="1" x14ac:dyDescent="0.25">
      <c r="A4" s="14" t="s">
        <v>0</v>
      </c>
      <c r="B4" s="91">
        <f>'Додаток 1'!E4</f>
        <v>0</v>
      </c>
      <c r="C4" s="91"/>
    </row>
    <row r="5" spans="1:3" ht="18" customHeight="1" x14ac:dyDescent="0.25">
      <c r="A5" s="6"/>
      <c r="B5" s="92">
        <f>'Додаток 1'!E9</f>
        <v>0</v>
      </c>
      <c r="C5" s="92"/>
    </row>
    <row r="6" spans="1:3" x14ac:dyDescent="0.25">
      <c r="A6" s="11" t="s">
        <v>48</v>
      </c>
      <c r="B6" s="92">
        <f>'Додаток 1'!E11</f>
        <v>0</v>
      </c>
      <c r="C6" s="92"/>
    </row>
    <row r="7" spans="1:3" s="2" customFormat="1" ht="18" customHeight="1" x14ac:dyDescent="0.25">
      <c r="A7" s="18"/>
      <c r="B7" s="93">
        <f>'Додаток 1'!E12</f>
        <v>0</v>
      </c>
      <c r="C7" s="93"/>
    </row>
    <row r="8" spans="1:3" s="9" customFormat="1" ht="18" customHeight="1" x14ac:dyDescent="0.25">
      <c r="A8" s="18"/>
      <c r="B8" s="92">
        <f>'Додаток 1'!E13</f>
        <v>0</v>
      </c>
      <c r="C8" s="92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89" t="s">
        <v>39</v>
      </c>
      <c r="C11" s="89"/>
    </row>
    <row r="12" spans="1:3" ht="131.25" customHeight="1" x14ac:dyDescent="0.25">
      <c r="A12" s="7"/>
      <c r="B12" s="90" t="str">
        <f>Документація!$B$3</f>
        <v>Офісні меблі</v>
      </c>
      <c r="C12" s="90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Документація!$B$10</f>
        <v>tender-479@foxtrot.kiev.ua</v>
      </c>
    </row>
    <row r="16" spans="1:3" s="3" customFormat="1" x14ac:dyDescent="0.25">
      <c r="B16" s="5"/>
      <c r="C16" s="9" t="s">
        <v>37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62</v>
      </c>
    </row>
    <row r="21" spans="3:3" hidden="1" x14ac:dyDescent="0.25"/>
  </sheetData>
  <sheetProtection algorithmName="SHA-512" hashValue="COiEl62YVDjpb+RYntuFw31rFyQJPB1Fg3+7QoMO8fPAAXLCHpI50T/3ATNA5cTWygxa3SqXCIklBMtGnqCCBA==" saltValue="Rcq3WSFUkGHyhq1U4aUwUg==" spinCount="100000" sheet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2018-10-01T12:29:37Z</dcterms:modified>
</cp:coreProperties>
</file>