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1775" tabRatio="739"/>
  </bookViews>
  <sheets>
    <sheet name="Документація" sheetId="2" r:id="rId1"/>
    <sheet name="Додаток 1" sheetId="8" r:id="rId2"/>
    <sheet name="Титульний лист конверта" sheetId="1" r:id="rId3"/>
  </sheets>
  <definedNames>
    <definedName name="_xlnm.Print_Area" localSheetId="1">'Додаток 1'!$A$1:$D$30</definedName>
    <definedName name="_xlnm.Print_Area" localSheetId="0">Документація!$A$1:$B$80</definedName>
  </definedNames>
  <calcPr calcId="162913"/>
</workbook>
</file>

<file path=xl/calcChain.xml><?xml version="1.0" encoding="utf-8"?>
<calcChain xmlns="http://schemas.openxmlformats.org/spreadsheetml/2006/main">
  <c r="C30" i="8" l="1"/>
  <c r="A1" i="8"/>
  <c r="D3" i="8" l="1"/>
  <c r="C2" i="8"/>
  <c r="C1" i="8"/>
  <c r="B4" i="1" l="1"/>
  <c r="B5" i="1"/>
  <c r="B6" i="1"/>
  <c r="B7" i="1"/>
  <c r="B8" i="1"/>
  <c r="B55" i="2" l="1"/>
  <c r="C15" i="1" l="1"/>
  <c r="C1" i="1" s="1"/>
  <c r="B12" i="1"/>
  <c r="A2" i="1"/>
  <c r="A2" i="8"/>
</calcChain>
</file>

<file path=xl/sharedStrings.xml><?xml version="1.0" encoding="utf-8"?>
<sst xmlns="http://schemas.openxmlformats.org/spreadsheetml/2006/main" count="135" uniqueCount="134">
  <si>
    <t>Відправник:</t>
  </si>
  <si>
    <t>Одержувач:</t>
  </si>
  <si>
    <t>Група компаній "ФОКСТРОТ"</t>
  </si>
  <si>
    <t>вул. Дорогожицька, буд. 1</t>
  </si>
  <si>
    <t>м. Київ, 04119</t>
  </si>
  <si>
    <t>галерея 1, каб. 1</t>
  </si>
  <si>
    <t>Група компаній «ФОКСТРОТ»</t>
  </si>
  <si>
    <t>Розмір електронного листа не повинен перевищувати 5 Мб.</t>
  </si>
  <si>
    <t>Якщо розмір електронного листа перевищує 5 Мб, потрібно відправити пропозицію декількома листами.</t>
  </si>
  <si>
    <t>2.1. Процедура надання роз'яснень щодо документації процедури закупівлі</t>
  </si>
  <si>
    <t>Учасник процедури закупівлі має право не пізніше ніж за 2 дні до закінчення строку подання пропозицій звернутися за роз'ясненнями щодо змісту документації на електронну адресу:</t>
  </si>
  <si>
    <t>3.1. Вимоги до оформлення пропозицій Учасниками процедури закупівлі</t>
  </si>
  <si>
    <t>Пропозиція учасника подається у письмовій та електронній формі.</t>
  </si>
  <si>
    <t>Цінова пропозиція Учасника за підписом уповноваженої посадової особи Учасника скріплена, пронумерована та завірена печаткою Учасника запечатується у конверті.</t>
  </si>
  <si>
    <t>На конверті повинно бути зазначено:</t>
  </si>
  <si>
    <t>3.2. Зміст пропозиції Учасника</t>
  </si>
  <si>
    <t>3.3. Термін, протягом якого пропозиції Учасників є дійсними</t>
  </si>
  <si>
    <t>3.4. Кваліфікаційні критерії до Учасників</t>
  </si>
  <si>
    <t>4.1. Спосіб, місце та кінцевий строк подання пропозицій Учасників</t>
  </si>
  <si>
    <t>Документи подаються в друкованому та електронному вигляді.</t>
  </si>
  <si>
    <t xml:space="preserve">4.2. Місце, дата та час розкриття пропозицій Учасників </t>
  </si>
  <si>
    <t>4.3. Умови розкриття пропозицій</t>
  </si>
  <si>
    <t>До участі у процедурі розкриття пропозицій Учасників допускаються всі Учасники або їх представники, які уповноважені приймати рішення з питань даної закупівлі. Відсутність Учасника або його уповноваженого представника під час розкриття пропозицій не є підставою для відхилення його пропозиції.</t>
  </si>
  <si>
    <t>Повноваження представника Учасника підтверджується відповідним документом (довіреність).</t>
  </si>
  <si>
    <t>Для підтвердження особи такий представник повинен надати паспорт.</t>
  </si>
  <si>
    <t xml:space="preserve">5.1. Перелік критеріїв та методика оцінки пропозицій Учасників </t>
  </si>
  <si>
    <t>5.2. Переговори з Учасником</t>
  </si>
  <si>
    <t>Замовник має право звернутися до Учасників за роз’ясненнями змісту їх пропозицій з метою спрощення розгляду та оцінки пропозицій, а також ініціювати будь-які переговори з питань внесення змін до змісту або ціни поданої пропозиції.</t>
  </si>
  <si>
    <t>5.3. Відхилення пропозицій Учасників</t>
  </si>
  <si>
    <t>Замовник відхиляє пропозицію Учасника у разі, якщо Учасник:</t>
  </si>
  <si>
    <t>5.4. Відміна Замовником процедури закупівлі чи визнання її такою, що не відбулася</t>
  </si>
  <si>
    <t>Замовник має право відмінити закупівлю у разі:</t>
  </si>
  <si>
    <t>Замовник має право визнати процедуру закупівлі такою, що не відбулася у разі, якщо здійснення закупівлі стало неможливим внаслідок непереборної сили.</t>
  </si>
  <si>
    <t>6.1. Терміни укладання договору</t>
  </si>
  <si>
    <t>6.2. Істотні умови, які обов’язково мають входити до договору про закупівлю</t>
  </si>
  <si>
    <t xml:space="preserve">До участі в процедурі закупівлі приймаються пропозиції від Учасників, які відповідають наступним вимогам: </t>
  </si>
  <si>
    <t>tender-GKF@foxtrot.kiev.ua</t>
  </si>
  <si>
    <t>Електронна адреса для подання пропозиції закупівлі (доступна тільки до дати розкриття пропозицій):</t>
  </si>
  <si>
    <t>Документація процедури закупівлі</t>
  </si>
  <si>
    <t>Тендерний комітет</t>
  </si>
  <si>
    <t>Розкриття пропозицій відбудеться:</t>
  </si>
  <si>
    <t>Комерційна пропозиція на закупівлю:</t>
  </si>
  <si>
    <t>Досвід роботи за напрямом предмету закупівлі</t>
  </si>
  <si>
    <t>ПІБ керівника</t>
  </si>
  <si>
    <t>Телефон керівника</t>
  </si>
  <si>
    <t>Юридична адреса</t>
  </si>
  <si>
    <t>Фактична адреса</t>
  </si>
  <si>
    <t>ІПН</t>
  </si>
  <si>
    <t>р/р</t>
  </si>
  <si>
    <t>МФО</t>
  </si>
  <si>
    <t>Контактна особа:</t>
  </si>
  <si>
    <t>Дата отримання ____________________</t>
  </si>
  <si>
    <t>Код ЄДРПОУ</t>
  </si>
  <si>
    <t>Інформація про відхилення пропозиції із зазначенням підстави надсилається Учаснику, пропозиція якого відхилена, протягом трьох робочих днів з дати прийняття такого рішення.</t>
  </si>
  <si>
    <t>Замовник укладає договір про закупівлю з Учасником, пропозицію якого було акцептовано, не пізніше ніж через 10 робочих днів з дня акцепту пропозиції.</t>
  </si>
  <si>
    <t>Замовник надає роз'яснення на запит протягом одного робочого дня з дня його отримання.</t>
  </si>
  <si>
    <t>Результати процедури закупівлі будуть розміщені після визначення переможця у розділі "Закриті тендери" за посиланням:</t>
  </si>
  <si>
    <t>Електронна версія пропозиції в форматі Excel подається в термін, визначений в оголошенні про процедуру закупівлі на адресу:</t>
  </si>
  <si>
    <t>1. Повне найменування та адреса Замовника;</t>
  </si>
  <si>
    <t>2. Повне найменування та адреса Учасника процедури закупівлі, номери контактних телефонів;</t>
  </si>
  <si>
    <t>3. Назва предмету закупівлі відповідно до оголошення про проведення процедури закупівлі.</t>
  </si>
  <si>
    <t>1. Зареєстровані на території України;</t>
  </si>
  <si>
    <t>1. Не відповідає кваліфікаційним критеріям, встановленим цією документацією;</t>
  </si>
  <si>
    <t>2. Пропозиція не відповідає умовам документації процедури закупівлі.</t>
  </si>
  <si>
    <t>1. Відсутності подальшої потреби у закупівлі;</t>
  </si>
  <si>
    <t>2. Ціна найкращої пропозиції перевищує бюджет проведення процедури закупівлі.</t>
  </si>
  <si>
    <t>http://www.foxtrotgroup.com.ua/uk/tender.html</t>
  </si>
  <si>
    <t>http://foxtrotgroup.com.ua/uk/tender.html</t>
  </si>
  <si>
    <t>Підписатися на розсилку актуальних тендерів ГК «ФОКСТРОТ» можна за посиланням:</t>
  </si>
  <si>
    <t>http://foxtrotgroup.com.ua/uk/tender/subscribe.html</t>
  </si>
  <si>
    <t>II. Порядок внесення змін та надання роз'яснень до документації процедури закупівлі</t>
  </si>
  <si>
    <t>III. Підготовка пропозицій Учасниками</t>
  </si>
  <si>
    <t>IV. Подання та розкриття пропозицій учасників</t>
  </si>
  <si>
    <t>V. Оцінка пропозицій учасників та визначення переможця</t>
  </si>
  <si>
    <t>VI. Укладання договору про закупівлю</t>
  </si>
  <si>
    <t>I. Загальна інформація</t>
  </si>
  <si>
    <t>1.1. Інформація про предмет закупівлі</t>
  </si>
  <si>
    <t>1.2. Інформація про Замовника торгів</t>
  </si>
  <si>
    <r>
      <t>Учасники подають</t>
    </r>
    <r>
      <rPr>
        <b/>
        <sz val="11"/>
        <color theme="1"/>
        <rFont val="Arial"/>
        <family val="2"/>
        <charset val="204"/>
      </rPr>
      <t xml:space="preserve"> </t>
    </r>
    <r>
      <rPr>
        <b/>
        <u/>
        <sz val="11"/>
        <color theme="1"/>
        <rFont val="Arial"/>
        <family val="2"/>
        <charset val="204"/>
      </rPr>
      <t>в запечатаному конверті</t>
    </r>
    <r>
      <rPr>
        <sz val="11"/>
        <color theme="1"/>
        <rFont val="Arial"/>
        <family val="2"/>
        <charset val="204"/>
      </rPr>
      <t>:</t>
    </r>
  </si>
  <si>
    <r>
      <t>Учасники подають</t>
    </r>
    <r>
      <rPr>
        <b/>
        <sz val="11"/>
        <color theme="1"/>
        <rFont val="Arial"/>
        <family val="2"/>
        <charset val="204"/>
      </rPr>
      <t xml:space="preserve"> </t>
    </r>
    <r>
      <rPr>
        <b/>
        <u/>
        <sz val="11"/>
        <color theme="1"/>
        <rFont val="Arial"/>
        <family val="2"/>
        <charset val="204"/>
      </rPr>
      <t>в електронному вигляді</t>
    </r>
    <r>
      <rPr>
        <sz val="11"/>
        <color theme="1"/>
        <rFont val="Arial"/>
        <family val="2"/>
        <charset val="204"/>
      </rPr>
      <t>:</t>
    </r>
  </si>
  <si>
    <r>
      <rPr>
        <sz val="11"/>
        <rFont val="Arial"/>
        <family val="2"/>
        <charset val="204"/>
      </rPr>
      <t xml:space="preserve">Після заповнення Додатку 1 автоматично буде сформований </t>
    </r>
    <r>
      <rPr>
        <u/>
        <sz val="11"/>
        <color theme="10"/>
        <rFont val="Arial"/>
        <family val="2"/>
        <charset val="204"/>
      </rPr>
      <t>Титульний лист</t>
    </r>
    <r>
      <rPr>
        <sz val="11"/>
        <rFont val="Arial"/>
        <family val="2"/>
        <charset val="204"/>
      </rPr>
      <t>, який Учасник має роздрукувати та наклеїти на конверт з пропозицією.</t>
    </r>
  </si>
  <si>
    <t>3. Надають документи, зазначені в п. 3.2. даної Документації процедури закупівлі.</t>
  </si>
  <si>
    <t>Назва компанії (як у статуті)</t>
  </si>
  <si>
    <t>Телефон і факс компанії</t>
  </si>
  <si>
    <t xml:space="preserve">Контактна особа </t>
  </si>
  <si>
    <t>Телефон контактної особи</t>
  </si>
  <si>
    <t>Електронна адреса контактної особи</t>
  </si>
  <si>
    <t>Платник ПДВ так / ні (№ свідоцтва платника ПДВ)</t>
  </si>
  <si>
    <t>Основні клієнти (перерахувати декілька)</t>
  </si>
  <si>
    <t>Комерційна пропозиція</t>
  </si>
  <si>
    <t>- Комерційну пропозицію у форматі Додатку 1, завірену підписом керівника та печаткою.</t>
  </si>
  <si>
    <t>Найменування</t>
  </si>
  <si>
    <t>Формат та порядок рядків і стовпців змінювати не можна. 
Додавати або видаляти стовбці чи рядки не можна.</t>
  </si>
  <si>
    <t>Договір має відповідати всім умовам, які були прийняті в акцептованій пропозиції Учасника.</t>
  </si>
  <si>
    <t>вул. Дорогожицька,1, м. Київ, 04112</t>
  </si>
  <si>
    <t>Термін подачі пропозиції включно до</t>
  </si>
  <si>
    <t>- Витяг з реєстру платників ПДВ;</t>
  </si>
  <si>
    <t>- Витяг з єдиного державного реєстру підприємств та організацій;</t>
  </si>
  <si>
    <t>- Довідка про включення до ЄДРПОУ;</t>
  </si>
  <si>
    <t>- Документ, що засвідчує повноваження керівника (виписка з статуту, тощо);</t>
  </si>
  <si>
    <t>Оригінал пропозиції в друкованому вигляді подається особисто або кур’єрською службою на адресу: м. Київ, 04112, вул. Дорогожицька,1, галерея 1, кімната 1.</t>
  </si>
  <si>
    <t>Проект договору додається.</t>
  </si>
  <si>
    <t>Вартісь грн., з ПДВ</t>
  </si>
  <si>
    <t>Всього по закупівлі, грн з ПДВ</t>
  </si>
  <si>
    <t>№</t>
  </si>
  <si>
    <t>Критерієм вибору переможця є ціна.</t>
  </si>
  <si>
    <t>Переможцем процедури закупівлі буде обраний той Учасник, пропозиція якого відповідає вимогам Замовника, які викладені у даній документації, з мінімальною ціною.</t>
  </si>
  <si>
    <t>Примітки</t>
  </si>
  <si>
    <t>- Комерційну пропозицію у форматі Додатку 1.</t>
  </si>
  <si>
    <t>- Лист у довільній формі щодо наявності відповідного обладнання, власної матеріально-технічної бази;</t>
  </si>
  <si>
    <t>- Лист у довільній формі про наявність працівників відповідної кваліфікації;</t>
  </si>
  <si>
    <r>
      <rPr>
        <b/>
        <sz val="10"/>
        <rFont val="Arial"/>
        <family val="2"/>
        <charset val="204"/>
      </rPr>
      <t xml:space="preserve">Фіксація вартості пропозиції </t>
    </r>
    <r>
      <rPr>
        <sz val="10"/>
        <rFont val="Arial"/>
        <family val="2"/>
        <charset val="204"/>
      </rPr>
      <t>в гривнях.</t>
    </r>
  </si>
  <si>
    <t>Цінова пропозиція має включати всі витрати на виготовлення, доставку та монтаж торгового обладнання в магазині Замовника.</t>
  </si>
  <si>
    <r>
      <rPr>
        <sz val="11"/>
        <rFont val="Arial"/>
        <family val="2"/>
        <charset val="204"/>
      </rPr>
      <t>Вимоги щодо предмету закупівлі та обсяги закупівлі зазначені  в</t>
    </r>
    <r>
      <rPr>
        <u/>
        <sz val="11"/>
        <color theme="10"/>
        <rFont val="Arial"/>
        <family val="2"/>
        <charset val="204"/>
      </rPr>
      <t xml:space="preserve"> Додатку 1</t>
    </r>
    <r>
      <rPr>
        <sz val="11"/>
        <rFont val="Arial"/>
        <family val="2"/>
        <charset val="204"/>
      </rPr>
      <t>.</t>
    </r>
  </si>
  <si>
    <t>Пропозиція кожного Учасника вважається дійсною протягом проведення конкурсної процедури закупівлі, а в разі її акцепту, - протягом строку виконання договору закупівлі.</t>
  </si>
  <si>
    <r>
      <rPr>
        <b/>
        <sz val="10"/>
        <rFont val="Arial"/>
        <family val="2"/>
        <charset val="204"/>
      </rPr>
      <t xml:space="preserve">Умови оплати: </t>
    </r>
    <r>
      <rPr>
        <sz val="10"/>
        <rFont val="Arial"/>
        <family val="2"/>
        <charset val="204"/>
      </rPr>
      <t xml:space="preserve">можлива часткова передоплата (вказати %). 
Остаточний розрахунок після виконання всіх робіт по договору та надання всіх бухгалтерських документів. </t>
    </r>
  </si>
  <si>
    <t>Адреса магазину: м. Дніпро, вул. Глінки, 2</t>
  </si>
  <si>
    <t>Виготовлення, поставка та монтаж торгового обладнання в магазині «Секунда» мають бути здійснені не пізніше 17 січня 2019 року.</t>
  </si>
  <si>
    <t>Монтаж</t>
  </si>
  <si>
    <r>
      <rPr>
        <b/>
        <sz val="10"/>
        <rFont val="Arial"/>
        <family val="2"/>
        <charset val="204"/>
      </rPr>
      <t xml:space="preserve">Термін виконання робіт: </t>
    </r>
    <r>
      <rPr>
        <sz val="10"/>
        <rFont val="Arial"/>
        <family val="2"/>
        <charset val="204"/>
      </rPr>
      <t>не пізніше 17 січня 2019 р., допуск в ТРЦ для виконання монтажу 15 січня 2019 року.</t>
    </r>
  </si>
  <si>
    <t>Лайтбокс (Додаток 2)</t>
  </si>
  <si>
    <t>tender-500@foxtrot.kiev.ua</t>
  </si>
  <si>
    <t>- Копію Статуту підприємства;</t>
  </si>
  <si>
    <t>- Баланс та фінансовий звіт підприємства за попередній квартал;</t>
  </si>
  <si>
    <t>- Проект договору.</t>
  </si>
  <si>
    <t>- Портфоліо з презентацією робіт по виконанню подібного обладнання;</t>
  </si>
  <si>
    <t>2. Мають досвід в даному напрямку не менше ніж 3 років;</t>
  </si>
  <si>
    <r>
      <rPr>
        <sz val="11"/>
        <rFont val="Arial"/>
        <family val="2"/>
        <charset val="204"/>
      </rPr>
      <t xml:space="preserve">Технічні характеристики, візуалізація, креслення та плани розташування торгового обладнання  додаються окремими файлами </t>
    </r>
    <r>
      <rPr>
        <sz val="11"/>
        <color rgb="FF0000FF"/>
        <rFont val="Arial"/>
        <family val="2"/>
        <charset val="204"/>
      </rPr>
      <t>Додаток 2</t>
    </r>
    <r>
      <rPr>
        <sz val="11"/>
        <rFont val="Arial"/>
        <family val="2"/>
        <charset val="204"/>
      </rPr>
      <t xml:space="preserve"> та </t>
    </r>
    <r>
      <rPr>
        <sz val="11"/>
        <color rgb="FF0000FF"/>
        <rFont val="Arial"/>
        <family val="2"/>
        <charset val="204"/>
      </rPr>
      <t>Додаток 3</t>
    </r>
    <r>
      <rPr>
        <sz val="11"/>
        <color theme="1"/>
        <rFont val="Arial"/>
        <family val="2"/>
        <charset val="204"/>
      </rPr>
      <t>.</t>
    </r>
  </si>
  <si>
    <t>Торгове обладнання для магазину Секунда в ТРК «Мост-Сіті», м. Дніпро</t>
  </si>
  <si>
    <r>
      <rPr>
        <b/>
        <sz val="10"/>
        <rFont val="Arial"/>
        <family val="2"/>
        <charset val="204"/>
      </rPr>
      <t>Адреса магазину:</t>
    </r>
    <r>
      <rPr>
        <sz val="10"/>
        <rFont val="Arial"/>
        <family val="2"/>
        <charset val="204"/>
      </rPr>
      <t xml:space="preserve"> м. Дніпро, вул. Глінки, 2, ТРК «Мост-Сіті»</t>
    </r>
  </si>
  <si>
    <r>
      <rPr>
        <sz val="11"/>
        <rFont val="Arial"/>
        <family val="2"/>
        <charset val="204"/>
      </rPr>
      <t xml:space="preserve">Схема розміщення магазину «Секунда» в ТРК «Мост-Сіті», м. Дніпро, вул. Глінки, 2 зазначено в </t>
    </r>
    <r>
      <rPr>
        <sz val="11"/>
        <color rgb="FF0000FF"/>
        <rFont val="Arial"/>
        <family val="2"/>
        <charset val="204"/>
      </rPr>
      <t>Додатку 2</t>
    </r>
    <r>
      <rPr>
        <sz val="11"/>
        <rFont val="Arial"/>
        <family val="2"/>
        <charset val="204"/>
      </rPr>
      <t>.</t>
    </r>
  </si>
  <si>
    <t>Торгове обладнання (Додаток 1)</t>
  </si>
  <si>
    <r>
      <rPr>
        <b/>
        <sz val="10"/>
        <rFont val="Arial"/>
        <family val="2"/>
        <charset val="204"/>
      </rPr>
      <t>Гарантійний строк</t>
    </r>
    <r>
      <rPr>
        <sz val="10"/>
        <rFont val="Arial"/>
        <family val="2"/>
        <charset val="204"/>
      </rPr>
      <t xml:space="preserve"> – не менше 12 місяців з дати поставки.
(У разі пошкодження  обладнання в процесі експлуатації не з вини Замовника (неякісна фурнітура, кріплення тощо), підрядчик має безкоштовно виїхати та відремонтувати або замінити таке обладнання, за заявкою Замовника)</t>
    </r>
  </si>
  <si>
    <t>- Довідку про розмір чистих активів (для ТОВ);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</si>
</sst>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_р_._-;\-* #,##0.00_р_._-;_-* &quot;-&quot;??_р_._-;_-@_-"/>
    <numFmt numFmtId="165" formatCode="[$-FC22]d\ mmmm\ yyyy&quot; р.&quot;;@"/>
    <numFmt numFmtId="166" formatCode="[&lt;=9999999]0##\-##\-##;\(0##\)\ ###\-##\-##"/>
    <numFmt numFmtId="167" formatCode="_-* #,##0.00\ [$грн.-422]_-;\-* #,##0.00\ [$грн.-422]_-;_-* \-??\ [$грн.-422]_-;_-@_-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Cambria"/>
      <family val="1"/>
      <charset val="204"/>
      <scheme val="major"/>
    </font>
    <font>
      <sz val="9"/>
      <color theme="1"/>
      <name val="Cambria"/>
      <family val="1"/>
      <charset val="204"/>
      <scheme val="major"/>
    </font>
    <font>
      <b/>
      <sz val="14"/>
      <color theme="1"/>
      <name val="Cambria"/>
      <family val="1"/>
      <charset val="204"/>
      <scheme val="major"/>
    </font>
    <font>
      <u/>
      <sz val="11"/>
      <color theme="10"/>
      <name val="Calibri"/>
      <family val="2"/>
      <scheme val="minor"/>
    </font>
    <font>
      <sz val="12"/>
      <color theme="1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u/>
      <sz val="12"/>
      <color theme="1"/>
      <name val="Cambria"/>
      <family val="1"/>
      <charset val="204"/>
      <scheme val="major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u/>
      <sz val="11"/>
      <color theme="10"/>
      <name val="Arial"/>
      <family val="2"/>
      <charset val="204"/>
    </font>
    <font>
      <b/>
      <sz val="14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1"/>
      <name val="Arial"/>
      <family val="2"/>
      <charset val="204"/>
    </font>
    <font>
      <b/>
      <u/>
      <sz val="11"/>
      <color theme="1"/>
      <name val="Arial"/>
      <family val="2"/>
      <charset val="204"/>
    </font>
    <font>
      <sz val="10"/>
      <name val="Arial"/>
      <family val="2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Tahoma"/>
      <family val="2"/>
      <charset val="204"/>
    </font>
    <font>
      <i/>
      <sz val="11"/>
      <color theme="1"/>
      <name val="Arial"/>
      <family val="2"/>
      <charset val="204"/>
    </font>
    <font>
      <sz val="11"/>
      <color indexed="8"/>
      <name val="Calibri"/>
      <family val="2"/>
      <charset val="204"/>
    </font>
    <font>
      <u/>
      <sz val="10"/>
      <color indexed="12"/>
      <name val="Arial Cyr"/>
      <family val="2"/>
      <charset val="204"/>
    </font>
    <font>
      <sz val="11"/>
      <color rgb="FF000000"/>
      <name val="Calibri"/>
      <family val="2"/>
      <charset val="1"/>
    </font>
    <font>
      <u/>
      <sz val="10"/>
      <color rgb="FF0000FF"/>
      <name val="Arial Cyr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Cambria"/>
      <family val="1"/>
      <charset val="204"/>
      <scheme val="major"/>
    </font>
    <font>
      <sz val="8"/>
      <color rgb="FFC00000"/>
      <name val="Arial"/>
      <family val="2"/>
      <charset val="204"/>
    </font>
    <font>
      <sz val="11"/>
      <color rgb="FF0000FF"/>
      <name val="Arial"/>
      <family val="2"/>
      <charset val="204"/>
    </font>
    <font>
      <sz val="11"/>
      <color theme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CCFFCC"/>
        <bgColor indexed="27"/>
      </patternFill>
    </fill>
    <fill>
      <patternFill patternType="solid">
        <fgColor rgb="FFCCFFCC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</borders>
  <cellStyleXfs count="30">
    <xf numFmtId="0" fontId="0" fillId="0" borderId="0"/>
    <xf numFmtId="0" fontId="8" fillId="0" borderId="0" applyNumberFormat="0" applyFill="0" applyBorder="0" applyAlignment="0" applyProtection="0"/>
    <xf numFmtId="0" fontId="12" fillId="0" borderId="0"/>
    <xf numFmtId="0" fontId="13" fillId="0" borderId="0"/>
    <xf numFmtId="0" fontId="4" fillId="0" borderId="0"/>
    <xf numFmtId="164" fontId="4" fillId="0" borderId="0" applyFont="0" applyFill="0" applyBorder="0" applyAlignment="0" applyProtection="0"/>
    <xf numFmtId="0" fontId="24" fillId="0" borderId="0"/>
    <xf numFmtId="0" fontId="4" fillId="0" borderId="0"/>
    <xf numFmtId="0" fontId="11" fillId="0" borderId="0"/>
    <xf numFmtId="0" fontId="3" fillId="0" borderId="0"/>
    <xf numFmtId="0" fontId="27" fillId="0" borderId="0"/>
    <xf numFmtId="0" fontId="3" fillId="0" borderId="0"/>
    <xf numFmtId="0" fontId="12" fillId="0" borderId="0"/>
    <xf numFmtId="0" fontId="12" fillId="0" borderId="0"/>
    <xf numFmtId="0" fontId="2" fillId="0" borderId="0"/>
    <xf numFmtId="0" fontId="29" fillId="0" borderId="0"/>
    <xf numFmtId="0" fontId="12" fillId="0" borderId="0"/>
    <xf numFmtId="0" fontId="30" fillId="0" borderId="0" applyNumberFormat="0" applyFill="0" applyBorder="0" applyAlignment="0" applyProtection="0"/>
    <xf numFmtId="0" fontId="12" fillId="0" borderId="0"/>
    <xf numFmtId="0" fontId="2" fillId="0" borderId="0"/>
    <xf numFmtId="0" fontId="12" fillId="0" borderId="0"/>
    <xf numFmtId="0" fontId="31" fillId="0" borderId="0"/>
    <xf numFmtId="0" fontId="32" fillId="0" borderId="0" applyBorder="0" applyProtection="0"/>
    <xf numFmtId="0" fontId="1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33" fillId="0" borderId="0"/>
    <xf numFmtId="164" fontId="1" fillId="0" borderId="0" applyFont="0" applyFill="0" applyBorder="0" applyAlignment="0" applyProtection="0"/>
  </cellStyleXfs>
  <cellXfs count="96">
    <xf numFmtId="0" fontId="0" fillId="0" borderId="0" xfId="0"/>
    <xf numFmtId="0" fontId="5" fillId="0" borderId="0" xfId="0" applyFont="1"/>
    <xf numFmtId="0" fontId="5" fillId="0" borderId="0" xfId="0" applyFont="1"/>
    <xf numFmtId="0" fontId="5" fillId="0" borderId="0" xfId="0" applyFont="1"/>
    <xf numFmtId="0" fontId="6" fillId="0" borderId="0" xfId="0" applyFont="1" applyAlignment="1">
      <alignment horizontal="right"/>
    </xf>
    <xf numFmtId="0" fontId="5" fillId="0" borderId="0" xfId="0" applyFont="1" applyFill="1"/>
    <xf numFmtId="0" fontId="5" fillId="0" borderId="0" xfId="0" applyFont="1" applyFill="1" applyAlignment="1">
      <alignment horizontal="right"/>
    </xf>
    <xf numFmtId="0" fontId="6" fillId="0" borderId="0" xfId="0" applyFont="1" applyFill="1" applyAlignment="1">
      <alignment horizontal="right" vertical="top"/>
    </xf>
    <xf numFmtId="0" fontId="7" fillId="0" borderId="0" xfId="0" applyFont="1"/>
    <xf numFmtId="0" fontId="5" fillId="0" borderId="0" xfId="0" applyFont="1"/>
    <xf numFmtId="0" fontId="7" fillId="0" borderId="0" xfId="0" applyFont="1" applyFill="1" applyBorder="1" applyAlignment="1" applyProtection="1">
      <alignment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Alignment="1">
      <alignment vertical="top"/>
    </xf>
    <xf numFmtId="0" fontId="9" fillId="0" borderId="0" xfId="0" applyFont="1" applyFill="1" applyBorder="1" applyAlignment="1">
      <alignment vertical="top" wrapText="1"/>
    </xf>
    <xf numFmtId="0" fontId="14" fillId="0" borderId="0" xfId="0" applyFont="1" applyAlignment="1">
      <alignment horizontal="right" vertical="top"/>
    </xf>
    <xf numFmtId="0" fontId="14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5" fillId="0" borderId="0" xfId="0" applyFont="1" applyAlignment="1"/>
    <xf numFmtId="0" fontId="16" fillId="0" borderId="0" xfId="0" applyFont="1" applyAlignment="1">
      <alignment wrapText="1"/>
    </xf>
    <xf numFmtId="0" fontId="18" fillId="0" borderId="0" xfId="0" applyFont="1" applyBorder="1" applyAlignment="1">
      <alignment vertical="top"/>
    </xf>
    <xf numFmtId="0" fontId="18" fillId="0" borderId="4" xfId="0" applyFont="1" applyBorder="1" applyAlignment="1">
      <alignment vertical="center" wrapText="1"/>
    </xf>
    <xf numFmtId="0" fontId="19" fillId="0" borderId="4" xfId="1" applyFont="1" applyBorder="1" applyAlignment="1">
      <alignment vertical="center" wrapText="1"/>
    </xf>
    <xf numFmtId="0" fontId="18" fillId="0" borderId="3" xfId="0" applyFont="1" applyBorder="1" applyAlignment="1">
      <alignment vertical="center" wrapText="1"/>
    </xf>
    <xf numFmtId="0" fontId="18" fillId="0" borderId="2" xfId="0" applyFont="1" applyBorder="1" applyAlignment="1">
      <alignment vertical="center" wrapText="1"/>
    </xf>
    <xf numFmtId="0" fontId="18" fillId="0" borderId="4" xfId="0" applyFont="1" applyBorder="1" applyAlignment="1">
      <alignment horizontal="left" vertical="center" wrapText="1"/>
    </xf>
    <xf numFmtId="0" fontId="18" fillId="0" borderId="1" xfId="0" applyFont="1" applyBorder="1" applyAlignment="1">
      <alignment vertical="center" wrapText="1"/>
    </xf>
    <xf numFmtId="0" fontId="18" fillId="0" borderId="3" xfId="0" applyFont="1" applyBorder="1" applyAlignment="1">
      <alignment horizontal="left" vertical="center" wrapText="1"/>
    </xf>
    <xf numFmtId="0" fontId="19" fillId="0" borderId="2" xfId="1" applyFont="1" applyBorder="1" applyAlignment="1">
      <alignment horizontal="left" vertical="center" wrapText="1"/>
    </xf>
    <xf numFmtId="0" fontId="18" fillId="0" borderId="0" xfId="0" applyFont="1" applyBorder="1" applyAlignment="1">
      <alignment vertical="center"/>
    </xf>
    <xf numFmtId="0" fontId="17" fillId="0" borderId="3" xfId="0" applyFont="1" applyFill="1" applyBorder="1" applyAlignment="1">
      <alignment horizontal="left" vertical="center" wrapText="1"/>
    </xf>
    <xf numFmtId="165" fontId="21" fillId="0" borderId="4" xfId="0" applyNumberFormat="1" applyFont="1" applyFill="1" applyBorder="1" applyAlignment="1">
      <alignment horizontal="left" vertical="center" wrapText="1"/>
    </xf>
    <xf numFmtId="0" fontId="21" fillId="0" borderId="1" xfId="0" applyFont="1" applyBorder="1" applyAlignment="1">
      <alignment vertical="center" wrapText="1"/>
    </xf>
    <xf numFmtId="0" fontId="21" fillId="0" borderId="2" xfId="0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18" fillId="0" borderId="0" xfId="0" applyFont="1" applyBorder="1" applyAlignment="1">
      <alignment vertical="top" wrapText="1"/>
    </xf>
    <xf numFmtId="0" fontId="19" fillId="0" borderId="0" xfId="1" applyFont="1" applyBorder="1" applyAlignment="1">
      <alignment vertical="center" wrapText="1"/>
    </xf>
    <xf numFmtId="0" fontId="28" fillId="0" borderId="4" xfId="0" applyFont="1" applyBorder="1" applyAlignment="1">
      <alignment horizontal="left" vertical="center" wrapText="1"/>
    </xf>
    <xf numFmtId="0" fontId="6" fillId="0" borderId="0" xfId="0" applyFont="1" applyFill="1" applyAlignment="1">
      <alignment horizontal="left"/>
    </xf>
    <xf numFmtId="165" fontId="6" fillId="0" borderId="0" xfId="0" applyNumberFormat="1" applyFont="1" applyFill="1" applyAlignment="1">
      <alignment horizontal="left"/>
    </xf>
    <xf numFmtId="0" fontId="18" fillId="0" borderId="4" xfId="0" quotePrefix="1" applyFont="1" applyBorder="1" applyAlignment="1">
      <alignment horizontal="left" vertical="center" wrapText="1" indent="2"/>
    </xf>
    <xf numFmtId="0" fontId="15" fillId="0" borderId="0" xfId="0" applyFont="1" applyBorder="1" applyAlignment="1">
      <alignment vertical="top" wrapText="1"/>
    </xf>
    <xf numFmtId="0" fontId="16" fillId="0" borderId="0" xfId="0" applyFont="1" applyAlignment="1">
      <alignment vertical="center" wrapText="1"/>
    </xf>
    <xf numFmtId="0" fontId="16" fillId="0" borderId="0" xfId="4" applyFont="1" applyAlignment="1">
      <alignment wrapText="1"/>
    </xf>
    <xf numFmtId="0" fontId="16" fillId="0" borderId="0" xfId="4" applyFont="1" applyAlignment="1"/>
    <xf numFmtId="0" fontId="25" fillId="0" borderId="0" xfId="0" applyFont="1" applyFill="1" applyAlignment="1">
      <alignment horizontal="left" vertical="center"/>
    </xf>
    <xf numFmtId="0" fontId="25" fillId="0" borderId="0" xfId="0" applyFont="1" applyFill="1" applyAlignment="1">
      <alignment horizontal="right" vertical="center"/>
    </xf>
    <xf numFmtId="0" fontId="25" fillId="0" borderId="0" xfId="0" applyFont="1" applyFill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0" xfId="4" applyFont="1" applyAlignment="1">
      <alignment wrapText="1"/>
    </xf>
    <xf numFmtId="0" fontId="34" fillId="0" borderId="0" xfId="0" applyFont="1" applyAlignment="1">
      <alignment wrapText="1"/>
    </xf>
    <xf numFmtId="0" fontId="34" fillId="0" borderId="0" xfId="0" applyFont="1" applyAlignment="1">
      <alignment vertical="center"/>
    </xf>
    <xf numFmtId="0" fontId="34" fillId="0" borderId="0" xfId="0" applyFont="1" applyAlignment="1">
      <alignment vertical="center" wrapText="1"/>
    </xf>
    <xf numFmtId="0" fontId="18" fillId="0" borderId="4" xfId="0" applyFont="1" applyBorder="1" applyAlignment="1">
      <alignment wrapText="1"/>
    </xf>
    <xf numFmtId="0" fontId="16" fillId="0" borderId="0" xfId="0" applyFont="1" applyBorder="1" applyAlignment="1">
      <alignment vertical="center"/>
    </xf>
    <xf numFmtId="0" fontId="21" fillId="0" borderId="0" xfId="0" applyFont="1" applyBorder="1" applyAlignment="1">
      <alignment vertical="top"/>
    </xf>
    <xf numFmtId="0" fontId="37" fillId="0" borderId="4" xfId="1" applyFont="1" applyBorder="1" applyAlignment="1">
      <alignment vertical="center" wrapText="1"/>
    </xf>
    <xf numFmtId="167" fontId="26" fillId="3" borderId="11" xfId="13" applyNumberFormat="1" applyFont="1" applyFill="1" applyBorder="1" applyAlignment="1" applyProtection="1">
      <alignment horizontal="center" vertical="center" wrapText="1"/>
    </xf>
    <xf numFmtId="0" fontId="16" fillId="4" borderId="12" xfId="4" applyFont="1" applyFill="1" applyBorder="1" applyAlignment="1">
      <alignment wrapText="1"/>
    </xf>
    <xf numFmtId="0" fontId="26" fillId="2" borderId="9" xfId="10" applyFont="1" applyFill="1" applyBorder="1" applyAlignment="1">
      <alignment horizontal="center" vertical="center" wrapText="1"/>
    </xf>
    <xf numFmtId="0" fontId="16" fillId="0" borderId="9" xfId="26" applyFont="1" applyBorder="1" applyAlignment="1">
      <alignment horizontal="center" vertical="center"/>
    </xf>
    <xf numFmtId="0" fontId="16" fillId="0" borderId="9" xfId="26" applyFont="1" applyBorder="1" applyAlignment="1">
      <alignment horizontal="left" vertical="center" wrapText="1"/>
    </xf>
    <xf numFmtId="2" fontId="16" fillId="0" borderId="9" xfId="4" applyNumberFormat="1" applyFont="1" applyBorder="1" applyAlignment="1">
      <alignment vertical="center" wrapText="1"/>
    </xf>
    <xf numFmtId="0" fontId="21" fillId="0" borderId="5" xfId="0" applyFont="1" applyBorder="1" applyAlignment="1">
      <alignment vertical="center" wrapText="1"/>
    </xf>
    <xf numFmtId="0" fontId="21" fillId="0" borderId="1" xfId="0" applyFont="1" applyBorder="1" applyAlignment="1">
      <alignment horizontal="left" vertical="top" wrapText="1"/>
    </xf>
    <xf numFmtId="0" fontId="21" fillId="0" borderId="2" xfId="0" applyFont="1" applyBorder="1" applyAlignment="1">
      <alignment horizontal="left" vertical="top" wrapText="1"/>
    </xf>
    <xf numFmtId="0" fontId="21" fillId="0" borderId="6" xfId="0" applyFont="1" applyBorder="1" applyAlignment="1">
      <alignment vertical="center" wrapText="1"/>
    </xf>
    <xf numFmtId="0" fontId="21" fillId="0" borderId="7" xfId="0" applyFont="1" applyBorder="1" applyAlignment="1">
      <alignment vertical="center" wrapText="1"/>
    </xf>
    <xf numFmtId="0" fontId="21" fillId="0" borderId="8" xfId="0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0" fontId="21" fillId="0" borderId="3" xfId="0" applyFont="1" applyBorder="1" applyAlignment="1">
      <alignment horizontal="left" vertical="top" wrapText="1"/>
    </xf>
    <xf numFmtId="0" fontId="21" fillId="0" borderId="4" xfId="0" applyFont="1" applyBorder="1" applyAlignment="1">
      <alignment horizontal="left" vertical="top" wrapText="1"/>
    </xf>
    <xf numFmtId="0" fontId="21" fillId="0" borderId="1" xfId="0" applyFont="1" applyBorder="1" applyAlignment="1">
      <alignment vertical="center" wrapText="1"/>
    </xf>
    <xf numFmtId="0" fontId="21" fillId="0" borderId="3" xfId="0" applyFont="1" applyBorder="1" applyAlignment="1">
      <alignment vertical="center" wrapText="1"/>
    </xf>
    <xf numFmtId="0" fontId="21" fillId="0" borderId="4" xfId="0" applyFont="1" applyBorder="1" applyAlignment="1">
      <alignment vertical="center" wrapText="1"/>
    </xf>
    <xf numFmtId="0" fontId="21" fillId="0" borderId="2" xfId="0" applyFont="1" applyBorder="1" applyAlignment="1">
      <alignment vertical="center" wrapText="1"/>
    </xf>
    <xf numFmtId="0" fontId="35" fillId="0" borderId="0" xfId="0" applyFont="1" applyAlignment="1">
      <alignment horizontal="center" vertical="top" wrapText="1"/>
    </xf>
    <xf numFmtId="0" fontId="26" fillId="3" borderId="10" xfId="0" applyFont="1" applyFill="1" applyBorder="1" applyAlignment="1">
      <alignment horizontal="right" vertical="center"/>
    </xf>
    <xf numFmtId="0" fontId="26" fillId="3" borderId="11" xfId="0" applyFont="1" applyFill="1" applyBorder="1" applyAlignment="1">
      <alignment horizontal="right" vertical="center"/>
    </xf>
    <xf numFmtId="0" fontId="25" fillId="0" borderId="9" xfId="0" applyFont="1" applyFill="1" applyBorder="1" applyAlignment="1">
      <alignment vertical="center" wrapText="1"/>
    </xf>
    <xf numFmtId="0" fontId="25" fillId="0" borderId="13" xfId="8" applyFont="1" applyFill="1" applyBorder="1" applyAlignment="1">
      <alignment vertical="center" wrapText="1"/>
    </xf>
    <xf numFmtId="0" fontId="25" fillId="0" borderId="13" xfId="0" applyFont="1" applyFill="1" applyBorder="1" applyAlignment="1">
      <alignment vertical="center" wrapText="1"/>
    </xf>
    <xf numFmtId="0" fontId="26" fillId="2" borderId="10" xfId="0" applyFont="1" applyFill="1" applyBorder="1" applyAlignment="1">
      <alignment horizontal="right" vertical="center" wrapText="1"/>
    </xf>
    <xf numFmtId="0" fontId="26" fillId="2" borderId="11" xfId="0" applyFont="1" applyFill="1" applyBorder="1" applyAlignment="1">
      <alignment horizontal="right" vertical="center" wrapText="1"/>
    </xf>
    <xf numFmtId="0" fontId="26" fillId="2" borderId="11" xfId="0" applyFont="1" applyFill="1" applyBorder="1" applyAlignment="1">
      <alignment vertical="center" wrapText="1"/>
    </xf>
    <xf numFmtId="0" fontId="26" fillId="2" borderId="12" xfId="0" applyFont="1" applyFill="1" applyBorder="1" applyAlignment="1">
      <alignment vertical="center" wrapText="1"/>
    </xf>
    <xf numFmtId="0" fontId="25" fillId="0" borderId="14" xfId="9" quotePrefix="1" applyFont="1" applyFill="1" applyBorder="1" applyAlignment="1">
      <alignment horizontal="left" vertical="center" wrapText="1"/>
    </xf>
    <xf numFmtId="0" fontId="25" fillId="0" borderId="14" xfId="9" quotePrefix="1" applyFont="1" applyFill="1" applyBorder="1" applyAlignment="1">
      <alignment vertical="center" wrapText="1"/>
    </xf>
    <xf numFmtId="0" fontId="26" fillId="0" borderId="9" xfId="0" applyFont="1" applyFill="1" applyBorder="1" applyAlignment="1">
      <alignment vertical="center" wrapText="1"/>
    </xf>
    <xf numFmtId="0" fontId="25" fillId="0" borderId="9" xfId="9" quotePrefix="1" applyFont="1" applyFill="1" applyBorder="1" applyAlignment="1">
      <alignment horizontal="left" vertical="center" wrapText="1"/>
    </xf>
    <xf numFmtId="0" fontId="25" fillId="0" borderId="9" xfId="9" quotePrefix="1" applyFont="1" applyFill="1" applyBorder="1" applyAlignment="1">
      <alignment vertical="center" wrapText="1"/>
    </xf>
    <xf numFmtId="0" fontId="5" fillId="0" borderId="0" xfId="0" applyFont="1" applyFill="1" applyAlignment="1">
      <alignment vertical="center"/>
    </xf>
    <xf numFmtId="0" fontId="7" fillId="0" borderId="0" xfId="0" applyFont="1" applyFill="1" applyBorder="1" applyAlignment="1" applyProtection="1">
      <alignment vertical="top" wrapText="1"/>
    </xf>
    <xf numFmtId="0" fontId="7" fillId="0" borderId="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wrapText="1"/>
    </xf>
    <xf numFmtId="166" fontId="9" fillId="0" borderId="0" xfId="0" applyNumberFormat="1" applyFont="1" applyFill="1" applyBorder="1" applyAlignment="1">
      <alignment horizontal="left" wrapText="1"/>
    </xf>
  </cellXfs>
  <cellStyles count="30">
    <cellStyle name="Excel Built-in Normal" xfId="15"/>
    <cellStyle name="Normal 2 2" xfId="6"/>
    <cellStyle name="Normal_62C79F3C" xfId="12"/>
    <cellStyle name="Normal_plan-final" xfId="10"/>
    <cellStyle name="TableStyleLight1" xfId="23"/>
    <cellStyle name="Гиперссылка" xfId="1" builtinId="8"/>
    <cellStyle name="Гиперссылка 2" xfId="22"/>
    <cellStyle name="Гиперссылка 3" xfId="17"/>
    <cellStyle name="Обычный" xfId="0" builtinId="0"/>
    <cellStyle name="Обычный 12" xfId="7"/>
    <cellStyle name="Обычный 14" xfId="11"/>
    <cellStyle name="Обычный 2" xfId="2"/>
    <cellStyle name="Обычный 2 2" xfId="13"/>
    <cellStyle name="Обычный 2 3" xfId="18"/>
    <cellStyle name="Обычный 2 4" xfId="19"/>
    <cellStyle name="Обычный 2 4 2" xfId="25"/>
    <cellStyle name="Обычный 2 5" xfId="24"/>
    <cellStyle name="Обычный 2 6" xfId="14"/>
    <cellStyle name="Обычный 3" xfId="4"/>
    <cellStyle name="Обычный 3 2" xfId="20"/>
    <cellStyle name="Обычный 4" xfId="9"/>
    <cellStyle name="Обычный 4 2" xfId="16"/>
    <cellStyle name="Обычный 5" xfId="21"/>
    <cellStyle name="Обычный 6" xfId="26"/>
    <cellStyle name="Обычный 7" xfId="27"/>
    <cellStyle name="Обычный 8" xfId="28"/>
    <cellStyle name="Обычный_1.3. Шаблон спецификации" xfId="8"/>
    <cellStyle name="Стиль 1" xfId="3"/>
    <cellStyle name="Финансовый 2" xfId="5"/>
    <cellStyle name="Финансовый 2 2" xfId="29"/>
  </cellStyles>
  <dxfs count="2">
    <dxf>
      <fill>
        <patternFill>
          <bgColor rgb="FFFFFFCC"/>
        </patternFill>
      </fill>
    </dxf>
    <dxf>
      <fill>
        <gradientFill degree="180">
          <stop position="0">
            <color theme="0"/>
          </stop>
          <stop position="1">
            <color rgb="FFFFFF00"/>
          </stop>
        </gradientFill>
      </fill>
    </dxf>
  </dxfs>
  <tableStyles count="0" defaultTableStyle="TableStyleMedium2" defaultPivotStyle="PivotStyleMedium9"/>
  <colors>
    <mruColors>
      <color rgb="FF0000FF"/>
      <color rgb="FFFFFFCC"/>
      <color rgb="FFCC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foxtrotgroup.com.ua/uk/tender/subscribe.html" TargetMode="External"/><Relationship Id="rId2" Type="http://schemas.openxmlformats.org/officeDocument/2006/relationships/hyperlink" Target="http://www.foxtrotgroup.com.ua/uk/tender.html" TargetMode="External"/><Relationship Id="rId1" Type="http://schemas.openxmlformats.org/officeDocument/2006/relationships/hyperlink" Target="mailto:tender-GKF@foxtrot.kiev.ua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tender-500@foxtrot.kiev.ua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foxtrotgroup.com.ua/uk/tender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00"/>
  <sheetViews>
    <sheetView showGridLines="0" showZeros="0" tabSelected="1" defaultGridColor="0" colorId="22" zoomScaleNormal="100" zoomScaleSheetLayoutView="100" workbookViewId="0">
      <selection activeCell="E30" sqref="E30"/>
    </sheetView>
  </sheetViews>
  <sheetFormatPr defaultColWidth="9.140625" defaultRowHeight="14.25" x14ac:dyDescent="0.25"/>
  <cols>
    <col min="1" max="1" width="38.5703125" style="29" customWidth="1"/>
    <col min="2" max="2" width="87" style="34" customWidth="1"/>
    <col min="3" max="16384" width="9.140625" style="20"/>
  </cols>
  <sheetData>
    <row r="1" spans="1:2" ht="18" x14ac:dyDescent="0.25">
      <c r="A1" s="69" t="s">
        <v>38</v>
      </c>
      <c r="B1" s="69"/>
    </row>
    <row r="2" spans="1:2" ht="15" x14ac:dyDescent="0.25">
      <c r="A2" s="64" t="s">
        <v>75</v>
      </c>
      <c r="B2" s="64"/>
    </row>
    <row r="3" spans="1:2" ht="15.75" x14ac:dyDescent="0.25">
      <c r="A3" s="73" t="s">
        <v>76</v>
      </c>
      <c r="B3" s="30" t="s">
        <v>128</v>
      </c>
    </row>
    <row r="4" spans="1:2" ht="28.5" x14ac:dyDescent="0.25">
      <c r="A4" s="74"/>
      <c r="B4" s="21" t="s">
        <v>117</v>
      </c>
    </row>
    <row r="5" spans="1:2" x14ac:dyDescent="0.2">
      <c r="A5" s="74"/>
      <c r="B5" s="53" t="s">
        <v>116</v>
      </c>
    </row>
    <row r="6" spans="1:2" x14ac:dyDescent="0.25">
      <c r="A6" s="74"/>
      <c r="B6" s="22" t="s">
        <v>113</v>
      </c>
    </row>
    <row r="7" spans="1:2" ht="28.5" x14ac:dyDescent="0.25">
      <c r="A7" s="74"/>
      <c r="B7" s="56" t="s">
        <v>130</v>
      </c>
    </row>
    <row r="8" spans="1:2" ht="28.5" x14ac:dyDescent="0.25">
      <c r="A8" s="74"/>
      <c r="B8" s="56" t="s">
        <v>127</v>
      </c>
    </row>
    <row r="9" spans="1:2" x14ac:dyDescent="0.2">
      <c r="A9" s="75"/>
      <c r="B9" s="53"/>
    </row>
    <row r="10" spans="1:2" x14ac:dyDescent="0.25">
      <c r="A10" s="73" t="s">
        <v>77</v>
      </c>
      <c r="B10" s="23" t="s">
        <v>6</v>
      </c>
    </row>
    <row r="11" spans="1:2" x14ac:dyDescent="0.25">
      <c r="A11" s="74"/>
      <c r="B11" s="21" t="s">
        <v>94</v>
      </c>
    </row>
    <row r="12" spans="1:2" ht="28.5" x14ac:dyDescent="0.25">
      <c r="A12" s="74"/>
      <c r="B12" s="21" t="s">
        <v>37</v>
      </c>
    </row>
    <row r="13" spans="1:2" x14ac:dyDescent="0.25">
      <c r="A13" s="74"/>
      <c r="B13" s="22" t="s">
        <v>121</v>
      </c>
    </row>
    <row r="14" spans="1:2" x14ac:dyDescent="0.25">
      <c r="A14" s="74"/>
      <c r="B14" s="21" t="s">
        <v>7</v>
      </c>
    </row>
    <row r="15" spans="1:2" ht="28.5" x14ac:dyDescent="0.25">
      <c r="A15" s="75"/>
      <c r="B15" s="24" t="s">
        <v>8</v>
      </c>
    </row>
    <row r="16" spans="1:2" ht="15" x14ac:dyDescent="0.25">
      <c r="A16" s="64" t="s">
        <v>70</v>
      </c>
      <c r="B16" s="71"/>
    </row>
    <row r="17" spans="1:2" ht="42.75" x14ac:dyDescent="0.25">
      <c r="A17" s="63" t="s">
        <v>9</v>
      </c>
      <c r="B17" s="23" t="s">
        <v>10</v>
      </c>
    </row>
    <row r="18" spans="1:2" x14ac:dyDescent="0.25">
      <c r="A18" s="63"/>
      <c r="B18" s="22" t="s">
        <v>36</v>
      </c>
    </row>
    <row r="19" spans="1:2" ht="28.5" x14ac:dyDescent="0.25">
      <c r="A19" s="63"/>
      <c r="B19" s="24" t="s">
        <v>55</v>
      </c>
    </row>
    <row r="20" spans="1:2" ht="15" x14ac:dyDescent="0.25">
      <c r="A20" s="64" t="s">
        <v>71</v>
      </c>
      <c r="B20" s="71"/>
    </row>
    <row r="21" spans="1:2" x14ac:dyDescent="0.25">
      <c r="A21" s="63" t="s">
        <v>11</v>
      </c>
      <c r="B21" s="23" t="s">
        <v>12</v>
      </c>
    </row>
    <row r="22" spans="1:2" ht="28.5" x14ac:dyDescent="0.25">
      <c r="A22" s="63"/>
      <c r="B22" s="21" t="s">
        <v>112</v>
      </c>
    </row>
    <row r="23" spans="1:2" ht="28.5" x14ac:dyDescent="0.25">
      <c r="A23" s="63"/>
      <c r="B23" s="21" t="s">
        <v>13</v>
      </c>
    </row>
    <row r="24" spans="1:2" x14ac:dyDescent="0.25">
      <c r="A24" s="63"/>
      <c r="B24" s="21" t="s">
        <v>14</v>
      </c>
    </row>
    <row r="25" spans="1:2" x14ac:dyDescent="0.25">
      <c r="A25" s="63"/>
      <c r="B25" s="25" t="s">
        <v>58</v>
      </c>
    </row>
    <row r="26" spans="1:2" ht="28.5" x14ac:dyDescent="0.25">
      <c r="A26" s="63"/>
      <c r="B26" s="25" t="s">
        <v>59</v>
      </c>
    </row>
    <row r="27" spans="1:2" ht="28.5" x14ac:dyDescent="0.25">
      <c r="A27" s="63"/>
      <c r="B27" s="25" t="s">
        <v>60</v>
      </c>
    </row>
    <row r="28" spans="1:2" ht="28.5" x14ac:dyDescent="0.25">
      <c r="A28" s="63"/>
      <c r="B28" s="22" t="s">
        <v>80</v>
      </c>
    </row>
    <row r="29" spans="1:2" ht="15" x14ac:dyDescent="0.25">
      <c r="A29" s="73" t="s">
        <v>15</v>
      </c>
      <c r="B29" s="23" t="s">
        <v>78</v>
      </c>
    </row>
    <row r="30" spans="1:2" ht="28.5" x14ac:dyDescent="0.25">
      <c r="A30" s="74"/>
      <c r="B30" s="40" t="s">
        <v>90</v>
      </c>
    </row>
    <row r="31" spans="1:2" ht="15" x14ac:dyDescent="0.25">
      <c r="A31" s="74"/>
      <c r="B31" s="21" t="s">
        <v>79</v>
      </c>
    </row>
    <row r="32" spans="1:2" x14ac:dyDescent="0.25">
      <c r="A32" s="74"/>
      <c r="B32" s="40" t="s">
        <v>108</v>
      </c>
    </row>
    <row r="33" spans="1:2" ht="28.5" x14ac:dyDescent="0.25">
      <c r="A33" s="74"/>
      <c r="B33" s="37" t="s">
        <v>92</v>
      </c>
    </row>
    <row r="34" spans="1:2" x14ac:dyDescent="0.25">
      <c r="A34" s="74"/>
      <c r="B34" s="40" t="s">
        <v>96</v>
      </c>
    </row>
    <row r="35" spans="1:2" x14ac:dyDescent="0.25">
      <c r="A35" s="74"/>
      <c r="B35" s="40" t="s">
        <v>97</v>
      </c>
    </row>
    <row r="36" spans="1:2" x14ac:dyDescent="0.25">
      <c r="A36" s="74"/>
      <c r="B36" s="40" t="s">
        <v>98</v>
      </c>
    </row>
    <row r="37" spans="1:2" x14ac:dyDescent="0.25">
      <c r="A37" s="74"/>
      <c r="B37" s="40" t="s">
        <v>99</v>
      </c>
    </row>
    <row r="38" spans="1:2" x14ac:dyDescent="0.25">
      <c r="A38" s="74"/>
      <c r="B38" s="40" t="s">
        <v>122</v>
      </c>
    </row>
    <row r="39" spans="1:2" x14ac:dyDescent="0.25">
      <c r="A39" s="74"/>
      <c r="B39" s="40" t="s">
        <v>123</v>
      </c>
    </row>
    <row r="40" spans="1:2" x14ac:dyDescent="0.25">
      <c r="A40" s="74"/>
      <c r="B40" s="40" t="s">
        <v>133</v>
      </c>
    </row>
    <row r="41" spans="1:2" ht="28.5" x14ac:dyDescent="0.25">
      <c r="A41" s="74"/>
      <c r="B41" s="40" t="s">
        <v>109</v>
      </c>
    </row>
    <row r="42" spans="1:2" x14ac:dyDescent="0.25">
      <c r="A42" s="74"/>
      <c r="B42" s="40" t="s">
        <v>110</v>
      </c>
    </row>
    <row r="43" spans="1:2" x14ac:dyDescent="0.25">
      <c r="A43" s="74"/>
      <c r="B43" s="40" t="s">
        <v>125</v>
      </c>
    </row>
    <row r="44" spans="1:2" x14ac:dyDescent="0.25">
      <c r="A44" s="74"/>
      <c r="B44" s="40" t="s">
        <v>124</v>
      </c>
    </row>
    <row r="45" spans="1:2" ht="42.75" x14ac:dyDescent="0.25">
      <c r="A45" s="32" t="s">
        <v>16</v>
      </c>
      <c r="B45" s="26" t="s">
        <v>114</v>
      </c>
    </row>
    <row r="46" spans="1:2" ht="28.5" x14ac:dyDescent="0.25">
      <c r="A46" s="72" t="s">
        <v>17</v>
      </c>
      <c r="B46" s="23" t="s">
        <v>35</v>
      </c>
    </row>
    <row r="47" spans="1:2" x14ac:dyDescent="0.25">
      <c r="A47" s="72"/>
      <c r="B47" s="25" t="s">
        <v>61</v>
      </c>
    </row>
    <row r="48" spans="1:2" x14ac:dyDescent="0.25">
      <c r="A48" s="72"/>
      <c r="B48" s="25" t="s">
        <v>126</v>
      </c>
    </row>
    <row r="49" spans="1:2" x14ac:dyDescent="0.25">
      <c r="A49" s="73"/>
      <c r="B49" s="25" t="s">
        <v>81</v>
      </c>
    </row>
    <row r="50" spans="1:2" x14ac:dyDescent="0.25">
      <c r="A50" s="73"/>
      <c r="B50" s="25"/>
    </row>
    <row r="51" spans="1:2" ht="15" x14ac:dyDescent="0.25">
      <c r="A51" s="64" t="s">
        <v>72</v>
      </c>
      <c r="B51" s="64"/>
    </row>
    <row r="52" spans="1:2" x14ac:dyDescent="0.25">
      <c r="A52" s="63" t="s">
        <v>18</v>
      </c>
      <c r="B52" s="23" t="s">
        <v>19</v>
      </c>
    </row>
    <row r="53" spans="1:2" ht="28.5" x14ac:dyDescent="0.25">
      <c r="A53" s="63"/>
      <c r="B53" s="21" t="s">
        <v>100</v>
      </c>
    </row>
    <row r="54" spans="1:2" ht="28.5" x14ac:dyDescent="0.25">
      <c r="A54" s="63"/>
      <c r="B54" s="21" t="s">
        <v>57</v>
      </c>
    </row>
    <row r="55" spans="1:2" x14ac:dyDescent="0.25">
      <c r="A55" s="63"/>
      <c r="B55" s="22" t="str">
        <f>$B$13</f>
        <v>tender-500@foxtrot.kiev.ua</v>
      </c>
    </row>
    <row r="56" spans="1:2" x14ac:dyDescent="0.25">
      <c r="A56" s="63"/>
      <c r="B56" s="21" t="s">
        <v>7</v>
      </c>
    </row>
    <row r="57" spans="1:2" x14ac:dyDescent="0.25">
      <c r="A57" s="63" t="s">
        <v>20</v>
      </c>
      <c r="B57" s="23" t="s">
        <v>40</v>
      </c>
    </row>
    <row r="58" spans="1:2" ht="15" x14ac:dyDescent="0.25">
      <c r="A58" s="63"/>
      <c r="B58" s="31">
        <v>43448</v>
      </c>
    </row>
    <row r="59" spans="1:2" ht="57" x14ac:dyDescent="0.25">
      <c r="A59" s="66" t="s">
        <v>21</v>
      </c>
      <c r="B59" s="23" t="s">
        <v>22</v>
      </c>
    </row>
    <row r="60" spans="1:2" ht="28.5" x14ac:dyDescent="0.25">
      <c r="A60" s="67"/>
      <c r="B60" s="21" t="s">
        <v>23</v>
      </c>
    </row>
    <row r="61" spans="1:2" x14ac:dyDescent="0.25">
      <c r="A61" s="67"/>
      <c r="B61" s="21" t="s">
        <v>24</v>
      </c>
    </row>
    <row r="62" spans="1:2" ht="15" x14ac:dyDescent="0.25">
      <c r="A62" s="64" t="s">
        <v>73</v>
      </c>
      <c r="B62" s="70"/>
    </row>
    <row r="63" spans="1:2" x14ac:dyDescent="0.25">
      <c r="A63" s="66" t="s">
        <v>25</v>
      </c>
      <c r="B63" s="27" t="s">
        <v>105</v>
      </c>
    </row>
    <row r="64" spans="1:2" ht="42.75" x14ac:dyDescent="0.25">
      <c r="A64" s="67"/>
      <c r="B64" s="25" t="s">
        <v>106</v>
      </c>
    </row>
    <row r="65" spans="1:2" ht="28.5" x14ac:dyDescent="0.25">
      <c r="A65" s="67"/>
      <c r="B65" s="25" t="s">
        <v>56</v>
      </c>
    </row>
    <row r="66" spans="1:2" x14ac:dyDescent="0.25">
      <c r="A66" s="68"/>
      <c r="B66" s="28" t="s">
        <v>66</v>
      </c>
    </row>
    <row r="67" spans="1:2" ht="42.75" x14ac:dyDescent="0.25">
      <c r="A67" s="33" t="s">
        <v>26</v>
      </c>
      <c r="B67" s="21" t="s">
        <v>27</v>
      </c>
    </row>
    <row r="68" spans="1:2" x14ac:dyDescent="0.25">
      <c r="A68" s="63" t="s">
        <v>28</v>
      </c>
      <c r="B68" s="23" t="s">
        <v>29</v>
      </c>
    </row>
    <row r="69" spans="1:2" x14ac:dyDescent="0.25">
      <c r="A69" s="63"/>
      <c r="B69" s="25" t="s">
        <v>62</v>
      </c>
    </row>
    <row r="70" spans="1:2" x14ac:dyDescent="0.25">
      <c r="A70" s="63"/>
      <c r="B70" s="25" t="s">
        <v>63</v>
      </c>
    </row>
    <row r="71" spans="1:2" ht="42.75" x14ac:dyDescent="0.25">
      <c r="A71" s="63"/>
      <c r="B71" s="24" t="s">
        <v>53</v>
      </c>
    </row>
    <row r="72" spans="1:2" x14ac:dyDescent="0.25">
      <c r="A72" s="63" t="s">
        <v>30</v>
      </c>
      <c r="B72" s="23" t="s">
        <v>31</v>
      </c>
    </row>
    <row r="73" spans="1:2" x14ac:dyDescent="0.25">
      <c r="A73" s="63"/>
      <c r="B73" s="25" t="s">
        <v>64</v>
      </c>
    </row>
    <row r="74" spans="1:2" x14ac:dyDescent="0.25">
      <c r="A74" s="63"/>
      <c r="B74" s="25" t="s">
        <v>65</v>
      </c>
    </row>
    <row r="75" spans="1:2" ht="28.5" x14ac:dyDescent="0.25">
      <c r="A75" s="63"/>
      <c r="B75" s="24" t="s">
        <v>32</v>
      </c>
    </row>
    <row r="76" spans="1:2" ht="15" x14ac:dyDescent="0.25">
      <c r="A76" s="64" t="s">
        <v>74</v>
      </c>
      <c r="B76" s="65"/>
    </row>
    <row r="77" spans="1:2" ht="28.5" x14ac:dyDescent="0.25">
      <c r="A77" s="32" t="s">
        <v>33</v>
      </c>
      <c r="B77" s="26" t="s">
        <v>54</v>
      </c>
    </row>
    <row r="78" spans="1:2" x14ac:dyDescent="0.25">
      <c r="A78" s="63" t="s">
        <v>34</v>
      </c>
      <c r="B78" s="23"/>
    </row>
    <row r="79" spans="1:2" ht="28.5" x14ac:dyDescent="0.25">
      <c r="A79" s="63"/>
      <c r="B79" s="25" t="s">
        <v>93</v>
      </c>
    </row>
    <row r="80" spans="1:2" x14ac:dyDescent="0.25">
      <c r="A80" s="63"/>
      <c r="B80" s="24" t="s">
        <v>101</v>
      </c>
    </row>
    <row r="81" spans="2:2" x14ac:dyDescent="0.25">
      <c r="B81" s="35"/>
    </row>
    <row r="82" spans="2:2" ht="28.5" x14ac:dyDescent="0.25">
      <c r="B82" s="34" t="s">
        <v>68</v>
      </c>
    </row>
    <row r="83" spans="2:2" x14ac:dyDescent="0.25">
      <c r="B83" s="36" t="s">
        <v>69</v>
      </c>
    </row>
    <row r="84" spans="2:2" x14ac:dyDescent="0.25">
      <c r="B84" s="35"/>
    </row>
    <row r="85" spans="2:2" x14ac:dyDescent="0.25">
      <c r="B85" s="35"/>
    </row>
    <row r="86" spans="2:2" x14ac:dyDescent="0.25">
      <c r="B86" s="35"/>
    </row>
    <row r="87" spans="2:2" x14ac:dyDescent="0.25">
      <c r="B87" s="35"/>
    </row>
    <row r="88" spans="2:2" x14ac:dyDescent="0.25">
      <c r="B88" s="35"/>
    </row>
    <row r="89" spans="2:2" x14ac:dyDescent="0.25">
      <c r="B89" s="35"/>
    </row>
    <row r="90" spans="2:2" x14ac:dyDescent="0.25">
      <c r="B90" s="35"/>
    </row>
    <row r="91" spans="2:2" x14ac:dyDescent="0.25">
      <c r="B91" s="35"/>
    </row>
    <row r="92" spans="2:2" x14ac:dyDescent="0.25">
      <c r="B92" s="35"/>
    </row>
    <row r="93" spans="2:2" x14ac:dyDescent="0.25">
      <c r="B93" s="35"/>
    </row>
    <row r="94" spans="2:2" x14ac:dyDescent="0.25">
      <c r="B94" s="35"/>
    </row>
    <row r="95" spans="2:2" x14ac:dyDescent="0.25">
      <c r="B95" s="35"/>
    </row>
    <row r="96" spans="2:2" x14ac:dyDescent="0.25">
      <c r="B96" s="35"/>
    </row>
    <row r="97" spans="2:2" x14ac:dyDescent="0.25">
      <c r="B97" s="35"/>
    </row>
    <row r="99" spans="2:2" x14ac:dyDescent="0.25">
      <c r="B99" s="35"/>
    </row>
    <row r="100" spans="2:2" x14ac:dyDescent="0.25">
      <c r="B100" s="35"/>
    </row>
  </sheetData>
  <mergeCells count="20">
    <mergeCell ref="A1:B1"/>
    <mergeCell ref="A21:A28"/>
    <mergeCell ref="A62:B62"/>
    <mergeCell ref="A51:B51"/>
    <mergeCell ref="A52:A56"/>
    <mergeCell ref="A16:B16"/>
    <mergeCell ref="A17:A19"/>
    <mergeCell ref="A20:B20"/>
    <mergeCell ref="A59:A61"/>
    <mergeCell ref="A46:A50"/>
    <mergeCell ref="A2:B2"/>
    <mergeCell ref="A10:A15"/>
    <mergeCell ref="A3:A9"/>
    <mergeCell ref="A29:A44"/>
    <mergeCell ref="A78:A80"/>
    <mergeCell ref="A68:A71"/>
    <mergeCell ref="A72:A75"/>
    <mergeCell ref="A76:B76"/>
    <mergeCell ref="A57:A58"/>
    <mergeCell ref="A63:A66"/>
  </mergeCells>
  <conditionalFormatting sqref="B58">
    <cfRule type="containsBlanks" dxfId="1" priority="4">
      <formula>LEN(TRIM(B58))=0</formula>
    </cfRule>
  </conditionalFormatting>
  <dataValidations count="1">
    <dataValidation allowBlank="1" showInputMessage="1" showErrorMessage="1" promptTitle="Наступний день" prompt="після подачі пропозицій." sqref="B58"/>
  </dataValidations>
  <hyperlinks>
    <hyperlink ref="B18" r:id="rId1"/>
    <hyperlink ref="B28" location="'Титульний лист конверта'!A1" display="Після заповнення Додатку 1 автоматично буде сформован Титульний лист, який Учасник має роздрукувати та наклеїти на конверт з пропозицією."/>
    <hyperlink ref="B66" r:id="rId2"/>
    <hyperlink ref="B83" r:id="rId3"/>
    <hyperlink ref="B6" location="'Додаток 1'!A1" display="Перелік робіт по адмініструванню серверів наданий в Додатку 1."/>
    <hyperlink ref="B13" r:id="rId4"/>
  </hyperlinks>
  <pageMargins left="0.39370078740157483" right="0.39370078740157483" top="0.39370078740157483" bottom="0.39370078740157483" header="0.11811023622047244" footer="0.11811023622047244"/>
  <pageSetup paperSize="9" scale="70" fitToHeight="0" orientation="portrait" r:id="rId5"/>
  <headerFooter>
    <oddFooter>&amp;L&amp;"+,обычный"&amp;10&amp;K01+046Лист &amp;P з &amp;N листів&amp;R&amp;"+,обычный"&amp;10&amp;K01+048http://foxtrotgroup.com.ua/uk/tender.html</oddFooter>
  </headerFooter>
  <rowBreaks count="1" manualBreakCount="1">
    <brk id="61" max="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0"/>
  <sheetViews>
    <sheetView showGridLines="0" zoomScaleNormal="100" workbookViewId="0">
      <selection activeCell="A24" sqref="A24:B24"/>
    </sheetView>
  </sheetViews>
  <sheetFormatPr defaultRowHeight="12.75" x14ac:dyDescent="0.2"/>
  <cols>
    <col min="1" max="1" width="3.28515625" style="43" customWidth="1"/>
    <col min="2" max="2" width="64.140625" style="43" customWidth="1"/>
    <col min="3" max="3" width="19.140625" style="43" bestFit="1" customWidth="1"/>
    <col min="4" max="4" width="29.85546875" style="43" customWidth="1"/>
    <col min="5" max="9" width="9.140625" style="50"/>
    <col min="10" max="16384" width="9.140625" style="43"/>
  </cols>
  <sheetData>
    <row r="1" spans="1:9" s="19" customFormat="1" ht="24" customHeight="1" x14ac:dyDescent="0.2">
      <c r="A1" s="55" t="str">
        <f>IF($C$4=0,"Додаток 1. Специфікація закупівлі","Додаток 1. Комерційна пропозиція")</f>
        <v>Додаток 1. Специфікація закупівлі</v>
      </c>
      <c r="B1" s="41"/>
      <c r="C1" s="76" t="str">
        <f>IF($C$4=0,"Змінювати форму запиту, додавати або видаляти стовбці чи рядки не можна.","")</f>
        <v>Змінювати форму запиту, додавати або видаляти стовбці чи рядки не можна.</v>
      </c>
      <c r="D1" s="76"/>
      <c r="E1" s="50"/>
      <c r="F1" s="50"/>
      <c r="G1" s="50"/>
      <c r="H1" s="50"/>
      <c r="I1" s="50"/>
    </row>
    <row r="2" spans="1:9" s="42" customFormat="1" x14ac:dyDescent="0.25">
      <c r="A2" s="54" t="str">
        <f>Документація!$B$3</f>
        <v>Торгове обладнання для магазину Секунда в ТРК «Мост-Сіті», м. Дніпро</v>
      </c>
      <c r="B2" s="48"/>
      <c r="C2" s="76" t="str">
        <f>IF($C$4=0,"Поля для заповнення промарковано кольором.","")</f>
        <v>Поля для заповнення промарковано кольором.</v>
      </c>
      <c r="D2" s="76"/>
      <c r="E2" s="51"/>
      <c r="F2" s="51"/>
      <c r="G2" s="51"/>
      <c r="H2" s="51"/>
      <c r="I2" s="51"/>
    </row>
    <row r="3" spans="1:9" s="44" customFormat="1" x14ac:dyDescent="0.2">
      <c r="A3" s="45"/>
      <c r="B3" s="45"/>
      <c r="C3" s="47"/>
      <c r="D3" s="46" t="str">
        <f>IF($C$4=0,"Вказати/підтвердити вимоги","")</f>
        <v>Вказати/підтвердити вимоги</v>
      </c>
      <c r="E3" s="51"/>
      <c r="F3" s="51"/>
      <c r="H3" s="51"/>
      <c r="I3" s="51"/>
    </row>
    <row r="4" spans="1:9" ht="21" customHeight="1" x14ac:dyDescent="0.2">
      <c r="A4" s="79" t="s">
        <v>82</v>
      </c>
      <c r="B4" s="79"/>
      <c r="C4" s="88"/>
      <c r="D4" s="88"/>
      <c r="E4" s="51"/>
      <c r="F4" s="51"/>
      <c r="H4" s="51"/>
      <c r="I4" s="51"/>
    </row>
    <row r="5" spans="1:9" x14ac:dyDescent="0.2">
      <c r="A5" s="79" t="s">
        <v>42</v>
      </c>
      <c r="B5" s="79"/>
      <c r="C5" s="79"/>
      <c r="D5" s="79"/>
      <c r="E5" s="51"/>
      <c r="F5" s="51"/>
      <c r="H5" s="51"/>
      <c r="I5" s="51"/>
    </row>
    <row r="6" spans="1:9" x14ac:dyDescent="0.2">
      <c r="A6" s="79" t="s">
        <v>43</v>
      </c>
      <c r="B6" s="79"/>
      <c r="C6" s="79"/>
      <c r="D6" s="79"/>
      <c r="E6" s="51"/>
      <c r="F6" s="51"/>
      <c r="H6" s="51"/>
      <c r="I6" s="51"/>
    </row>
    <row r="7" spans="1:9" x14ac:dyDescent="0.2">
      <c r="A7" s="79" t="s">
        <v>44</v>
      </c>
      <c r="B7" s="79"/>
      <c r="C7" s="79"/>
      <c r="D7" s="79"/>
      <c r="E7" s="51"/>
      <c r="F7" s="51"/>
      <c r="H7" s="51"/>
      <c r="I7" s="51"/>
    </row>
    <row r="8" spans="1:9" x14ac:dyDescent="0.2">
      <c r="A8" s="79" t="s">
        <v>45</v>
      </c>
      <c r="B8" s="79"/>
      <c r="C8" s="79"/>
      <c r="D8" s="79"/>
      <c r="E8" s="51"/>
      <c r="F8" s="51"/>
      <c r="H8" s="51"/>
      <c r="I8" s="51"/>
    </row>
    <row r="9" spans="1:9" x14ac:dyDescent="0.2">
      <c r="A9" s="79" t="s">
        <v>46</v>
      </c>
      <c r="B9" s="79"/>
      <c r="C9" s="79"/>
      <c r="D9" s="79"/>
      <c r="E9" s="51"/>
      <c r="F9" s="51"/>
      <c r="G9" s="51"/>
      <c r="H9" s="51"/>
      <c r="I9" s="51"/>
    </row>
    <row r="10" spans="1:9" x14ac:dyDescent="0.2">
      <c r="A10" s="79" t="s">
        <v>83</v>
      </c>
      <c r="B10" s="79"/>
      <c r="C10" s="79"/>
      <c r="D10" s="79"/>
      <c r="E10" s="51"/>
      <c r="F10" s="51"/>
      <c r="G10" s="51"/>
      <c r="H10" s="51"/>
      <c r="I10" s="51"/>
    </row>
    <row r="11" spans="1:9" x14ac:dyDescent="0.2">
      <c r="A11" s="79" t="s">
        <v>84</v>
      </c>
      <c r="B11" s="79"/>
      <c r="C11" s="79"/>
      <c r="D11" s="79"/>
      <c r="E11" s="51"/>
      <c r="F11" s="51"/>
      <c r="G11" s="51"/>
      <c r="H11" s="51"/>
      <c r="I11" s="51"/>
    </row>
    <row r="12" spans="1:9" x14ac:dyDescent="0.2">
      <c r="A12" s="79" t="s">
        <v>85</v>
      </c>
      <c r="B12" s="79"/>
      <c r="C12" s="79"/>
      <c r="D12" s="79"/>
      <c r="E12" s="51"/>
      <c r="F12" s="51"/>
      <c r="G12" s="51"/>
      <c r="H12" s="51"/>
      <c r="I12" s="51"/>
    </row>
    <row r="13" spans="1:9" x14ac:dyDescent="0.2">
      <c r="A13" s="79" t="s">
        <v>86</v>
      </c>
      <c r="B13" s="79"/>
      <c r="C13" s="79"/>
      <c r="D13" s="79"/>
      <c r="E13" s="51"/>
      <c r="F13" s="51"/>
      <c r="G13" s="51"/>
      <c r="H13" s="51"/>
      <c r="I13" s="51"/>
    </row>
    <row r="14" spans="1:9" x14ac:dyDescent="0.2">
      <c r="A14" s="79" t="s">
        <v>87</v>
      </c>
      <c r="B14" s="79"/>
      <c r="C14" s="79"/>
      <c r="D14" s="79"/>
      <c r="E14" s="51"/>
      <c r="F14" s="51"/>
      <c r="G14" s="51"/>
      <c r="H14" s="51"/>
      <c r="I14" s="51"/>
    </row>
    <row r="15" spans="1:9" x14ac:dyDescent="0.2">
      <c r="A15" s="79" t="s">
        <v>47</v>
      </c>
      <c r="B15" s="79"/>
      <c r="C15" s="79"/>
      <c r="D15" s="79"/>
      <c r="E15" s="51"/>
      <c r="F15" s="51"/>
      <c r="G15" s="51"/>
      <c r="H15" s="51"/>
      <c r="I15" s="51"/>
    </row>
    <row r="16" spans="1:9" x14ac:dyDescent="0.2">
      <c r="A16" s="79" t="s">
        <v>52</v>
      </c>
      <c r="B16" s="79"/>
      <c r="C16" s="79"/>
      <c r="D16" s="79"/>
      <c r="E16" s="51"/>
      <c r="F16" s="51"/>
      <c r="G16" s="51"/>
      <c r="H16" s="51"/>
      <c r="I16" s="51"/>
    </row>
    <row r="17" spans="1:9" x14ac:dyDescent="0.2">
      <c r="A17" s="79" t="s">
        <v>48</v>
      </c>
      <c r="B17" s="79"/>
      <c r="C17" s="79"/>
      <c r="D17" s="79"/>
      <c r="E17" s="51"/>
      <c r="F17" s="51"/>
      <c r="G17" s="51"/>
      <c r="H17" s="51"/>
      <c r="I17" s="51"/>
    </row>
    <row r="18" spans="1:9" x14ac:dyDescent="0.2">
      <c r="A18" s="79" t="s">
        <v>49</v>
      </c>
      <c r="B18" s="79"/>
      <c r="C18" s="79"/>
      <c r="D18" s="79"/>
      <c r="E18" s="51"/>
      <c r="F18" s="51"/>
      <c r="G18" s="51"/>
      <c r="H18" s="51"/>
      <c r="I18" s="51"/>
    </row>
    <row r="19" spans="1:9" x14ac:dyDescent="0.2">
      <c r="A19" s="80" t="s">
        <v>88</v>
      </c>
      <c r="B19" s="80"/>
      <c r="C19" s="81"/>
      <c r="D19" s="81"/>
    </row>
    <row r="20" spans="1:9" x14ac:dyDescent="0.2">
      <c r="A20" s="82" t="s">
        <v>89</v>
      </c>
      <c r="B20" s="83"/>
      <c r="C20" s="84"/>
      <c r="D20" s="85"/>
    </row>
    <row r="21" spans="1:9" ht="16.5" customHeight="1" x14ac:dyDescent="0.2">
      <c r="A21" s="86" t="s">
        <v>129</v>
      </c>
      <c r="B21" s="86"/>
      <c r="C21" s="87"/>
      <c r="D21" s="87"/>
    </row>
    <row r="22" spans="1:9" ht="30" customHeight="1" x14ac:dyDescent="0.2">
      <c r="A22" s="89" t="s">
        <v>119</v>
      </c>
      <c r="B22" s="89"/>
      <c r="C22" s="90"/>
      <c r="D22" s="90"/>
    </row>
    <row r="23" spans="1:9" ht="67.5" customHeight="1" x14ac:dyDescent="0.2">
      <c r="A23" s="89" t="s">
        <v>132</v>
      </c>
      <c r="B23" s="89"/>
      <c r="C23" s="90"/>
      <c r="D23" s="90"/>
    </row>
    <row r="24" spans="1:9" ht="40.5" customHeight="1" x14ac:dyDescent="0.2">
      <c r="A24" s="89" t="s">
        <v>115</v>
      </c>
      <c r="B24" s="89"/>
      <c r="C24" s="90"/>
      <c r="D24" s="90"/>
    </row>
    <row r="25" spans="1:9" x14ac:dyDescent="0.2">
      <c r="A25" s="89" t="s">
        <v>111</v>
      </c>
      <c r="B25" s="89"/>
      <c r="C25" s="90"/>
      <c r="D25" s="90"/>
    </row>
    <row r="26" spans="1:9" s="49" customFormat="1" ht="19.5" customHeight="1" x14ac:dyDescent="0.2">
      <c r="A26" s="59" t="s">
        <v>104</v>
      </c>
      <c r="B26" s="59" t="s">
        <v>91</v>
      </c>
      <c r="C26" s="59" t="s">
        <v>102</v>
      </c>
      <c r="D26" s="59" t="s">
        <v>107</v>
      </c>
      <c r="E26" s="52"/>
      <c r="F26" s="52"/>
      <c r="G26" s="52"/>
      <c r="H26" s="52"/>
      <c r="I26" s="52"/>
    </row>
    <row r="27" spans="1:9" ht="18" customHeight="1" x14ac:dyDescent="0.2">
      <c r="A27" s="60">
        <v>1</v>
      </c>
      <c r="B27" s="61" t="s">
        <v>131</v>
      </c>
      <c r="C27" s="62"/>
      <c r="D27" s="61"/>
    </row>
    <row r="28" spans="1:9" ht="18" customHeight="1" x14ac:dyDescent="0.2">
      <c r="A28" s="60">
        <v>2</v>
      </c>
      <c r="B28" s="61" t="s">
        <v>120</v>
      </c>
      <c r="C28" s="62"/>
      <c r="D28" s="61"/>
    </row>
    <row r="29" spans="1:9" ht="18" customHeight="1" x14ac:dyDescent="0.2">
      <c r="A29" s="60">
        <v>3</v>
      </c>
      <c r="B29" s="61" t="s">
        <v>118</v>
      </c>
      <c r="C29" s="62"/>
      <c r="D29" s="61"/>
    </row>
    <row r="30" spans="1:9" ht="27" customHeight="1" x14ac:dyDescent="0.2">
      <c r="A30" s="77" t="s">
        <v>103</v>
      </c>
      <c r="B30" s="78"/>
      <c r="C30" s="57">
        <f>SUM(C27:C29)</f>
        <v>0</v>
      </c>
      <c r="D30" s="58"/>
    </row>
  </sheetData>
  <mergeCells count="47">
    <mergeCell ref="A17:B17"/>
    <mergeCell ref="C17:D17"/>
    <mergeCell ref="A25:B25"/>
    <mergeCell ref="C25:D25"/>
    <mergeCell ref="A23:B23"/>
    <mergeCell ref="A24:B24"/>
    <mergeCell ref="C24:D24"/>
    <mergeCell ref="C23:D23"/>
    <mergeCell ref="A22:B22"/>
    <mergeCell ref="C22:D22"/>
    <mergeCell ref="A14:B14"/>
    <mergeCell ref="C14:D14"/>
    <mergeCell ref="A15:B15"/>
    <mergeCell ref="C15:D15"/>
    <mergeCell ref="A16:B16"/>
    <mergeCell ref="C16:D16"/>
    <mergeCell ref="A4:B4"/>
    <mergeCell ref="C4:D4"/>
    <mergeCell ref="A5:B5"/>
    <mergeCell ref="C5:D5"/>
    <mergeCell ref="A6:B6"/>
    <mergeCell ref="C6:D6"/>
    <mergeCell ref="A7:B7"/>
    <mergeCell ref="C7:D7"/>
    <mergeCell ref="A8:B8"/>
    <mergeCell ref="C8:D8"/>
    <mergeCell ref="A12:B12"/>
    <mergeCell ref="C12:D12"/>
    <mergeCell ref="A9:B9"/>
    <mergeCell ref="C9:D9"/>
    <mergeCell ref="A10:B10"/>
    <mergeCell ref="C1:D1"/>
    <mergeCell ref="C2:D2"/>
    <mergeCell ref="A30:B30"/>
    <mergeCell ref="C10:D10"/>
    <mergeCell ref="A11:B11"/>
    <mergeCell ref="C11:D11"/>
    <mergeCell ref="A13:B13"/>
    <mergeCell ref="C13:D13"/>
    <mergeCell ref="A18:B18"/>
    <mergeCell ref="C18:D18"/>
    <mergeCell ref="A19:B19"/>
    <mergeCell ref="C19:D19"/>
    <mergeCell ref="A20:B20"/>
    <mergeCell ref="C20:D20"/>
    <mergeCell ref="A21:B21"/>
    <mergeCell ref="C21:D21"/>
  </mergeCells>
  <conditionalFormatting sqref="C27:D29 C4:D19 C21:D25">
    <cfRule type="containsBlanks" dxfId="0" priority="1">
      <formula>LEN(TRIM(C4))=0</formula>
    </cfRule>
  </conditionalFormatting>
  <dataValidations disablePrompts="1" count="1">
    <dataValidation allowBlank="1" showInputMessage="1" showErrorMessage="1" promptTitle="Оригінал документації" prompt="за посиланням:_x000a_http://foxtrotgroup.com.ua/uk/tender.html" sqref="A1:B1"/>
  </dataValidations>
  <pageMargins left="0.39370078740157483" right="0.39370078740157483" top="0.39370078740157483" bottom="0.39370078740157483" header="0.11811023622047244" footer="0.11811023622047244"/>
  <pageSetup paperSize="9" orientation="landscape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1"/>
  <sheetViews>
    <sheetView showGridLines="0" showZeros="0" defaultGridColor="0" colorId="22" zoomScale="80" zoomScaleNormal="80" workbookViewId="0">
      <selection activeCell="B12" sqref="B12:C12"/>
    </sheetView>
  </sheetViews>
  <sheetFormatPr defaultColWidth="0" defaultRowHeight="18" zeroHeight="1" x14ac:dyDescent="0.25"/>
  <cols>
    <col min="1" max="1" width="16.85546875" style="5" customWidth="1"/>
    <col min="2" max="2" width="32.5703125" style="5" customWidth="1"/>
    <col min="3" max="3" width="44.140625" style="5" customWidth="1"/>
    <col min="4" max="16384" width="9.140625" style="1" hidden="1"/>
  </cols>
  <sheetData>
    <row r="1" spans="1:3" s="9" customFormat="1" x14ac:dyDescent="0.25">
      <c r="A1" s="38" t="s">
        <v>95</v>
      </c>
      <c r="B1" s="4"/>
      <c r="C1" s="16" t="str">
        <f>CONCATENATE("Вхідний № ",RIGHT(LEFT($C$15,10),3),"/_______")</f>
        <v>Вхідний № 500/_______</v>
      </c>
    </row>
    <row r="2" spans="1:3" s="9" customFormat="1" x14ac:dyDescent="0.25">
      <c r="A2" s="39">
        <f>WORKDAY(Документація!B58,-1,0)</f>
        <v>43447</v>
      </c>
      <c r="B2" s="3"/>
      <c r="C2" s="11"/>
    </row>
    <row r="3" spans="1:3" s="9" customFormat="1" x14ac:dyDescent="0.25">
      <c r="A3" s="5"/>
      <c r="B3" s="4"/>
      <c r="C3" s="11" t="s">
        <v>51</v>
      </c>
    </row>
    <row r="4" spans="1:3" ht="67.5" customHeight="1" x14ac:dyDescent="0.25">
      <c r="A4" s="14" t="s">
        <v>0</v>
      </c>
      <c r="B4" s="93">
        <f>'Додаток 1'!C4</f>
        <v>0</v>
      </c>
      <c r="C4" s="93"/>
    </row>
    <row r="5" spans="1:3" ht="18" customHeight="1" x14ac:dyDescent="0.25">
      <c r="A5" s="6"/>
      <c r="B5" s="94">
        <f>'Додаток 1'!C9</f>
        <v>0</v>
      </c>
      <c r="C5" s="94"/>
    </row>
    <row r="6" spans="1:3" x14ac:dyDescent="0.25">
      <c r="A6" s="11" t="s">
        <v>50</v>
      </c>
      <c r="B6" s="94">
        <f>'Додаток 1'!C11</f>
        <v>0</v>
      </c>
      <c r="C6" s="94"/>
    </row>
    <row r="7" spans="1:3" s="2" customFormat="1" ht="18" customHeight="1" x14ac:dyDescent="0.25">
      <c r="A7" s="18"/>
      <c r="B7" s="95">
        <f>'Додаток 1'!C12</f>
        <v>0</v>
      </c>
      <c r="C7" s="95"/>
    </row>
    <row r="8" spans="1:3" s="9" customFormat="1" ht="18" customHeight="1" x14ac:dyDescent="0.25">
      <c r="A8" s="18"/>
      <c r="B8" s="94">
        <f>'Додаток 1'!C13</f>
        <v>0</v>
      </c>
      <c r="C8" s="94"/>
    </row>
    <row r="9" spans="1:3" s="9" customFormat="1" ht="18" customHeight="1" x14ac:dyDescent="0.25">
      <c r="A9" s="12"/>
      <c r="B9" s="13"/>
      <c r="C9" s="13"/>
    </row>
    <row r="10" spans="1:3" s="3" customFormat="1" ht="161.25" customHeight="1" x14ac:dyDescent="0.25">
      <c r="A10" s="12"/>
      <c r="B10" s="12"/>
      <c r="C10" s="12"/>
    </row>
    <row r="11" spans="1:3" s="2" customFormat="1" x14ac:dyDescent="0.25">
      <c r="A11" s="6"/>
      <c r="B11" s="91" t="s">
        <v>41</v>
      </c>
      <c r="C11" s="91"/>
    </row>
    <row r="12" spans="1:3" ht="131.25" customHeight="1" x14ac:dyDescent="0.25">
      <c r="A12" s="7"/>
      <c r="B12" s="92" t="str">
        <f>Документація!$B$3</f>
        <v>Торгове обладнання для магазину Секунда в ТРК «Мост-Сіті», м. Дніпро</v>
      </c>
      <c r="C12" s="92"/>
    </row>
    <row r="13" spans="1:3" s="9" customFormat="1" ht="143.25" customHeight="1" x14ac:dyDescent="0.25">
      <c r="A13" s="7"/>
      <c r="B13" s="10"/>
      <c r="C13" s="10"/>
    </row>
    <row r="14" spans="1:3" x14ac:dyDescent="0.25">
      <c r="B14" s="15" t="s">
        <v>1</v>
      </c>
      <c r="C14" s="9" t="s">
        <v>2</v>
      </c>
    </row>
    <row r="15" spans="1:3" s="3" customFormat="1" x14ac:dyDescent="0.25">
      <c r="B15" s="5"/>
      <c r="C15" s="8" t="str">
        <f>Документація!$B$13</f>
        <v>tender-500@foxtrot.kiev.ua</v>
      </c>
    </row>
    <row r="16" spans="1:3" s="3" customFormat="1" x14ac:dyDescent="0.25">
      <c r="B16" s="5"/>
      <c r="C16" s="9" t="s">
        <v>39</v>
      </c>
    </row>
    <row r="17" spans="3:3" x14ac:dyDescent="0.25">
      <c r="C17" s="9" t="s">
        <v>4</v>
      </c>
    </row>
    <row r="18" spans="3:3" x14ac:dyDescent="0.25">
      <c r="C18" s="9" t="s">
        <v>3</v>
      </c>
    </row>
    <row r="19" spans="3:3" x14ac:dyDescent="0.25">
      <c r="C19" s="9" t="s">
        <v>5</v>
      </c>
    </row>
    <row r="20" spans="3:3" x14ac:dyDescent="0.25">
      <c r="C20" s="17" t="s">
        <v>67</v>
      </c>
    </row>
    <row r="21" spans="3:3" hidden="1" x14ac:dyDescent="0.25"/>
  </sheetData>
  <sheetProtection selectLockedCells="1" selectUnlockedCells="1"/>
  <mergeCells count="7">
    <mergeCell ref="B11:C11"/>
    <mergeCell ref="B12:C12"/>
    <mergeCell ref="B4:C4"/>
    <mergeCell ref="B5:C5"/>
    <mergeCell ref="B6:C6"/>
    <mergeCell ref="B7:C7"/>
    <mergeCell ref="B8:C8"/>
  </mergeCells>
  <dataValidations count="1">
    <dataValidation allowBlank="1" showInputMessage="1" showErrorMessage="1" promptTitle="Заповнюється" prompt="Тендерним комітетом" sqref="C3 C1"/>
  </dataValidations>
  <hyperlinks>
    <hyperlink ref="C20" r:id="rId1"/>
  </hyperlinks>
  <pageMargins left="0.70866141732283472" right="0.31496062992125984" top="0.55118110236220474" bottom="0.55118110236220474" header="0" footer="0"/>
  <pageSetup paperSize="9" scale="98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Документація</vt:lpstr>
      <vt:lpstr>Додаток 1</vt:lpstr>
      <vt:lpstr>Титульний лист конверта</vt:lpstr>
      <vt:lpstr>'Додаток 1'!Область_печати</vt:lpstr>
      <vt:lpstr>Документація!Область_печати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2018-12-06T10:23:07Z</dcterms:modified>
</cp:coreProperties>
</file>