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14400" windowHeight="14055" tabRatio="739"/>
  </bookViews>
  <sheets>
    <sheet name="Документація" sheetId="2" r:id="rId1"/>
    <sheet name="Додаток 1" sheetId="3" r:id="rId2"/>
    <sheet name="Титульний лист конверта" sheetId="1" r:id="rId3"/>
  </sheets>
  <definedNames>
    <definedName name="_xlnm._FilterDatabase" localSheetId="1" hidden="1">'Додаток 1'!$A$40:$C$41</definedName>
    <definedName name="_xlnm.Print_Area" localSheetId="1">'Додаток 1'!$A:$C</definedName>
  </definedNames>
  <calcPr calcId="145621"/>
</workbook>
</file>

<file path=xl/calcChain.xml><?xml version="1.0" encoding="utf-8"?>
<calcChain xmlns="http://schemas.openxmlformats.org/spreadsheetml/2006/main">
  <c r="C42" i="3" l="1"/>
  <c r="D41" i="3" l="1"/>
  <c r="D40" i="3" l="1"/>
  <c r="A2" i="1" l="1"/>
  <c r="C1" i="1"/>
  <c r="C19" i="1"/>
  <c r="A1" i="3" l="1"/>
  <c r="C2" i="3" l="1"/>
  <c r="C1" i="3" l="1"/>
  <c r="B5" i="1"/>
  <c r="B7" i="1"/>
  <c r="B6" i="1"/>
  <c r="B8" i="1"/>
  <c r="B4" i="1"/>
  <c r="A2" i="3"/>
  <c r="B12" i="1"/>
</calcChain>
</file>

<file path=xl/sharedStrings.xml><?xml version="1.0" encoding="utf-8"?>
<sst xmlns="http://schemas.openxmlformats.org/spreadsheetml/2006/main" count="128" uniqueCount="128">
  <si>
    <t>Відправник:</t>
  </si>
  <si>
    <t>Одержувач:</t>
  </si>
  <si>
    <t>Група компаній "ФОКСТРОТ"</t>
  </si>
  <si>
    <t>вул. Дорогожицька, буд. 1</t>
  </si>
  <si>
    <t>галерея 1, каб. 1</t>
  </si>
  <si>
    <t>2.1. Процедура надання роз'яснень щодо документації процедури закупівлі</t>
  </si>
  <si>
    <t>Учасник процедури закупівлі має право не пізніше ніж за 2 дні до закінчення строку подання пропозицій звернутися за роз'ясненнями щодо змісту документації на електронну адресу:</t>
  </si>
  <si>
    <t>Повноваження представника Учасника підтверджується відповідним документом (довіреність).</t>
  </si>
  <si>
    <t xml:space="preserve">5.1. Перелік критеріїв та методика оцінки пропозицій Учасників </t>
  </si>
  <si>
    <t>5.2. Переговори з Учасником</t>
  </si>
  <si>
    <t>Замовник має право звернутися до Учасників за роз’ясненнями змісту їх пропозицій з метою спрощення розгляду та оцінки пропозицій, а також ініціювати будь-які переговори з питань внесення змін до змісту або ціни поданої пропозиції.</t>
  </si>
  <si>
    <t>5.3. Відхилення пропозицій Учасників</t>
  </si>
  <si>
    <t>Замовник відхиляє пропозицію Учасника у разі, якщо Учасник:</t>
  </si>
  <si>
    <t>5.4. Відміна Замовником процедури закупівлі чи визнання її такою, що не відбулася</t>
  </si>
  <si>
    <t>Замовник має право відмінити закупівлю у разі:</t>
  </si>
  <si>
    <t>Замовник має право визнати процедуру закупівлі такою, що не відбулася у разі, якщо здійснення закупівлі стало неможливим внаслідок непереборної сили.</t>
  </si>
  <si>
    <t xml:space="preserve">До участі в процедурі закупівлі приймаються пропозиції від Учасників, які відповідають наступним вимогам: </t>
  </si>
  <si>
    <t>tender-GKF@foxtrot.kiev.ua</t>
  </si>
  <si>
    <t>Документація процедури закупівлі</t>
  </si>
  <si>
    <t>Тендерний комітет</t>
  </si>
  <si>
    <t>Комерційна пропозиція на закупівлю:</t>
  </si>
  <si>
    <t>Назва компанії</t>
  </si>
  <si>
    <t>Досвід роботи за напрямом предмету закупівлі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</si>
  <si>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</si>
  <si>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</si>
  <si>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</si>
  <si>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</si>
  <si>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</si>
  <si>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ІПН</t>
  </si>
  <si>
    <t>р/р</t>
  </si>
  <si>
    <t>МФО</t>
  </si>
  <si>
    <t>Телефон контактної особи</t>
  </si>
  <si>
    <t>Електронна адреса контактної особи</t>
  </si>
  <si>
    <t>Контактна особа:</t>
  </si>
  <si>
    <t>Дата отримання ____________________</t>
  </si>
  <si>
    <t>Код ЄДРПОУ</t>
  </si>
  <si>
    <t>Інформація про відхилення пропозиції із зазначенням підстави надсилається Учаснику, пропозиція якого відхилена, протягом трьох робочих днів з дати прийняття такого рішення.</t>
  </si>
  <si>
    <t>Телефон компанії</t>
  </si>
  <si>
    <t>1. Зареєстровані на території України;</t>
  </si>
  <si>
    <t>1. Не відповідає кваліфікаційним критеріям, встановленим цією документацією;</t>
  </si>
  <si>
    <t>2. Пропозиція не відповідає умовам документації процедури закупівлі.</t>
  </si>
  <si>
    <t>1. Відсутності подальшої потреби у закупівлі;</t>
  </si>
  <si>
    <t>2. Ціна найкращої пропозиції перевищує бюджет проведення процедури закупівлі.</t>
  </si>
  <si>
    <t>http://www.foxtrotgroup.com.ua/uk/tender.html</t>
  </si>
  <si>
    <t>http://foxtrotgroup.com.ua/uk/tender.html</t>
  </si>
  <si>
    <t>http://foxtrotgroup.com.ua/uk/tender/subscribe.html</t>
  </si>
  <si>
    <t>Номер витягу з реєстру платників ПДВ</t>
  </si>
  <si>
    <t>II. Порядок внесення змін та надання роз'яснень до документації процедури закупівлі</t>
  </si>
  <si>
    <t>III. Підготовка пропозицій Учасниками</t>
  </si>
  <si>
    <t>V. Оцінка пропозицій учасників та визначення переможця</t>
  </si>
  <si>
    <t>VI. Укладання договору про закупівлю</t>
  </si>
  <si>
    <t>I. Загальна інформація</t>
  </si>
  <si>
    <t>1.1. Інформація про предмет закупівлі</t>
  </si>
  <si>
    <t>1.2. Інформація про Замовника торгів</t>
  </si>
  <si>
    <t>Дата проведення процедури розкриття пропозицій:</t>
  </si>
  <si>
    <t>Підписатися на розсилку актуальної інформації щодо тендерів ГК «ФОКСТРОТ» можна за посиланням:</t>
  </si>
  <si>
    <t>м. Київ, 04112</t>
  </si>
  <si>
    <t>Обов'язково при зверненні зазначати найменування закупівлі.
Замовник надає роз'яснення на запит протягом одного робочого дня з дня його отримання.</t>
  </si>
  <si>
    <t>Вказати основних клієнтів за напрямком даної закупівлі.</t>
  </si>
  <si>
    <t>•  Витяг з реєстру платників ПДВ;</t>
  </si>
  <si>
    <t>•  Витяг з Єдиного державного реєстру;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</si>
  <si>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</si>
  <si>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</si>
  <si>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Термін надання пропозиції включно до</t>
  </si>
  <si>
    <t>Місце розкриття пропозицій: м. Київ, 04112, вул. Дорогожицька, 1.</t>
  </si>
  <si>
    <t>•  Баланс та фінансовий звіт підприємства за попередній квартал;</t>
  </si>
  <si>
    <t>•  Довідку про включення до ЄДРПОУ;</t>
  </si>
  <si>
    <t>•  Копію Статуту підприємства;</t>
  </si>
  <si>
    <t>м. Київ, 04112, вул. Дорогожицька, 1, галерея 1, кабінет 1.</t>
  </si>
  <si>
    <t>ТОВ "ГРУПА КОМПАНІЙ "ФОКСТРОТ", код ЄДРПОУ 32985427.</t>
  </si>
  <si>
    <t>Запит комерційної пропозиції на закупівлю надано в Додатку 1.</t>
  </si>
  <si>
    <t>Фіналісти процедури закупівлі на запит Замовника надають такі документи в електронному вигляді:</t>
  </si>
  <si>
    <t>•  Довідку про розмір чистих активів (тільки для ТОВ).</t>
  </si>
  <si>
    <t>Зазначити перелік відповідного обладнання, власної матеріально-технічної бази, працівників відповідної кваліфікації.</t>
  </si>
  <si>
    <t>Учасники подають в запечатаному конверті:</t>
  </si>
  <si>
    <t>•  Комерційну пропозицію у форматі Додатку 1, завірену підписом керівника та печаткою.</t>
  </si>
  <si>
    <t>Учасники подають в електронному вигляді:</t>
  </si>
  <si>
    <t>2. Мають необхідне обладнання, кваліфікований персонал та досвід роботи в даному напрямку не менше 3 років.</t>
  </si>
  <si>
    <t>5.5. Подача установчих документів</t>
  </si>
  <si>
    <t>5.6. Результати процедури закупівлі</t>
  </si>
  <si>
    <t>Результати процедури закупівлі розміщуються у розділі "Закриті тендери" за посиланням:</t>
  </si>
  <si>
    <t>6.1. Порядок укладання договору про закупівлю</t>
  </si>
  <si>
    <t xml:space="preserve">4.1. Місце, дата та час розкриття пропозицій Учасників </t>
  </si>
  <si>
    <t>4.2. Умови розкриття пропозицій</t>
  </si>
  <si>
    <t>IV. Розкриття пропозицій учасників</t>
  </si>
  <si>
    <t>3.1. Зміст та вимоги до оформлення пропозиції Учасника</t>
  </si>
  <si>
    <t>3.2. Строк, протягом якого пропозиції Учасників є дійсними</t>
  </si>
  <si>
    <t>3.3. Кваліфікаційні критерії до Учасників</t>
  </si>
  <si>
    <t>Пропозиція Учасника подається в термін, визначений в оголошенні про процедуру закупівлі.</t>
  </si>
  <si>
    <t>Електронна версія пропозиції в форматі Excel подається на адресу:</t>
  </si>
  <si>
    <t>Адреса надання пропозиції: м. Київ, 04112, вул. Дорогожицька, 1, галерея 1, кімната 1.</t>
  </si>
  <si>
    <t>Для підтвердження особи представник Учасника повинен надати паспорт.</t>
  </si>
  <si>
    <t>До участі у процедурі розкриття пропозицій допускаються всі Учасники.  Відсутність представника Учасника під час розкриття пропозицій не є підставою для відхилення пропозиції Учасника.</t>
  </si>
  <si>
    <t xml:space="preserve">На конверт має бути наклеєний титульний лист, який автоматично формується при заповненні Додатку 1. </t>
  </si>
  <si>
    <t xml:space="preserve">
Оригінал пропозиції подається в запечатаному конверті розміром 229×324мм.</t>
  </si>
  <si>
    <t>Замовник укладає договір про закупівлю з Учасником, пропозицію якого було акцептовано, не пізніше ніж через 10 робочих днів з дня акцепту пропозиції.
Істотні умови Договору мають відповідати акцептованій пропозиції Учасника.</t>
  </si>
  <si>
    <t>Критерієм вибору переможця є мінімальна ціна.</t>
  </si>
  <si>
    <t>Переможцем процедури закупівлі буде обраний той Учасник, пропозиція якого відповідає вимогам та критеріям Замовника, які викладено у даній документації.</t>
  </si>
  <si>
    <t>Ціна, грн. з ПДВ</t>
  </si>
  <si>
    <t>Найменування</t>
  </si>
  <si>
    <t>У разі наявності в ціні пропозиції валютної складової, вказати:
   1. Курс валюти на дату даної пропозиції;</t>
  </si>
  <si>
    <t>5. Доля валютної складової в ціні пропозиції у відсотках.</t>
  </si>
  <si>
    <r>
      <t>2. Назва валюти</t>
    </r>
    <r>
      <rPr>
        <sz val="10"/>
        <color theme="0" tint="-0.34998626667073579"/>
        <rFont val="Cambria"/>
        <family val="1"/>
        <charset val="204"/>
        <scheme val="major"/>
      </rPr>
      <t xml:space="preserve"> (USD, EUR тощо)</t>
    </r>
    <r>
      <rPr>
        <sz val="10"/>
        <rFont val="Cambria"/>
        <family val="1"/>
        <charset val="204"/>
        <scheme val="major"/>
      </rPr>
      <t>;</t>
    </r>
  </si>
  <si>
    <r>
      <t xml:space="preserve">3. Назва курсу </t>
    </r>
    <r>
      <rPr>
        <sz val="10"/>
        <color theme="0" tint="-0.34998626667073579"/>
        <rFont val="Cambria"/>
        <family val="1"/>
        <charset val="204"/>
        <scheme val="major"/>
      </rPr>
      <t>(НБУ, Міжбанк, покупка, продаж, середньозважений тощо)</t>
    </r>
    <r>
      <rPr>
        <sz val="10"/>
        <rFont val="Cambria"/>
        <family val="1"/>
        <charset val="204"/>
        <scheme val="major"/>
      </rPr>
      <t>;</t>
    </r>
  </si>
  <si>
    <t>4. Посилання на ресурс, на якому публікується курс вказаної валюти;</t>
  </si>
  <si>
    <t xml:space="preserve">     Тема електронного листа має містити найменування закупівлі та бути довжиною не більше 100 символів.</t>
  </si>
  <si>
    <t>Всього сума закупівлі, грн. з ПДВ:</t>
  </si>
  <si>
    <t xml:space="preserve">     Розмір електронного листа не повинен перевищувати 15 Мб. Якщо розмір електронного листа перевищує 15 Мб, потрібно відправити пропозицію декількома листами.</t>
  </si>
  <si>
    <t>Складська техніка. Річтрак</t>
  </si>
  <si>
    <t>tender-537@foxtrot.ua</t>
  </si>
  <si>
    <t>Кількість</t>
  </si>
  <si>
    <t>Підтвердити відповідність пропозиції Учасника заданим технічним параметрам:</t>
  </si>
  <si>
    <t>Вантажопідйомність 1600 кг і більше.</t>
  </si>
  <si>
    <t>Висота підйому  10500-10600 мм.</t>
  </si>
  <si>
    <t>Висота габаритна 4180-4200 мм.</t>
  </si>
  <si>
    <t>Грузопідйомність на максимальній висоті 1225-1250 кг.</t>
  </si>
  <si>
    <t>Термін доставки: не більше 20 робочих днів від дати підписання договору і розміщення замовлення Замовником. Підтвердити.</t>
  </si>
  <si>
    <t>Довжина вил 1050-1070 мм.</t>
  </si>
  <si>
    <t>Ширина робочого коридора з палетой 800*1200 – 3100 мм.</t>
  </si>
  <si>
    <t>Батарея АКВ 48V, 420Ач.</t>
  </si>
  <si>
    <t>Доставка за рахунок продавця за адресою: Київська область, с. Щасливе. Підтвердити.</t>
  </si>
  <si>
    <t>Учасник може надати свою пропозицію як на новий річтрак, так на бувший у використанні. Зазначити.</t>
  </si>
  <si>
    <t>Гарантійний термін на обладнання - не менше 3 місяців. Під час гарантійного терміну продавець безкоштовно виконує технічне обслуговування та ремонт. Підтвердити або вказати свої умови.</t>
  </si>
  <si>
    <t>Річтрак</t>
  </si>
  <si>
    <t>Умови оплати: безготівкова оплата у формі рострочки. Перша частина оплати виконується протягом 5 банківських днів після надання Підрядником всіх бухгалтерських документів (рахунок-фактура, видаткова накладна, зареєстрована податкова накладна). Решта оплати виконується за погодженою схемою. Підтвердити та запропонувати схему розстрочки платежу.</t>
  </si>
  <si>
    <t>•  Комерційну пропозицію у форматі Додатку 1 в Excel;</t>
  </si>
  <si>
    <t>•  Паспорт та сертифікат на річтрак.</t>
  </si>
  <si>
    <t>Зазначити найменування та основні технічні параметри річтраку.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</si>
</sst>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#,##0.00_ ;[Red]\-#,##0.00\ "/>
    <numFmt numFmtId="184" formatCode="_-* #,##0_р_._-;\-* #,##0_р_._-;_-* &quot;-&quot;??_р_._-;_-@_-"/>
    <numFmt numFmtId="185" formatCode="#,##0.0000"/>
    <numFmt numFmtId="186" formatCode="_-* #,##0.0000000_р_._-;\-* #,##0.0000000_р_._-;_-* &quot;-&quot;??_р_._-;_-@_-"/>
  </numFmts>
  <fonts count="52">
    <font>
      <sz val="11"/>
      <color theme="1"/>
      <name val="Calibri"/>
      <family val="2"/>
      <scheme val="minor"/>
    </font>
    <font>
      <sz val="14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04"/>
      <scheme val="maj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u/>
      <sz val="12"/>
      <color theme="1"/>
      <name val="Cambria"/>
      <family val="1"/>
      <charset val="204"/>
      <scheme val="major"/>
    </font>
    <font>
      <i/>
      <u/>
      <sz val="11"/>
      <color theme="10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b/>
      <sz val="9"/>
      <color theme="1"/>
      <name val="Cambria"/>
      <family val="1"/>
      <charset val="204"/>
      <scheme val="major"/>
    </font>
    <font>
      <sz val="10"/>
      <color theme="0" tint="-0.34998626667073579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  <font>
      <sz val="16"/>
      <color theme="7" tint="-0.499984740745262"/>
      <name val="Cambria"/>
      <family val="1"/>
      <charset val="204"/>
      <scheme val="major"/>
    </font>
    <font>
      <sz val="10"/>
      <color theme="7" tint="-0.499984740745262"/>
      <name val="Cambria"/>
      <family val="1"/>
      <charset val="204"/>
      <scheme val="major"/>
    </font>
    <font>
      <sz val="8"/>
      <color theme="7" tint="-0.499984740745262"/>
      <name val="Cambria"/>
      <family val="1"/>
      <charset val="204"/>
      <scheme val="major"/>
    </font>
    <font>
      <b/>
      <sz val="11"/>
      <color theme="7" tint="-0.499984740745262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155">
    <xf numFmtId="0" fontId="0" fillId="0" borderId="0"/>
    <xf numFmtId="0" fontId="4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0" fontId="11" fillId="0" borderId="0"/>
    <xf numFmtId="0" fontId="12" fillId="0" borderId="0"/>
    <xf numFmtId="0" fontId="13" fillId="0" borderId="0"/>
    <xf numFmtId="0" fontId="25" fillId="0" borderId="0"/>
    <xf numFmtId="0" fontId="26" fillId="0" borderId="0"/>
    <xf numFmtId="164" fontId="9" fillId="0" borderId="0" applyFont="0" applyFill="0" applyBorder="0" applyAlignment="0" applyProtection="0"/>
    <xf numFmtId="0" fontId="27" fillId="0" borderId="0"/>
    <xf numFmtId="37" fontId="28" fillId="3" borderId="10">
      <protection hidden="1"/>
    </xf>
    <xf numFmtId="168" fontId="26" fillId="4" borderId="10">
      <protection hidden="1"/>
    </xf>
    <xf numFmtId="37" fontId="26" fillId="4" borderId="10">
      <protection hidden="1"/>
    </xf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37" fontId="28" fillId="5" borderId="0" applyNumberFormat="0" applyBorder="0" applyAlignment="0">
      <alignment horizontal="center"/>
      <protection hidden="1"/>
    </xf>
    <xf numFmtId="0" fontId="26" fillId="6" borderId="0" applyNumberFormat="0" applyBorder="0" applyAlignment="0">
      <protection hidden="1"/>
    </xf>
    <xf numFmtId="173" fontId="28" fillId="7" borderId="10">
      <alignment horizontal="right"/>
      <protection locked="0"/>
    </xf>
    <xf numFmtId="173" fontId="26" fillId="8" borderId="10">
      <alignment horizontal="right"/>
      <protection locked="0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 applyNumberFormat="0" applyFill="0" applyBorder="0" applyAlignment="0" applyProtection="0">
      <alignment vertical="top"/>
      <protection locked="0"/>
    </xf>
    <xf numFmtId="37" fontId="28" fillId="7" borderId="3" applyNumberFormat="0" applyBorder="0">
      <alignment horizontal="left"/>
      <protection locked="0"/>
    </xf>
    <xf numFmtId="0" fontId="26" fillId="8" borderId="0" applyNumberFormat="0" applyBorder="0">
      <alignment horizontal="left"/>
      <protection locked="0"/>
    </xf>
    <xf numFmtId="174" fontId="31" fillId="0" borderId="0">
      <alignment horizontal="left"/>
    </xf>
    <xf numFmtId="174" fontId="32" fillId="0" borderId="0">
      <alignment horizontal="left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37" fontId="28" fillId="9" borderId="11">
      <alignment horizontal="center" vertical="center"/>
      <protection hidden="1"/>
    </xf>
    <xf numFmtId="168" fontId="26" fillId="10" borderId="11">
      <alignment horizontal="center" vertical="center"/>
      <protection hidden="1"/>
    </xf>
    <xf numFmtId="37" fontId="26" fillId="10" borderId="11">
      <alignment horizontal="center" vertical="center"/>
      <protection hidden="1"/>
    </xf>
    <xf numFmtId="175" fontId="35" fillId="9" borderId="10">
      <alignment horizontal="right"/>
      <protection locked="0"/>
    </xf>
    <xf numFmtId="176" fontId="36" fillId="10" borderId="10">
      <alignment horizontal="right"/>
      <protection locked="0"/>
    </xf>
    <xf numFmtId="37" fontId="35" fillId="3" borderId="10">
      <alignment vertical="center"/>
      <protection hidden="1"/>
    </xf>
    <xf numFmtId="168" fontId="36" fillId="4" borderId="10">
      <alignment vertical="center"/>
      <protection hidden="1"/>
    </xf>
    <xf numFmtId="37" fontId="36" fillId="4" borderId="10">
      <alignment vertical="center"/>
      <protection hidden="1"/>
    </xf>
    <xf numFmtId="38" fontId="28" fillId="0" borderId="12"/>
    <xf numFmtId="177" fontId="26" fillId="0" borderId="12"/>
    <xf numFmtId="38" fontId="26" fillId="0" borderId="12"/>
    <xf numFmtId="0" fontId="37" fillId="0" borderId="0"/>
    <xf numFmtId="37" fontId="28" fillId="9" borderId="11">
      <alignment vertical="center"/>
      <protection hidden="1"/>
    </xf>
    <xf numFmtId="168" fontId="26" fillId="10" borderId="11">
      <alignment vertical="center"/>
      <protection hidden="1"/>
    </xf>
    <xf numFmtId="37" fontId="26" fillId="10" borderId="11">
      <alignment vertical="center"/>
      <protection hidden="1"/>
    </xf>
    <xf numFmtId="178" fontId="28" fillId="3" borderId="10">
      <alignment horizontal="right"/>
      <protection hidden="1"/>
    </xf>
    <xf numFmtId="178" fontId="26" fillId="4" borderId="10">
      <alignment horizontal="right"/>
      <protection hidden="1"/>
    </xf>
    <xf numFmtId="178" fontId="28" fillId="7" borderId="10">
      <alignment horizontal="right"/>
      <protection locked="0"/>
    </xf>
    <xf numFmtId="178" fontId="26" fillId="8" borderId="10">
      <alignment horizontal="right"/>
      <protection locked="0"/>
    </xf>
    <xf numFmtId="38" fontId="38" fillId="0" borderId="0" applyFont="0" applyFill="0" applyBorder="0" applyAlignment="0" applyProtection="0"/>
    <xf numFmtId="40" fontId="38" fillId="0" borderId="0" applyFont="0" applyFill="0" applyBorder="0" applyAlignment="0" applyProtection="0"/>
    <xf numFmtId="0" fontId="28" fillId="0" borderId="0"/>
    <xf numFmtId="38" fontId="35" fillId="11" borderId="10">
      <alignment vertical="center"/>
      <protection locked="0"/>
    </xf>
    <xf numFmtId="177" fontId="36" fillId="4" borderId="10">
      <alignment vertical="center"/>
      <protection locked="0"/>
    </xf>
    <xf numFmtId="38" fontId="36" fillId="4" borderId="10">
      <alignment vertical="center"/>
      <protection locked="0"/>
    </xf>
    <xf numFmtId="39" fontId="35" fillId="0" borderId="13">
      <alignment horizontal="center" vertical="center"/>
      <protection hidden="1"/>
    </xf>
    <xf numFmtId="179" fontId="36" fillId="0" borderId="13">
      <alignment horizontal="center" vertical="center"/>
      <protection hidden="1"/>
    </xf>
    <xf numFmtId="39" fontId="36" fillId="0" borderId="13">
      <alignment horizontal="center" vertical="center"/>
      <protection hidden="1"/>
    </xf>
    <xf numFmtId="180" fontId="35" fillId="11" borderId="10">
      <alignment vertical="center"/>
      <protection locked="0"/>
    </xf>
    <xf numFmtId="181" fontId="36" fillId="4" borderId="10">
      <alignment vertical="center"/>
      <protection locked="0"/>
    </xf>
    <xf numFmtId="37" fontId="28" fillId="3" borderId="10">
      <alignment horizontal="center"/>
      <protection hidden="1"/>
    </xf>
    <xf numFmtId="168" fontId="26" fillId="4" borderId="10">
      <alignment horizontal="center"/>
      <protection hidden="1"/>
    </xf>
    <xf numFmtId="37" fontId="26" fillId="4" borderId="10">
      <alignment horizontal="center"/>
      <protection hidden="1"/>
    </xf>
    <xf numFmtId="38" fontId="28" fillId="0" borderId="14">
      <alignment vertical="center"/>
      <protection locked="0"/>
    </xf>
    <xf numFmtId="177" fontId="26" fillId="0" borderId="15">
      <alignment vertical="center"/>
      <protection locked="0"/>
    </xf>
    <xf numFmtId="38" fontId="26" fillId="0" borderId="15">
      <alignment vertical="center"/>
      <protection locked="0"/>
    </xf>
    <xf numFmtId="38" fontId="35" fillId="3" borderId="10">
      <alignment horizontal="center" vertical="center"/>
      <protection hidden="1"/>
    </xf>
    <xf numFmtId="177" fontId="36" fillId="4" borderId="10">
      <alignment horizontal="center" vertical="center"/>
      <protection hidden="1"/>
    </xf>
    <xf numFmtId="38" fontId="36" fillId="4" borderId="10">
      <alignment horizontal="center" vertical="center"/>
      <protection hidden="1"/>
    </xf>
    <xf numFmtId="38" fontId="39" fillId="3" borderId="16">
      <alignment vertical="center"/>
      <protection hidden="1"/>
    </xf>
    <xf numFmtId="177" fontId="40" fillId="4" borderId="16">
      <alignment vertical="center"/>
      <protection hidden="1"/>
    </xf>
    <xf numFmtId="38" fontId="40" fillId="4" borderId="16">
      <alignment vertical="center"/>
      <protection hidden="1"/>
    </xf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182" fontId="26" fillId="0" borderId="0" applyFill="0" applyBorder="0" applyAlignment="0" applyProtection="0"/>
    <xf numFmtId="0" fontId="41" fillId="0" borderId="0">
      <alignment horizontal="centerContinuous" vertical="center"/>
    </xf>
    <xf numFmtId="0" fontId="41" fillId="0" borderId="0">
      <alignment horizontal="center" vertical="center"/>
    </xf>
    <xf numFmtId="0" fontId="42" fillId="0" borderId="0"/>
    <xf numFmtId="0" fontId="29" fillId="0" borderId="0"/>
    <xf numFmtId="0" fontId="29" fillId="0" borderId="0"/>
    <xf numFmtId="0" fontId="26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29" fillId="0" borderId="0"/>
    <xf numFmtId="0" fontId="37" fillId="0" borderId="0"/>
    <xf numFmtId="0" fontId="37" fillId="0" borderId="0"/>
    <xf numFmtId="0" fontId="37" fillId="0" borderId="0"/>
    <xf numFmtId="0" fontId="12" fillId="0" borderId="0"/>
    <xf numFmtId="0" fontId="37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29" fillId="0" borderId="0"/>
    <xf numFmtId="0" fontId="29" fillId="0" borderId="0"/>
    <xf numFmtId="0" fontId="25" fillId="0" borderId="0"/>
    <xf numFmtId="0" fontId="12" fillId="0" borderId="0"/>
    <xf numFmtId="0" fontId="13" fillId="0" borderId="0"/>
    <xf numFmtId="0" fontId="25" fillId="0" borderId="0"/>
    <xf numFmtId="0" fontId="13" fillId="0" borderId="0"/>
    <xf numFmtId="0" fontId="29" fillId="0" borderId="0"/>
    <xf numFmtId="0" fontId="25" fillId="0" borderId="0"/>
    <xf numFmtId="0" fontId="13" fillId="0" borderId="0"/>
    <xf numFmtId="0" fontId="1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6" fillId="0" borderId="0"/>
    <xf numFmtId="38" fontId="38" fillId="0" borderId="0" applyFont="0" applyFill="0" applyBorder="0" applyAlignment="0" applyProtection="0"/>
    <xf numFmtId="3" fontId="43" fillId="0" borderId="2" applyFont="0" applyFill="0" applyBorder="0" applyAlignment="0" applyProtection="0">
      <alignment horizontal="center" vertical="center"/>
      <protection locked="0"/>
    </xf>
    <xf numFmtId="3" fontId="26" fillId="0" borderId="0" applyFill="0" applyBorder="0" applyAlignment="0" applyProtection="0"/>
    <xf numFmtId="40" fontId="38" fillId="0" borderId="0" applyFont="0" applyFill="0" applyBorder="0" applyAlignment="0" applyProtection="0"/>
    <xf numFmtId="0" fontId="35" fillId="0" borderId="2">
      <alignment horizontal="centerContinuous" vertical="center" wrapText="1"/>
    </xf>
    <xf numFmtId="0" fontId="36" fillId="0" borderId="13">
      <alignment horizontal="center" vertical="center" wrapText="1"/>
    </xf>
  </cellStyleXfs>
  <cellXfs count="113">
    <xf numFmtId="0" fontId="0" fillId="0" borderId="0" xfId="0"/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top"/>
    </xf>
    <xf numFmtId="0" fontId="6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1" fillId="0" borderId="0" xfId="0" applyFont="1"/>
    <xf numFmtId="0" fontId="10" fillId="0" borderId="4" xfId="0" applyFont="1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top" wrapText="1"/>
    </xf>
    <xf numFmtId="0" fontId="2" fillId="0" borderId="0" xfId="0" applyFont="1" applyFill="1" applyAlignment="1">
      <alignment horizontal="right"/>
    </xf>
    <xf numFmtId="0" fontId="1" fillId="0" borderId="0" xfId="0" applyFont="1" applyAlignment="1">
      <alignment vertical="top"/>
    </xf>
    <xf numFmtId="0" fontId="5" fillId="0" borderId="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6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5" xfId="1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17" fillId="0" borderId="0" xfId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0" xfId="0" applyFont="1" applyAlignment="1"/>
    <xf numFmtId="0" fontId="19" fillId="0" borderId="5" xfId="0" applyFont="1" applyBorder="1" applyAlignment="1">
      <alignment vertical="center" wrapText="1"/>
    </xf>
    <xf numFmtId="0" fontId="8" fillId="0" borderId="0" xfId="0" applyFont="1" applyFill="1" applyBorder="1" applyAlignment="1">
      <alignment horizontal="right" vertical="top"/>
    </xf>
    <xf numFmtId="165" fontId="8" fillId="0" borderId="0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left"/>
    </xf>
    <xf numFmtId="0" fontId="20" fillId="0" borderId="0" xfId="0" applyFont="1" applyFill="1" applyAlignment="1">
      <alignment vertical="center"/>
    </xf>
    <xf numFmtId="165" fontId="20" fillId="0" borderId="0" xfId="0" applyNumberFormat="1" applyFont="1" applyAlignment="1">
      <alignment horizontal="left" vertical="center"/>
    </xf>
    <xf numFmtId="0" fontId="19" fillId="0" borderId="4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7" fillId="0" borderId="5" xfId="1" applyFont="1" applyFill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 indent="2"/>
    </xf>
    <xf numFmtId="0" fontId="22" fillId="0" borderId="0" xfId="0" applyFont="1" applyBorder="1" applyAlignment="1">
      <alignment vertical="top"/>
    </xf>
    <xf numFmtId="0" fontId="23" fillId="0" borderId="0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top" wrapText="1"/>
    </xf>
    <xf numFmtId="49" fontId="21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166" fontId="14" fillId="0" borderId="2" xfId="0" applyNumberFormat="1" applyFont="1" applyFill="1" applyBorder="1" applyAlignment="1">
      <alignment horizontal="left" vertical="center" wrapText="1"/>
    </xf>
    <xf numFmtId="49" fontId="14" fillId="0" borderId="2" xfId="1" applyNumberFormat="1" applyFont="1" applyFill="1" applyBorder="1" applyAlignment="1">
      <alignment horizontal="left" vertical="center" wrapText="1"/>
    </xf>
    <xf numFmtId="167" fontId="14" fillId="0" borderId="2" xfId="2" applyNumberFormat="1" applyFont="1" applyFill="1" applyBorder="1" applyAlignment="1">
      <alignment horizontal="left" vertical="center" wrapText="1"/>
    </xf>
    <xf numFmtId="167" fontId="24" fillId="0" borderId="2" xfId="2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9" fillId="0" borderId="3" xfId="0" applyFont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 indent="2"/>
    </xf>
    <xf numFmtId="0" fontId="8" fillId="0" borderId="0" xfId="0" applyFont="1" applyAlignment="1">
      <alignment horizontal="right"/>
    </xf>
    <xf numFmtId="0" fontId="14" fillId="0" borderId="0" xfId="0" applyFont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4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185" fontId="14" fillId="0" borderId="2" xfId="0" applyNumberFormat="1" applyFont="1" applyFill="1" applyBorder="1" applyAlignment="1">
      <alignment horizontal="left" vertical="center" wrapText="1"/>
    </xf>
    <xf numFmtId="0" fontId="46" fillId="0" borderId="5" xfId="0" applyFont="1" applyFill="1" applyBorder="1" applyAlignment="1">
      <alignment horizontal="left" vertical="center" wrapText="1"/>
    </xf>
    <xf numFmtId="0" fontId="15" fillId="0" borderId="2" xfId="2" applyNumberFormat="1" applyFont="1" applyFill="1" applyBorder="1" applyAlignment="1" applyProtection="1">
      <alignment horizontal="right" vertical="center" wrapText="1" indent="2"/>
      <protection locked="0"/>
    </xf>
    <xf numFmtId="184" fontId="6" fillId="0" borderId="0" xfId="2" applyNumberFormat="1" applyFont="1" applyFill="1" applyAlignment="1">
      <alignment horizontal="right" vertical="center" indent="4"/>
    </xf>
    <xf numFmtId="0" fontId="47" fillId="0" borderId="0" xfId="0" applyFont="1" applyAlignment="1">
      <alignment vertical="center" wrapText="1"/>
    </xf>
    <xf numFmtId="0" fontId="4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48" fillId="0" borderId="0" xfId="0" applyFont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48" fillId="0" borderId="0" xfId="0" applyFont="1" applyBorder="1" applyAlignment="1">
      <alignment vertical="center" wrapText="1"/>
    </xf>
    <xf numFmtId="184" fontId="50" fillId="0" borderId="0" xfId="2" applyNumberFormat="1" applyFont="1" applyFill="1" applyAlignment="1">
      <alignment horizontal="right" vertical="center" indent="4"/>
    </xf>
    <xf numFmtId="183" fontId="48" fillId="0" borderId="0" xfId="0" applyNumberFormat="1" applyFont="1" applyAlignment="1">
      <alignment vertical="center" wrapText="1"/>
    </xf>
    <xf numFmtId="186" fontId="14" fillId="0" borderId="0" xfId="2" applyNumberFormat="1" applyFont="1" applyFill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horizontal="left" vertical="center" wrapText="1" indent="2"/>
    </xf>
    <xf numFmtId="0" fontId="14" fillId="2" borderId="2" xfId="0" applyFont="1" applyFill="1" applyBorder="1" applyAlignment="1">
      <alignment horizontal="left" vertical="center" indent="2"/>
    </xf>
    <xf numFmtId="165" fontId="51" fillId="0" borderId="5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4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15" fillId="2" borderId="6" xfId="3" applyFont="1" applyFill="1" applyBorder="1" applyAlignment="1">
      <alignment horizontal="left" vertical="center" wrapText="1"/>
    </xf>
    <xf numFmtId="0" fontId="15" fillId="2" borderId="7" xfId="3" applyFont="1" applyFill="1" applyBorder="1" applyAlignment="1">
      <alignment horizontal="left" vertical="center" wrapText="1"/>
    </xf>
    <xf numFmtId="0" fontId="15" fillId="2" borderId="6" xfId="3" applyFont="1" applyFill="1" applyBorder="1" applyAlignment="1">
      <alignment horizontal="left" vertical="center" wrapText="1" indent="1"/>
    </xf>
    <xf numFmtId="0" fontId="15" fillId="2" borderId="7" xfId="3" applyFont="1" applyFill="1" applyBorder="1" applyAlignment="1">
      <alignment horizontal="left" vertical="center" wrapText="1" indent="1"/>
    </xf>
    <xf numFmtId="0" fontId="14" fillId="2" borderId="6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21" fillId="2" borderId="6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vertical="center" wrapText="1"/>
    </xf>
    <xf numFmtId="0" fontId="15" fillId="2" borderId="6" xfId="3" applyFont="1" applyFill="1" applyBorder="1" applyAlignment="1">
      <alignment horizontal="left" vertical="center" wrapText="1" indent="2"/>
    </xf>
    <xf numFmtId="0" fontId="15" fillId="2" borderId="7" xfId="3" applyFont="1" applyFill="1" applyBorder="1" applyAlignment="1">
      <alignment horizontal="left" vertical="center" wrapText="1" indent="2"/>
    </xf>
    <xf numFmtId="0" fontId="1" fillId="0" borderId="0" xfId="0" applyFont="1" applyFill="1" applyAlignment="1">
      <alignment vertical="center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166" fontId="8" fillId="0" borderId="0" xfId="0" applyNumberFormat="1" applyFont="1" applyFill="1" applyBorder="1" applyAlignment="1">
      <alignment horizontal="left" wrapText="1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oxtrotgroup.com.ua/uk/tender.html" TargetMode="External"/><Relationship Id="rId2" Type="http://schemas.openxmlformats.org/officeDocument/2006/relationships/hyperlink" Target="http://foxtrotgroup.com.ua/uk/tender/subscribe.html" TargetMode="External"/><Relationship Id="rId1" Type="http://schemas.openxmlformats.org/officeDocument/2006/relationships/hyperlink" Target="mailto:tender-GKF@foxtrot.kiev.ua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ender-537@foxtrot.u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foxtrotgroup.com.ua/uk/tende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05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3" sqref="B3"/>
    </sheetView>
  </sheetViews>
  <sheetFormatPr defaultColWidth="0" defaultRowHeight="14.25" zeroHeight="1"/>
  <cols>
    <col min="1" max="1" width="25" style="9" customWidth="1"/>
    <col min="2" max="2" width="73.85546875" style="27" customWidth="1"/>
    <col min="3" max="16384" width="9.140625" style="9" hidden="1"/>
  </cols>
  <sheetData>
    <row r="1" spans="1:3" ht="18" customHeight="1">
      <c r="A1" s="85" t="s">
        <v>18</v>
      </c>
      <c r="B1" s="85"/>
      <c r="C1" s="8"/>
    </row>
    <row r="2" spans="1:3" ht="14.25" customHeight="1">
      <c r="A2" s="91" t="s">
        <v>51</v>
      </c>
      <c r="B2" s="92"/>
      <c r="C2" s="8"/>
    </row>
    <row r="3" spans="1:3" ht="25.5" customHeight="1">
      <c r="A3" s="88" t="s">
        <v>52</v>
      </c>
      <c r="B3" s="11" t="s">
        <v>108</v>
      </c>
      <c r="C3" s="41"/>
    </row>
    <row r="4" spans="1:3" ht="14.25" customHeight="1">
      <c r="A4" s="89"/>
      <c r="B4" s="81" t="s">
        <v>70</v>
      </c>
    </row>
    <row r="5" spans="1:3" ht="14.25" customHeight="1">
      <c r="A5" s="88" t="s">
        <v>53</v>
      </c>
      <c r="B5" s="21" t="s">
        <v>69</v>
      </c>
    </row>
    <row r="6" spans="1:3" ht="14.25" customHeight="1">
      <c r="A6" s="90"/>
      <c r="B6" s="15" t="s">
        <v>68</v>
      </c>
    </row>
    <row r="7" spans="1:3" ht="14.25" customHeight="1">
      <c r="A7" s="86" t="s">
        <v>47</v>
      </c>
      <c r="B7" s="87"/>
    </row>
    <row r="8" spans="1:3" ht="42.75" customHeight="1">
      <c r="A8" s="88" t="s">
        <v>5</v>
      </c>
      <c r="B8" s="21" t="s">
        <v>6</v>
      </c>
    </row>
    <row r="9" spans="1:3" ht="14.25" customHeight="1">
      <c r="A9" s="89"/>
      <c r="B9" s="23" t="s">
        <v>17</v>
      </c>
    </row>
    <row r="10" spans="1:3" ht="42.75" customHeight="1">
      <c r="A10" s="90"/>
      <c r="B10" s="22" t="s">
        <v>57</v>
      </c>
    </row>
    <row r="11" spans="1:3" ht="14.25" customHeight="1">
      <c r="A11" s="86" t="s">
        <v>48</v>
      </c>
      <c r="B11" s="87"/>
    </row>
    <row r="12" spans="1:3" ht="28.5" customHeight="1">
      <c r="A12" s="93" t="s">
        <v>85</v>
      </c>
      <c r="B12" s="52" t="s">
        <v>88</v>
      </c>
    </row>
    <row r="13" spans="1:3" ht="14.25" customHeight="1">
      <c r="A13" s="94"/>
      <c r="B13" s="52" t="s">
        <v>89</v>
      </c>
    </row>
    <row r="14" spans="1:3" ht="14.25" customHeight="1">
      <c r="A14" s="94"/>
      <c r="B14" s="39" t="s">
        <v>109</v>
      </c>
    </row>
    <row r="15" spans="1:3" ht="14.25" customHeight="1">
      <c r="A15" s="94"/>
      <c r="B15" s="57" t="s">
        <v>76</v>
      </c>
    </row>
    <row r="16" spans="1:3" ht="14.25" customHeight="1">
      <c r="A16" s="94"/>
      <c r="B16" s="57" t="s">
        <v>125</v>
      </c>
    </row>
    <row r="17" spans="1:2" ht="14.25" customHeight="1">
      <c r="A17" s="94"/>
      <c r="B17" s="57" t="s">
        <v>126</v>
      </c>
    </row>
    <row r="18" spans="1:2" ht="38.25" customHeight="1">
      <c r="A18" s="94"/>
      <c r="B18" s="69" t="s">
        <v>107</v>
      </c>
    </row>
    <row r="19" spans="1:2" ht="25.5" customHeight="1">
      <c r="A19" s="94"/>
      <c r="B19" s="69" t="s">
        <v>105</v>
      </c>
    </row>
    <row r="20" spans="1:2" ht="42.75" customHeight="1" collapsed="1">
      <c r="A20" s="94"/>
      <c r="B20" s="52" t="s">
        <v>94</v>
      </c>
    </row>
    <row r="21" spans="1:2" ht="28.5" customHeight="1">
      <c r="A21" s="94"/>
      <c r="B21" s="39" t="s">
        <v>93</v>
      </c>
    </row>
    <row r="22" spans="1:2" ht="28.5" customHeight="1">
      <c r="A22" s="94"/>
      <c r="B22" s="52" t="s">
        <v>90</v>
      </c>
    </row>
    <row r="23" spans="1:2" ht="14.25" customHeight="1">
      <c r="A23" s="94"/>
      <c r="B23" s="57" t="s">
        <v>74</v>
      </c>
    </row>
    <row r="24" spans="1:2" ht="28.5" customHeight="1">
      <c r="A24" s="95"/>
      <c r="B24" s="57" t="s">
        <v>75</v>
      </c>
    </row>
    <row r="25" spans="1:2" ht="42.75" customHeight="1">
      <c r="A25" s="20" t="s">
        <v>86</v>
      </c>
      <c r="B25" s="38" t="s">
        <v>61</v>
      </c>
    </row>
    <row r="26" spans="1:2" ht="28.5" customHeight="1">
      <c r="A26" s="88" t="s">
        <v>87</v>
      </c>
      <c r="B26" s="21" t="s">
        <v>16</v>
      </c>
    </row>
    <row r="27" spans="1:2" ht="14.25" customHeight="1">
      <c r="A27" s="89"/>
      <c r="B27" s="40" t="s">
        <v>38</v>
      </c>
    </row>
    <row r="28" spans="1:2" ht="28.5" customHeight="1">
      <c r="A28" s="90"/>
      <c r="B28" s="40" t="s">
        <v>77</v>
      </c>
    </row>
    <row r="29" spans="1:2" ht="14.25" customHeight="1">
      <c r="A29" s="86" t="s">
        <v>84</v>
      </c>
      <c r="B29" s="87"/>
    </row>
    <row r="30" spans="1:2" ht="14.25" customHeight="1">
      <c r="A30" s="88" t="s">
        <v>82</v>
      </c>
      <c r="B30" s="36" t="s">
        <v>64</v>
      </c>
    </row>
    <row r="31" spans="1:2" ht="14.25" customHeight="1">
      <c r="A31" s="89"/>
      <c r="B31" s="29" t="s">
        <v>54</v>
      </c>
    </row>
    <row r="32" spans="1:2" ht="14.25" customHeight="1">
      <c r="A32" s="90"/>
      <c r="B32" s="84">
        <v>43552</v>
      </c>
    </row>
    <row r="33" spans="1:2" ht="42.75" customHeight="1">
      <c r="A33" s="88" t="s">
        <v>83</v>
      </c>
      <c r="B33" s="21" t="s">
        <v>92</v>
      </c>
    </row>
    <row r="34" spans="1:2" ht="28.5" customHeight="1">
      <c r="A34" s="89"/>
      <c r="B34" s="15" t="s">
        <v>7</v>
      </c>
    </row>
    <row r="35" spans="1:2" ht="28.5" customHeight="1">
      <c r="A35" s="90"/>
      <c r="B35" s="15" t="s">
        <v>91</v>
      </c>
    </row>
    <row r="36" spans="1:2" ht="14.25" customHeight="1">
      <c r="A36" s="86" t="s">
        <v>49</v>
      </c>
      <c r="B36" s="87"/>
    </row>
    <row r="37" spans="1:2" ht="14.25" customHeight="1">
      <c r="A37" s="88" t="s">
        <v>8</v>
      </c>
      <c r="B37" s="53" t="s">
        <v>96</v>
      </c>
    </row>
    <row r="38" spans="1:2" ht="42.75" customHeight="1">
      <c r="A38" s="90"/>
      <c r="B38" s="54" t="s">
        <v>97</v>
      </c>
    </row>
    <row r="39" spans="1:2" ht="57" customHeight="1">
      <c r="A39" s="44" t="s">
        <v>9</v>
      </c>
      <c r="B39" s="15" t="s">
        <v>10</v>
      </c>
    </row>
    <row r="40" spans="1:2" ht="14.25" customHeight="1">
      <c r="A40" s="88" t="s">
        <v>11</v>
      </c>
      <c r="B40" s="21" t="s">
        <v>12</v>
      </c>
    </row>
    <row r="41" spans="1:2" ht="28.5" customHeight="1">
      <c r="A41" s="89"/>
      <c r="B41" s="40" t="s">
        <v>39</v>
      </c>
    </row>
    <row r="42" spans="1:2" ht="28.5" customHeight="1">
      <c r="A42" s="89"/>
      <c r="B42" s="40" t="s">
        <v>40</v>
      </c>
    </row>
    <row r="43" spans="1:2" ht="42.75" customHeight="1">
      <c r="A43" s="90"/>
      <c r="B43" s="22" t="s">
        <v>36</v>
      </c>
    </row>
    <row r="44" spans="1:2" ht="14.25" customHeight="1">
      <c r="A44" s="88" t="s">
        <v>13</v>
      </c>
      <c r="B44" s="21" t="s">
        <v>14</v>
      </c>
    </row>
    <row r="45" spans="1:2" ht="14.25" customHeight="1">
      <c r="A45" s="89"/>
      <c r="B45" s="40" t="s">
        <v>41</v>
      </c>
    </row>
    <row r="46" spans="1:2" ht="28.5" customHeight="1">
      <c r="A46" s="89"/>
      <c r="B46" s="40" t="s">
        <v>42</v>
      </c>
    </row>
    <row r="47" spans="1:2" ht="42.75" customHeight="1">
      <c r="A47" s="90"/>
      <c r="B47" s="22" t="s">
        <v>15</v>
      </c>
    </row>
    <row r="48" spans="1:2" ht="28.5" customHeight="1">
      <c r="A48" s="88" t="s">
        <v>78</v>
      </c>
      <c r="B48" s="21" t="s">
        <v>71</v>
      </c>
    </row>
    <row r="49" spans="1:2" ht="14.25" customHeight="1">
      <c r="A49" s="89"/>
      <c r="B49" s="51" t="s">
        <v>59</v>
      </c>
    </row>
    <row r="50" spans="1:2" ht="14.25" customHeight="1">
      <c r="A50" s="89"/>
      <c r="B50" s="51" t="s">
        <v>60</v>
      </c>
    </row>
    <row r="51" spans="1:2" ht="14.25" customHeight="1">
      <c r="A51" s="89"/>
      <c r="B51" s="51" t="s">
        <v>66</v>
      </c>
    </row>
    <row r="52" spans="1:2" ht="14.25" customHeight="1">
      <c r="A52" s="89"/>
      <c r="B52" s="51" t="s">
        <v>67</v>
      </c>
    </row>
    <row r="53" spans="1:2" ht="14.25" customHeight="1">
      <c r="A53" s="89"/>
      <c r="B53" s="51" t="s">
        <v>65</v>
      </c>
    </row>
    <row r="54" spans="1:2" ht="14.25" customHeight="1">
      <c r="A54" s="90"/>
      <c r="B54" s="55" t="s">
        <v>72</v>
      </c>
    </row>
    <row r="55" spans="1:2" ht="28.5" customHeight="1">
      <c r="A55" s="88" t="s">
        <v>79</v>
      </c>
      <c r="B55" s="24" t="s">
        <v>80</v>
      </c>
    </row>
    <row r="56" spans="1:2" ht="14.25" customHeight="1">
      <c r="A56" s="90"/>
      <c r="B56" s="25" t="s">
        <v>43</v>
      </c>
    </row>
    <row r="57" spans="1:2" ht="14.25" customHeight="1">
      <c r="A57" s="86" t="s">
        <v>50</v>
      </c>
      <c r="B57" s="87"/>
    </row>
    <row r="58" spans="1:2" ht="71.25" customHeight="1">
      <c r="A58" s="20" t="s">
        <v>81</v>
      </c>
      <c r="B58" s="56" t="s">
        <v>95</v>
      </c>
    </row>
    <row r="59" spans="1:2" ht="14.25" customHeight="1"/>
    <row r="60" spans="1:2" ht="28.5" customHeight="1">
      <c r="B60" s="37" t="s">
        <v>55</v>
      </c>
    </row>
    <row r="61" spans="1:2" ht="14.25" customHeight="1">
      <c r="B61" s="26" t="s">
        <v>45</v>
      </c>
    </row>
    <row r="62" spans="1:2" ht="14.25" customHeight="1"/>
    <row r="63" spans="1:2" ht="14.25" customHeight="1"/>
    <row r="64" spans="1:2" ht="14.25" customHeight="1"/>
    <row r="65" ht="14.25" customHeight="1"/>
    <row r="66" ht="14.25" customHeight="1"/>
    <row r="67" ht="14.25" customHeight="1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</sheetData>
  <mergeCells count="19">
    <mergeCell ref="A12:A24"/>
    <mergeCell ref="A44:A47"/>
    <mergeCell ref="A48:A54"/>
    <mergeCell ref="A55:A56"/>
    <mergeCell ref="A57:B57"/>
    <mergeCell ref="A30:A32"/>
    <mergeCell ref="A33:A35"/>
    <mergeCell ref="A36:B36"/>
    <mergeCell ref="A37:A38"/>
    <mergeCell ref="A40:A43"/>
    <mergeCell ref="A26:A28"/>
    <mergeCell ref="A29:B29"/>
    <mergeCell ref="A1:B1"/>
    <mergeCell ref="A7:B7"/>
    <mergeCell ref="A8:A10"/>
    <mergeCell ref="A11:B11"/>
    <mergeCell ref="A2:B2"/>
    <mergeCell ref="A5:A6"/>
    <mergeCell ref="A3:A4"/>
  </mergeCells>
  <conditionalFormatting sqref="B32">
    <cfRule type="containsBlanks" dxfId="7" priority="1">
      <formula>LEN(TRIM(B32))=0</formula>
    </cfRule>
  </conditionalFormatting>
  <dataValidations count="1">
    <dataValidation type="textLength" operator="lessThanOrEqual" allowBlank="1" showInputMessage="1" showErrorMessage="1" errorTitle="Увага!" error="Кількість символів не повинно перевищувати 100, інакше складно зберігати листи від учасників" sqref="B3">
      <formula1>100</formula1>
    </dataValidation>
  </dataValidations>
  <hyperlinks>
    <hyperlink ref="B9" r:id="rId1"/>
    <hyperlink ref="B61" r:id="rId2"/>
    <hyperlink ref="B56" r:id="rId3"/>
    <hyperlink ref="B21" location="'Титульний лист конверта'!A1" display="На конверт має бути наклеєний титульний лист, який автоматично формується при заповненні Додатку 1. "/>
    <hyperlink ref="B14" r:id="rId4"/>
  </hyperlinks>
  <pageMargins left="0.27559055118110237" right="0.2" top="0.39370078740157483" bottom="0.39370078740157483" header="0.19685039370078741" footer="0.19685039370078741"/>
  <pageSetup paperSize="9" fitToHeight="0" orientation="portrait" r:id="rId5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48"/>
  <sheetViews>
    <sheetView showGridLines="0" showZeros="0" defaultGridColor="0" colorId="22" zoomScaleNormal="100" workbookViewId="0">
      <pane xSplit="2" ySplit="3" topLeftCell="C13" activePane="bottomRight" state="frozen"/>
      <selection pane="topRight" activeCell="D1" sqref="D1"/>
      <selection pane="bottomLeft" activeCell="A4" sqref="A4"/>
      <selection pane="bottomRight" activeCell="C3" sqref="C3"/>
    </sheetView>
  </sheetViews>
  <sheetFormatPr defaultRowHeight="12.75"/>
  <cols>
    <col min="1" max="1" width="51.5703125" style="60" customWidth="1"/>
    <col min="2" max="2" width="15.42578125" style="60" customWidth="1"/>
    <col min="3" max="3" width="54.140625" style="61" bestFit="1" customWidth="1"/>
    <col min="4" max="4" width="21.28515625" style="75" customWidth="1"/>
    <col min="5" max="5" width="9.28515625" style="59" customWidth="1"/>
    <col min="6" max="16384" width="9.140625" style="59"/>
  </cols>
  <sheetData>
    <row r="1" spans="1:4" ht="25.5" customHeight="1">
      <c r="A1" s="102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102"/>
      <c r="C1" s="42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D1" s="72"/>
    </row>
    <row r="2" spans="1:4" s="16" customFormat="1" ht="20.25" customHeight="1">
      <c r="A2" s="103" t="str">
        <f>Документація!$B$3</f>
        <v>Складська техніка. Річтрак</v>
      </c>
      <c r="B2" s="103"/>
      <c r="C2" s="43" t="str">
        <f>IF($C$3=0,"Поля для заповнення промарковано кольором.","")</f>
        <v>Поля для заповнення промарковано кольором.</v>
      </c>
      <c r="D2" s="73"/>
    </row>
    <row r="3" spans="1:4" s="16" customFormat="1" ht="12.75" customHeight="1">
      <c r="A3" s="104" t="s">
        <v>21</v>
      </c>
      <c r="B3" s="105"/>
      <c r="C3" s="45"/>
      <c r="D3" s="74"/>
    </row>
    <row r="4" spans="1:4" s="16" customFormat="1" ht="12.75" customHeight="1">
      <c r="A4" s="100" t="s">
        <v>22</v>
      </c>
      <c r="B4" s="101"/>
      <c r="C4" s="46"/>
      <c r="D4" s="74"/>
    </row>
    <row r="5" spans="1:4" s="16" customFormat="1" ht="12.75" customHeight="1">
      <c r="A5" s="100" t="s">
        <v>23</v>
      </c>
      <c r="B5" s="101"/>
      <c r="C5" s="46"/>
      <c r="D5" s="74"/>
    </row>
    <row r="6" spans="1:4" s="16" customFormat="1" ht="12.75" customHeight="1">
      <c r="A6" s="100" t="s">
        <v>24</v>
      </c>
      <c r="B6" s="101"/>
      <c r="C6" s="47"/>
      <c r="D6" s="74"/>
    </row>
    <row r="7" spans="1:4" s="16" customFormat="1" ht="12.75" customHeight="1">
      <c r="A7" s="100" t="s">
        <v>25</v>
      </c>
      <c r="B7" s="101"/>
      <c r="C7" s="46"/>
      <c r="D7" s="74"/>
    </row>
    <row r="8" spans="1:4" s="16" customFormat="1" ht="12.75" customHeight="1">
      <c r="A8" s="100" t="s">
        <v>26</v>
      </c>
      <c r="B8" s="101"/>
      <c r="C8" s="46"/>
      <c r="D8" s="74"/>
    </row>
    <row r="9" spans="1:4" s="16" customFormat="1" ht="12.75" customHeight="1">
      <c r="A9" s="100" t="s">
        <v>37</v>
      </c>
      <c r="B9" s="101"/>
      <c r="C9" s="47"/>
      <c r="D9" s="74"/>
    </row>
    <row r="10" spans="1:4" s="16" customFormat="1" ht="12.75" customHeight="1">
      <c r="A10" s="100" t="s">
        <v>27</v>
      </c>
      <c r="B10" s="101"/>
      <c r="C10" s="46"/>
      <c r="D10" s="74"/>
    </row>
    <row r="11" spans="1:4" s="16" customFormat="1" ht="12.75" customHeight="1">
      <c r="A11" s="100" t="s">
        <v>31</v>
      </c>
      <c r="B11" s="101"/>
      <c r="C11" s="47"/>
      <c r="D11" s="74"/>
    </row>
    <row r="12" spans="1:4" s="16" customFormat="1" ht="12.75" customHeight="1">
      <c r="A12" s="100" t="s">
        <v>32</v>
      </c>
      <c r="B12" s="101"/>
      <c r="C12" s="48"/>
      <c r="D12" s="74"/>
    </row>
    <row r="13" spans="1:4" s="16" customFormat="1" ht="12.75" customHeight="1">
      <c r="A13" s="100" t="s">
        <v>62</v>
      </c>
      <c r="B13" s="101"/>
      <c r="C13" s="49"/>
      <c r="D13" s="74"/>
    </row>
    <row r="14" spans="1:4" s="16" customFormat="1" ht="12.75" customHeight="1">
      <c r="A14" s="100" t="s">
        <v>46</v>
      </c>
      <c r="B14" s="101"/>
      <c r="C14" s="49"/>
      <c r="D14" s="74"/>
    </row>
    <row r="15" spans="1:4" s="16" customFormat="1" ht="12.75" customHeight="1">
      <c r="A15" s="100" t="s">
        <v>28</v>
      </c>
      <c r="B15" s="101"/>
      <c r="C15" s="49"/>
      <c r="D15" s="74"/>
    </row>
    <row r="16" spans="1:4" s="16" customFormat="1" ht="12.75" customHeight="1">
      <c r="A16" s="100" t="s">
        <v>35</v>
      </c>
      <c r="B16" s="101"/>
      <c r="C16" s="49"/>
      <c r="D16" s="74"/>
    </row>
    <row r="17" spans="1:4" s="16" customFormat="1" ht="12.75" customHeight="1">
      <c r="A17" s="100" t="s">
        <v>29</v>
      </c>
      <c r="B17" s="101"/>
      <c r="C17" s="49"/>
      <c r="D17" s="74"/>
    </row>
    <row r="18" spans="1:4" s="16" customFormat="1" ht="12.75" customHeight="1">
      <c r="A18" s="100" t="s">
        <v>30</v>
      </c>
      <c r="B18" s="101"/>
      <c r="C18" s="49"/>
      <c r="D18" s="74"/>
    </row>
    <row r="19" spans="1:4" s="16" customFormat="1" ht="12.75" customHeight="1">
      <c r="A19" s="100" t="s">
        <v>58</v>
      </c>
      <c r="B19" s="101"/>
      <c r="C19" s="50"/>
      <c r="D19" s="74"/>
    </row>
    <row r="20" spans="1:4" s="16" customFormat="1" ht="25.5" customHeight="1">
      <c r="A20" s="100" t="s">
        <v>73</v>
      </c>
      <c r="B20" s="101"/>
      <c r="C20" s="50"/>
      <c r="D20" s="74"/>
    </row>
    <row r="21" spans="1:4" ht="25.5" customHeight="1">
      <c r="A21" s="96" t="s">
        <v>120</v>
      </c>
      <c r="B21" s="97"/>
      <c r="C21" s="46"/>
    </row>
    <row r="22" spans="1:4" ht="25.5" customHeight="1">
      <c r="A22" s="96" t="s">
        <v>116</v>
      </c>
      <c r="B22" s="97"/>
      <c r="C22" s="46"/>
    </row>
    <row r="23" spans="1:4" ht="76.5" customHeight="1">
      <c r="A23" s="96" t="s">
        <v>124</v>
      </c>
      <c r="B23" s="97"/>
      <c r="C23" s="46"/>
    </row>
    <row r="24" spans="1:4" ht="25.5" customHeight="1">
      <c r="A24" s="96" t="s">
        <v>111</v>
      </c>
      <c r="B24" s="97"/>
      <c r="C24" s="46"/>
    </row>
    <row r="25" spans="1:4" ht="12.75" customHeight="1">
      <c r="A25" s="106" t="s">
        <v>112</v>
      </c>
      <c r="B25" s="107"/>
      <c r="C25" s="46"/>
    </row>
    <row r="26" spans="1:4" ht="12.75" customHeight="1">
      <c r="A26" s="106" t="s">
        <v>113</v>
      </c>
      <c r="B26" s="107"/>
      <c r="C26" s="46"/>
    </row>
    <row r="27" spans="1:4" ht="12.75" customHeight="1">
      <c r="A27" s="106" t="s">
        <v>114</v>
      </c>
      <c r="B27" s="107"/>
      <c r="C27" s="46"/>
    </row>
    <row r="28" spans="1:4" ht="12.75" customHeight="1">
      <c r="A28" s="106" t="s">
        <v>115</v>
      </c>
      <c r="B28" s="107"/>
      <c r="C28" s="46"/>
    </row>
    <row r="29" spans="1:4" ht="12.75" customHeight="1">
      <c r="A29" s="106" t="s">
        <v>117</v>
      </c>
      <c r="B29" s="107"/>
      <c r="C29" s="46"/>
    </row>
    <row r="30" spans="1:4" ht="12.75" customHeight="1">
      <c r="A30" s="106" t="s">
        <v>118</v>
      </c>
      <c r="B30" s="107"/>
      <c r="C30" s="46"/>
    </row>
    <row r="31" spans="1:4" ht="12.75" customHeight="1">
      <c r="A31" s="106" t="s">
        <v>119</v>
      </c>
      <c r="B31" s="107"/>
      <c r="C31" s="46"/>
    </row>
    <row r="32" spans="1:4" ht="38.25" customHeight="1">
      <c r="A32" s="96" t="s">
        <v>122</v>
      </c>
      <c r="B32" s="97"/>
      <c r="C32" s="46"/>
    </row>
    <row r="33" spans="1:4" ht="25.5" customHeight="1">
      <c r="A33" s="96" t="s">
        <v>121</v>
      </c>
      <c r="B33" s="97"/>
      <c r="C33" s="46"/>
    </row>
    <row r="34" spans="1:4" ht="12.75" customHeight="1">
      <c r="A34" s="96" t="s">
        <v>127</v>
      </c>
      <c r="B34" s="97"/>
      <c r="C34" s="46"/>
    </row>
    <row r="35" spans="1:4" ht="25.5" customHeight="1">
      <c r="A35" s="96" t="s">
        <v>100</v>
      </c>
      <c r="B35" s="97"/>
      <c r="C35" s="68"/>
    </row>
    <row r="36" spans="1:4" ht="12.75" customHeight="1">
      <c r="A36" s="98" t="s">
        <v>102</v>
      </c>
      <c r="B36" s="99"/>
      <c r="C36" s="46"/>
    </row>
    <row r="37" spans="1:4" ht="12.75" customHeight="1">
      <c r="A37" s="98" t="s">
        <v>103</v>
      </c>
      <c r="B37" s="99"/>
      <c r="C37" s="46"/>
    </row>
    <row r="38" spans="1:4" ht="12.75" customHeight="1">
      <c r="A38" s="98" t="s">
        <v>104</v>
      </c>
      <c r="B38" s="99"/>
      <c r="C38" s="46"/>
    </row>
    <row r="39" spans="1:4" ht="12.75" customHeight="1">
      <c r="A39" s="98" t="s">
        <v>101</v>
      </c>
      <c r="B39" s="99"/>
      <c r="C39" s="46"/>
    </row>
    <row r="40" spans="1:4" ht="12.75" customHeight="1">
      <c r="A40" s="82" t="s">
        <v>99</v>
      </c>
      <c r="B40" s="63" t="s">
        <v>110</v>
      </c>
      <c r="C40" s="62" t="s">
        <v>98</v>
      </c>
      <c r="D40" s="76" t="str">
        <f>IF(SUM(D41:D41)&lt;&gt;0,"Для корректного відображення ПДВ, ціна в грн. з ПДВ має бути кратною 0,06","")</f>
        <v/>
      </c>
    </row>
    <row r="41" spans="1:4" ht="12.75" customHeight="1">
      <c r="A41" s="83" t="s">
        <v>123</v>
      </c>
      <c r="B41" s="64">
        <v>1</v>
      </c>
      <c r="C41" s="70"/>
      <c r="D41" s="77" t="str">
        <f>IF(ROUNDDOWN(C41/6,2)*6&lt;&gt;C41,ROUNDDOWN(C41/6,2)*6,"")</f>
        <v/>
      </c>
    </row>
    <row r="42" spans="1:4" s="66" customFormat="1" ht="14.25" customHeight="1">
      <c r="A42" s="65"/>
      <c r="B42" s="67" t="s">
        <v>106</v>
      </c>
      <c r="C42" s="71">
        <f>$B41*C41</f>
        <v>0</v>
      </c>
      <c r="D42" s="78"/>
    </row>
    <row r="43" spans="1:4" ht="12.75" customHeight="1"/>
    <row r="44" spans="1:4" ht="12.75" customHeight="1"/>
    <row r="45" spans="1:4" ht="12.75" customHeight="1">
      <c r="D45" s="79"/>
    </row>
    <row r="46" spans="1:4" ht="12.75" customHeight="1">
      <c r="C46" s="80"/>
    </row>
    <row r="47" spans="1:4" ht="12.75" customHeight="1"/>
    <row r="48" spans="1:4" ht="12.75" customHeight="1"/>
  </sheetData>
  <sheetProtection password="C79F" sheet="1" objects="1" scenarios="1" formatCells="0" formatColumns="0" formatRows="0" autoFilter="0"/>
  <protectedRanges>
    <protectedRange sqref="C1:C1048576" name="Диапазон1"/>
  </protectedRanges>
  <mergeCells count="39">
    <mergeCell ref="A31:B31"/>
    <mergeCell ref="A24:B24"/>
    <mergeCell ref="A25:B25"/>
    <mergeCell ref="A26:B26"/>
    <mergeCell ref="A27:B27"/>
    <mergeCell ref="A28:B28"/>
    <mergeCell ref="A23:B23"/>
    <mergeCell ref="A20:B20"/>
    <mergeCell ref="A21:B21"/>
    <mergeCell ref="A29:B29"/>
    <mergeCell ref="A30:B30"/>
    <mergeCell ref="A15:B15"/>
    <mergeCell ref="A16:B16"/>
    <mergeCell ref="A17:B17"/>
    <mergeCell ref="A19:B19"/>
    <mergeCell ref="A22:B22"/>
    <mergeCell ref="A39:B39"/>
    <mergeCell ref="A6:B6"/>
    <mergeCell ref="A1:B1"/>
    <mergeCell ref="A2:B2"/>
    <mergeCell ref="A3:B3"/>
    <mergeCell ref="A4:B4"/>
    <mergeCell ref="A5:B5"/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32:B32"/>
    <mergeCell ref="A33:B33"/>
    <mergeCell ref="A34:B34"/>
    <mergeCell ref="A38:B38"/>
    <mergeCell ref="A35:B35"/>
    <mergeCell ref="A36:B36"/>
    <mergeCell ref="A37:B37"/>
  </mergeCells>
  <conditionalFormatting sqref="C35:C41 C3:C23">
    <cfRule type="containsBlanks" dxfId="6" priority="30">
      <formula>LEN(TRIM(C3))=0</formula>
    </cfRule>
  </conditionalFormatting>
  <conditionalFormatting sqref="D41">
    <cfRule type="notContainsBlanks" dxfId="5" priority="33">
      <formula>LEN(TRIM(D41))&gt;0</formula>
    </cfRule>
  </conditionalFormatting>
  <conditionalFormatting sqref="D40">
    <cfRule type="notContainsBlanks" dxfId="4" priority="6">
      <formula>LEN(TRIM(D40))&gt;0</formula>
    </cfRule>
  </conditionalFormatting>
  <conditionalFormatting sqref="C25:C30">
    <cfRule type="containsBlanks" dxfId="3" priority="4">
      <formula>LEN(TRIM(C25))=0</formula>
    </cfRule>
  </conditionalFormatting>
  <conditionalFormatting sqref="C31">
    <cfRule type="containsBlanks" dxfId="2" priority="3">
      <formula>LEN(TRIM(C31))=0</formula>
    </cfRule>
  </conditionalFormatting>
  <conditionalFormatting sqref="C32">
    <cfRule type="containsBlanks" dxfId="1" priority="2">
      <formula>LEN(TRIM(C32))=0</formula>
    </cfRule>
  </conditionalFormatting>
  <conditionalFormatting sqref="C33:C34">
    <cfRule type="containsBlanks" dxfId="0" priority="1">
      <formula>LEN(TRIM(C33))=0</formula>
    </cfRule>
  </conditionalFormatting>
  <dataValidations count="1">
    <dataValidation type="decimal" operator="greaterThanOrEqual" allowBlank="1" showInputMessage="1" showErrorMessage="1" sqref="C35 C41">
      <formula1>0</formula1>
    </dataValidation>
  </dataValidations>
  <pageMargins left="0.28000000000000003" right="0.2" top="0.2" bottom="0.36" header="0.19685039370078741" footer="0.19685039370078741"/>
  <pageSetup paperSize="9" scale="77" orientation="portrait" r:id="rId1"/>
  <headerFooter>
    <oddFooter>&amp;L&amp;"+,обычный"&amp;10&amp;K01+046Лист &amp;P з &amp;N листів&amp;R&amp;"+,обычный"&amp;10&amp;K01+048&amp;F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C21"/>
  <sheetViews>
    <sheetView showGridLines="0" showZeros="0" defaultGridColor="0" colorId="22" zoomScale="85" zoomScaleNormal="85" workbookViewId="0">
      <selection activeCell="C10" sqref="C10"/>
    </sheetView>
  </sheetViews>
  <sheetFormatPr defaultColWidth="0" defaultRowHeight="18" zeroHeight="1"/>
  <cols>
    <col min="1" max="1" width="15.42578125" style="5" customWidth="1"/>
    <col min="2" max="2" width="32.5703125" style="5" customWidth="1"/>
    <col min="3" max="3" width="44.140625" style="5" customWidth="1"/>
    <col min="4" max="16384" width="9.140625" style="1" hidden="1"/>
  </cols>
  <sheetData>
    <row r="1" spans="1:3" s="10" customFormat="1">
      <c r="A1" s="34" t="s">
        <v>63</v>
      </c>
      <c r="B1" s="33"/>
      <c r="C1" s="58" t="str">
        <f>CONCATENATE("Вхідний № ",RIGHT(LEFT(Документація!$B$14,10),3),"/_______")</f>
        <v>Вхідний № 537/_______</v>
      </c>
    </row>
    <row r="2" spans="1:3" s="10" customFormat="1">
      <c r="A2" s="35">
        <f>WORKDAY(Документація!$B$32,-1)</f>
        <v>43551</v>
      </c>
      <c r="B2" s="32"/>
      <c r="C2" s="13"/>
    </row>
    <row r="3" spans="1:3" s="10" customFormat="1">
      <c r="A3" s="5"/>
      <c r="B3" s="4"/>
      <c r="C3" s="13" t="s">
        <v>34</v>
      </c>
    </row>
    <row r="4" spans="1:3" ht="67.5" customHeight="1">
      <c r="A4" s="17" t="s">
        <v>0</v>
      </c>
      <c r="B4" s="110">
        <f>'Додаток 1'!$C$3</f>
        <v>0</v>
      </c>
      <c r="C4" s="110"/>
    </row>
    <row r="5" spans="1:3" ht="18" customHeight="1">
      <c r="A5" s="6"/>
      <c r="B5" s="111">
        <f>'Додаток 1'!$C$8</f>
        <v>0</v>
      </c>
      <c r="C5" s="111"/>
    </row>
    <row r="6" spans="1:3">
      <c r="A6" s="13" t="s">
        <v>33</v>
      </c>
      <c r="B6" s="111">
        <f>'Додаток 1'!$C$10</f>
        <v>0</v>
      </c>
      <c r="C6" s="111"/>
    </row>
    <row r="7" spans="1:3" s="2" customFormat="1" ht="18" customHeight="1">
      <c r="A7" s="28"/>
      <c r="B7" s="112">
        <f>'Додаток 1'!$C$11</f>
        <v>0</v>
      </c>
      <c r="C7" s="112"/>
    </row>
    <row r="8" spans="1:3" s="10" customFormat="1" ht="18" customHeight="1">
      <c r="A8" s="28"/>
      <c r="B8" s="111">
        <f>'Додаток 1'!$C$12</f>
        <v>0</v>
      </c>
      <c r="C8" s="111"/>
    </row>
    <row r="9" spans="1:3" s="10" customFormat="1" ht="18" customHeight="1">
      <c r="A9" s="14"/>
      <c r="B9" s="30"/>
      <c r="C9" s="31"/>
    </row>
    <row r="10" spans="1:3" s="3" customFormat="1" ht="161.25" customHeight="1">
      <c r="A10" s="14"/>
      <c r="B10" s="14"/>
      <c r="C10" s="14"/>
    </row>
    <row r="11" spans="1:3" s="2" customFormat="1">
      <c r="A11" s="6"/>
      <c r="B11" s="108" t="s">
        <v>20</v>
      </c>
      <c r="C11" s="108"/>
    </row>
    <row r="12" spans="1:3" ht="131.25" customHeight="1">
      <c r="A12" s="7"/>
      <c r="B12" s="109" t="str">
        <f>Документація!$B$3</f>
        <v>Складська техніка. Річтрак</v>
      </c>
      <c r="C12" s="109"/>
    </row>
    <row r="13" spans="1:3" s="10" customFormat="1" ht="143.25" customHeight="1">
      <c r="A13" s="7"/>
      <c r="B13" s="12"/>
      <c r="C13" s="12"/>
    </row>
    <row r="14" spans="1:3">
      <c r="B14" s="18" t="s">
        <v>1</v>
      </c>
      <c r="C14" s="10" t="s">
        <v>19</v>
      </c>
    </row>
    <row r="15" spans="1:3" s="3" customFormat="1">
      <c r="C15" s="10" t="s">
        <v>2</v>
      </c>
    </row>
    <row r="16" spans="1:3" s="3" customFormat="1">
      <c r="B16" s="5"/>
      <c r="C16" s="10" t="s">
        <v>56</v>
      </c>
    </row>
    <row r="17" spans="3:3">
      <c r="C17" s="10" t="s">
        <v>3</v>
      </c>
    </row>
    <row r="18" spans="3:3">
      <c r="C18" s="10" t="s">
        <v>4</v>
      </c>
    </row>
    <row r="19" spans="3:3">
      <c r="C19" s="10" t="str">
        <f>Документація!$B$14</f>
        <v>tender-537@foxtrot.ua</v>
      </c>
    </row>
    <row r="20" spans="3:3">
      <c r="C20" s="19" t="s">
        <v>44</v>
      </c>
    </row>
    <row r="21" spans="3:3" hidden="1"/>
  </sheetData>
  <sheetProtection password="C79F" sheet="1" objects="1" scenarios="1" selectLockedCells="1" selectUnlockedCells="1"/>
  <mergeCells count="7">
    <mergeCell ref="B11:C11"/>
    <mergeCell ref="B12:C12"/>
    <mergeCell ref="B4:C4"/>
    <mergeCell ref="B5:C5"/>
    <mergeCell ref="B6:C6"/>
    <mergeCell ref="B7:C7"/>
    <mergeCell ref="B8:C8"/>
  </mergeCells>
  <dataValidations count="1">
    <dataValidation allowBlank="1" showInputMessage="1" showErrorMessage="1" promptTitle="Заповнюється" prompt="Тендерним комітетом" sqref="C3 C1"/>
  </dataValidations>
  <hyperlinks>
    <hyperlink ref="C20" r:id="rId1"/>
  </hyperlinks>
  <pageMargins left="0.70866141732283472" right="0.31496062992125984" top="0.55118110236220474" bottom="0.55118110236220474" header="0" footer="0"/>
  <pageSetup paperSize="9" scale="9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Документація</vt:lpstr>
      <vt:lpstr>Додаток 1</vt:lpstr>
      <vt:lpstr>Титульний лист конверта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2019-03-22T12:27:00Z</dcterms:modified>
</cp:coreProperties>
</file>