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30" windowHeight="13965" tabRatio="898"/>
  </bookViews>
  <sheets>
    <sheet name="Документація" sheetId="2" r:id="rId1"/>
    <sheet name="Додаток 1" sheetId="3" r:id="rId2"/>
    <sheet name="Специфікація 1" sheetId="9" r:id="rId3"/>
    <sheet name="Специфікація 2" sheetId="10" r:id="rId4"/>
    <sheet name="Специфікація 3" sheetId="11" r:id="rId5"/>
    <sheet name="Титульний лист конверта" sheetId="1" r:id="rId6"/>
  </sheets>
  <definedNames>
    <definedName name="_xlnm._FilterDatabase" localSheetId="1" hidden="1">'Додаток 1'!$A$32:$B$38</definedName>
    <definedName name="OLE_LINK1" localSheetId="3">'Специфікація 2'!$G$5</definedName>
    <definedName name="_xlnm.Print_Area" localSheetId="1">'Додаток 1'!$A$1:$C$42</definedName>
  </definedNames>
  <calcPr calcId="162913"/>
</workbook>
</file>

<file path=xl/calcChain.xml><?xml version="1.0" encoding="utf-8"?>
<calcChain xmlns="http://schemas.openxmlformats.org/spreadsheetml/2006/main">
  <c r="C38" i="3" l="1"/>
  <c r="C37" i="3"/>
  <c r="C36" i="3"/>
  <c r="C35" i="3"/>
  <c r="C34" i="3"/>
  <c r="C33" i="3"/>
  <c r="C39" i="3" l="1"/>
  <c r="A2" i="10"/>
  <c r="A2" i="9"/>
  <c r="A2" i="11"/>
  <c r="B1" i="3" l="1"/>
  <c r="C19" i="1" l="1"/>
  <c r="B12" i="1"/>
  <c r="B8" i="1"/>
  <c r="B7" i="1"/>
  <c r="B6" i="1"/>
  <c r="B5" i="1"/>
  <c r="B4" i="1"/>
  <c r="A2" i="1"/>
  <c r="C1" i="1"/>
  <c r="B3" i="3"/>
  <c r="B2" i="3"/>
  <c r="A2" i="3"/>
  <c r="A1" i="3"/>
</calcChain>
</file>

<file path=xl/sharedStrings.xml><?xml version="1.0" encoding="utf-8"?>
<sst xmlns="http://schemas.openxmlformats.org/spreadsheetml/2006/main" count="803" uniqueCount="770">
  <si>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</si>
  <si>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</si>
  <si>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</si>
  <si>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</si>
  <si>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</si>
  <si>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</si>
  <si>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</si>
  <si>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</si>
  <si>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</si>
  <si>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</si>
  <si>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</si>
  <si>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</si>
  <si>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</si>
  <si>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</si>
  <si>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</si>
  <si>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</si>
  <si>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</si>
  <si>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</si>
  <si>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</si>
  <si>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</si>
  <si>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</si>
  <si>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</si>
  <si>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</si>
  <si>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</si>
  <si>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</si>
  <si>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</si>
  <si>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</si>
  <si>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</si>
  <si>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</si>
  <si>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</si>
  <si>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</si>
  <si>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</si>
  <si>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</si>
  <si>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</si>
  <si>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</si>
  <si>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</si>
  <si>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</si>
  <si>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</si>
  <si>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</si>
  <si>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</si>
  <si>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</si>
  <si>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</si>
  <si>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</si>
  <si>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</si>
  <si>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</si>
  <si>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</si>
  <si>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</si>
  <si>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</si>
  <si>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</si>
  <si>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</si>
  <si>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</si>
  <si>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</si>
  <si>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</si>
  <si>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</si>
  <si>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</si>
  <si>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</si>
  <si>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</si>
  <si>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</si>
  <si>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</si>
  <si>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</si>
  <si>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м. Київ, 04112, вул. Дорогожицька, 1, галерея 1, кабінет 1.</t>
  </si>
  <si>
    <t>Фіналісти процедури закупівлі на запит Замовника надають такі документи в електронному вигляді:</t>
  </si>
  <si>
    <t>Учасники подають в запечатаному конверті:</t>
  </si>
  <si>
    <t>Учасники подають в електронному вигляді: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</si>
  <si>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</si>
  <si>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</si>
  <si>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</si>
  <si>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</si>
  <si>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</si>
  <si>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</si>
  <si>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</si>
  <si>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</si>
  <si>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</si>
  <si>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</si>
  <si>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</si>
  <si>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</si>
  <si>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</si>
  <si>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Істотні умови Договору мають відповідати акцептованій пропозиції Учасника.</t>
  </si>
  <si>
    <t>Критерієм вибору переможця є мінімальна ціна.</t>
  </si>
  <si>
    <t>Всього сума закупівлі, грн. з ПДВ:</t>
  </si>
  <si>
    <t xml:space="preserve">     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</si>
  <si>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Для своєчасного отримання інформації щодо тендерів ГК «ФОКСТРОТ» Учасник має оформити реєстрацію за посиланням:</t>
  </si>
  <si>
    <t>2. Мають необхідне обладнання, кваліфікований персонал та досвід роботи в даному напрямку не менше 3 років;</t>
  </si>
  <si>
    <t>Зазначити перелік працівників відповідної кваліфікації.</t>
  </si>
  <si>
    <t>Група компаній «ФОКСТРОТ»</t>
  </si>
  <si>
    <t>Електронна адреса для подання пропозиції закупівлі (доступна тільки до дати розкриття пропозицій):</t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</si>
  <si>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адресу:</t>
    </r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</si>
  <si>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</si>
  <si>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Формат та порядок рядків і стовпців змінювати не можна. 
Додавати або видаляти стовбці чи рядки не можна.</t>
  </si>
  <si>
    <r>
      <rPr>
        <b/>
        <sz val="10"/>
        <color theme="1"/>
        <rFont val="Arial"/>
        <family val="2"/>
        <charset val="204"/>
      </rPr>
      <t xml:space="preserve">Оригінал пропозиції </t>
    </r>
    <r>
      <rPr>
        <sz val="10"/>
        <color theme="1"/>
        <rFont val="Arial"/>
        <family val="2"/>
        <charset val="204"/>
      </rPr>
      <t>подається в запечатаному паперовому конверті розміром 229×324мм.</t>
    </r>
  </si>
  <si>
    <r>
      <t xml:space="preserve">На конверт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Додатку 1. </t>
    </r>
  </si>
  <si>
    <t>Адреса надання пропозиції: м. Київ, 04112, вул. Дорогожицька,1, галерея 1, кімната 1.</t>
  </si>
  <si>
    <t>Витяг з реєстру платників ПДВ;</t>
  </si>
  <si>
    <t>Витяг з єдиного державного реєстру підприємств та організацій;</t>
  </si>
  <si>
    <t>Довідка про включення до ЄДРПОУ;</t>
  </si>
  <si>
    <t>Документ, що засвідчує повноваження керівника (виписка з статуту, тощо).</t>
  </si>
  <si>
    <t>Баланс та фінансовий звіт підприємства за попередній квартал;</t>
  </si>
  <si>
    <t>Довідку про розмір чистих активів (тільки для ТОВ).</t>
  </si>
  <si>
    <t xml:space="preserve">     Тема електронного листа має містити тільки найменування закупівлі.</t>
  </si>
  <si>
    <t>Назва компанії (як у статуті)</t>
  </si>
  <si>
    <t>Основні клієнти за напрямком даної закупівлі (перерахувати декілька)</t>
  </si>
  <si>
    <t>- Комерційну пропозицію у форматі Додатку 1 в Excel;</t>
  </si>
  <si>
    <t>- Презентацію компанії з прикладами реалізованих робіт;</t>
  </si>
  <si>
    <t>- Детальну специфікацію відповідного обладнання.</t>
  </si>
  <si>
    <t>- Комерційну пропозицію у форматі Додатку 1, завірену підписом керівника та печаткою.</t>
  </si>
  <si>
    <t>nachasi.com</t>
  </si>
  <si>
    <t>tochka.net</t>
  </si>
  <si>
    <t>mediananny.com</t>
  </si>
  <si>
    <t>telekritika.ua</t>
  </si>
  <si>
    <t>buro247.ua</t>
  </si>
  <si>
    <t>NewsOboz</t>
  </si>
  <si>
    <t>glavnoe.ua</t>
  </si>
  <si>
    <t>novosti.ua</t>
  </si>
  <si>
    <t>Uainfo</t>
  </si>
  <si>
    <t>fakty.ua</t>
  </si>
  <si>
    <t>ZIK</t>
  </si>
  <si>
    <t>novostiUa.net</t>
  </si>
  <si>
    <t>Gazeta.ua</t>
  </si>
  <si>
    <t>news.enovosty.com</t>
  </si>
  <si>
    <t>inspired.com.ua</t>
  </si>
  <si>
    <t>thebabel.com.ua</t>
  </si>
  <si>
    <t>bit.ua</t>
  </si>
  <si>
    <t>the-village.com.ua</t>
  </si>
  <si>
    <t>Comments.UA</t>
  </si>
  <si>
    <t>glavred.info</t>
  </si>
  <si>
    <t>24tv.ua</t>
  </si>
  <si>
    <t>telegraf.com.ua</t>
  </si>
  <si>
    <t>espreso.tv</t>
  </si>
  <si>
    <t>Vesti-UA</t>
  </si>
  <si>
    <t>Informator.news</t>
  </si>
  <si>
    <t>From-UA</t>
  </si>
  <si>
    <t>УНН</t>
  </si>
  <si>
    <t>Ukr.Media</t>
  </si>
  <si>
    <t>Replyua</t>
  </si>
  <si>
    <t>rbc.ua</t>
  </si>
  <si>
    <t>FaceNews</t>
  </si>
  <si>
    <t>Strana.ua</t>
  </si>
  <si>
    <t>fixygen.ua</t>
  </si>
  <si>
    <t>uamarket.info</t>
  </si>
  <si>
    <t>vctr.media</t>
  </si>
  <si>
    <t>retailers.ua</t>
  </si>
  <si>
    <t>mresearcher.com</t>
  </si>
  <si>
    <t>propertytimes.com.ua</t>
  </si>
  <si>
    <t>trademaster.ua</t>
  </si>
  <si>
    <t>retailplatforma.com</t>
  </si>
  <si>
    <t>allretail.ua</t>
  </si>
  <si>
    <t>reklamaster.com</t>
  </si>
  <si>
    <t>MC.Today</t>
  </si>
  <si>
    <t>ain.ua</t>
  </si>
  <si>
    <t>mmr.ua</t>
  </si>
  <si>
    <t>Публичные Люди</t>
  </si>
  <si>
    <t>ДеньгиUA</t>
  </si>
  <si>
    <t>Бизнес цензор</t>
  </si>
  <si>
    <t>Фокус</t>
  </si>
  <si>
    <t>epravda.com.ua</t>
  </si>
  <si>
    <t>hyser</t>
  </si>
  <si>
    <t>finance.ua</t>
  </si>
  <si>
    <t>Бізнес.медіа</t>
  </si>
  <si>
    <t>Деловая Столица</t>
  </si>
  <si>
    <t>Дело.UA</t>
  </si>
  <si>
    <t>UBR.ua</t>
  </si>
  <si>
    <t>psm7.com</t>
  </si>
  <si>
    <t>techtoday.in.ua</t>
  </si>
  <si>
    <t>keddr.com</t>
  </si>
  <si>
    <t>ru.gecid.com</t>
  </si>
  <si>
    <t>expert.com.ua</t>
  </si>
  <si>
    <t>unitxi.com.ua</t>
  </si>
  <si>
    <t>gadget.family</t>
  </si>
  <si>
    <t>smartphone.ua</t>
  </si>
  <si>
    <t>vido.com.ua</t>
  </si>
  <si>
    <t>root-nation.com</t>
  </si>
  <si>
    <t>tehnofan.com.ua</t>
  </si>
  <si>
    <t>fainaidea.com</t>
  </si>
  <si>
    <t>igate.com.ua</t>
  </si>
  <si>
    <t>channel4it.com</t>
  </si>
  <si>
    <t>semobile.com.ua</t>
  </si>
  <si>
    <t>portaltele.com.ua</t>
  </si>
  <si>
    <t>netsofta.net</t>
  </si>
  <si>
    <t>internetua.com</t>
  </si>
  <si>
    <t>sostav.ua</t>
  </si>
  <si>
    <t>techno.nv.ua</t>
  </si>
  <si>
    <t>it-media.kiev.ua</t>
  </si>
  <si>
    <t>technoguide.com.ua</t>
  </si>
  <si>
    <t>texnonews.com</t>
  </si>
  <si>
    <t>ITnews</t>
  </si>
  <si>
    <t>Itpravda.com</t>
  </si>
  <si>
    <t>ilenta.com</t>
  </si>
  <si>
    <t>Hi-tech.ua</t>
  </si>
  <si>
    <t>technoportal.ua</t>
  </si>
  <si>
    <t>mobilend.com.ua</t>
  </si>
  <si>
    <t>TEHNOT</t>
  </si>
  <si>
    <t>ProstoTech</t>
  </si>
  <si>
    <t>Itechua.com</t>
  </si>
  <si>
    <t>ofigenno.com</t>
  </si>
  <si>
    <t>gagadget.com</t>
  </si>
  <si>
    <t>ITC.ua</t>
  </si>
  <si>
    <t>0462.ua</t>
  </si>
  <si>
    <t>val.ua</t>
  </si>
  <si>
    <t>cheline.com.ua</t>
  </si>
  <si>
    <t>gorod.cn.ua</t>
  </si>
  <si>
    <t>acc.cv.ua</t>
  </si>
  <si>
    <t>0372.ua</t>
  </si>
  <si>
    <t>pogliad.ua</t>
  </si>
  <si>
    <t>molbuk.ua</t>
  </si>
  <si>
    <t>vycherpno.ck.ua</t>
  </si>
  <si>
    <t>zmi.ck.ua</t>
  </si>
  <si>
    <t>0382.ua</t>
  </si>
  <si>
    <t>vsim.ua</t>
  </si>
  <si>
    <t>ye.ua</t>
  </si>
  <si>
    <t>0552.ua</t>
  </si>
  <si>
    <t>kherson.net.ua</t>
  </si>
  <si>
    <t>khersonline.net</t>
  </si>
  <si>
    <t>atn.ua</t>
  </si>
  <si>
    <t>057.ua</t>
  </si>
  <si>
    <t>sq.com.ua</t>
  </si>
  <si>
    <t>gx.net.ua</t>
  </si>
  <si>
    <t>tenews.org.ua</t>
  </si>
  <si>
    <t>te.20minut.ua</t>
  </si>
  <si>
    <t>0352.ua</t>
  </si>
  <si>
    <t>dancor.sumy.ua</t>
  </si>
  <si>
    <t>0542.ua</t>
  </si>
  <si>
    <t>vse.rv.ua</t>
  </si>
  <si>
    <t>ogo.ua</t>
  </si>
  <si>
    <t>rivne1.tv</t>
  </si>
  <si>
    <t>radiotrek.rv.ua</t>
  </si>
  <si>
    <t>kg.ua</t>
  </si>
  <si>
    <t>05366.com.ua</t>
  </si>
  <si>
    <t>telegraf.in.ua</t>
  </si>
  <si>
    <t>od-news.com</t>
  </si>
  <si>
    <t>timer-odessa.net</t>
  </si>
  <si>
    <t>048.ua</t>
  </si>
  <si>
    <t>dumskaya.net</t>
  </si>
  <si>
    <t>niknews.mk.ua</t>
  </si>
  <si>
    <t>0512.com.ua</t>
  </si>
  <si>
    <t>korabelov.info</t>
  </si>
  <si>
    <t>novosti-n.org</t>
  </si>
  <si>
    <t>vgolos.com.ua</t>
  </si>
  <si>
    <t>inlviv.in.ua</t>
  </si>
  <si>
    <t>varta1.com.ua</t>
  </si>
  <si>
    <t>032.ua</t>
  </si>
  <si>
    <t>portal.lviv.ua</t>
  </si>
  <si>
    <t>0642.ua</t>
  </si>
  <si>
    <t>cxid.info</t>
  </si>
  <si>
    <t>cbn.com.ua</t>
  </si>
  <si>
    <t>gre4ka.info</t>
  </si>
  <si>
    <t>dozor.kr.ua</t>
  </si>
  <si>
    <t>04596.com.ua</t>
  </si>
  <si>
    <t>04563.com.ua</t>
  </si>
  <si>
    <t>pravdatut.ua</t>
  </si>
  <si>
    <t>mpz.brovary.org</t>
  </si>
  <si>
    <t>gk-press.if.ua</t>
  </si>
  <si>
    <t>vikna.if.ua</t>
  </si>
  <si>
    <t>kurs.if.ua</t>
  </si>
  <si>
    <t>brd24.com</t>
  </si>
  <si>
    <t>forpost.media</t>
  </si>
  <si>
    <t>mv.org.ua</t>
  </si>
  <si>
    <t>uzhgorod.net.ua</t>
  </si>
  <si>
    <t>0312.ua</t>
  </si>
  <si>
    <t>zakarpatpost.net</t>
  </si>
  <si>
    <t>ua-reporter.com</t>
  </si>
  <si>
    <t>04141.com.ua</t>
  </si>
  <si>
    <t>zhzh.info</t>
  </si>
  <si>
    <t>zhitomir.info</t>
  </si>
  <si>
    <t>donbass.ua</t>
  </si>
  <si>
    <t>62.ua</t>
  </si>
  <si>
    <t>06239.com.ua</t>
  </si>
  <si>
    <t>0629.com.ua</t>
  </si>
  <si>
    <t>nashemisto.dp.ua</t>
  </si>
  <si>
    <t>dnepr.info</t>
  </si>
  <si>
    <t>1kr.ua</t>
  </si>
  <si>
    <t>dnpr.com.ua</t>
  </si>
  <si>
    <t>kr24.com.ua</t>
  </si>
  <si>
    <t>volyn24.com</t>
  </si>
  <si>
    <t>volynpost.com</t>
  </si>
  <si>
    <t>volynnews.com</t>
  </si>
  <si>
    <t>0432.ua</t>
  </si>
  <si>
    <t>vn.20minut.ua</t>
  </si>
  <si>
    <t>real-vin.com</t>
  </si>
  <si>
    <t>kievvlast.com.ua</t>
  </si>
  <si>
    <t>nashkiev.ua</t>
  </si>
  <si>
    <t>bigkiev.com.ua</t>
  </si>
  <si>
    <t>kiev.sq.com.ua</t>
  </si>
  <si>
    <t>44.ua</t>
  </si>
  <si>
    <t>bzh.life</t>
  </si>
  <si>
    <t>kiev.informator.ua</t>
  </si>
  <si>
    <r>
      <rPr>
        <b/>
        <sz val="10"/>
        <color theme="1"/>
        <rFont val="Arial"/>
        <family val="2"/>
        <charset val="204"/>
      </rPr>
      <t xml:space="preserve">Предметом даної закупівлі є: </t>
    </r>
    <r>
      <rPr>
        <sz val="10"/>
        <color theme="1"/>
        <rFont val="Arial"/>
        <family val="2"/>
        <charset val="204"/>
      </rPr>
      <t>послуги з моніторингу і комплексного аналізу інтернет-простору: засобів масової інформації, соціальних мереж, форумів, а також друкованих ЗМі і телеканалів за визначеним набором ключових слів у режимі реального часу.</t>
    </r>
  </si>
  <si>
    <t>Перелік обов’язкових та додаткових послуг надано в Додатку 1 за видами.</t>
  </si>
  <si>
    <t>** Моніторинг закритих стрічок.</t>
  </si>
  <si>
    <t>*Моніторинг інтернет-простору в обов’язковому порядку здійснюється на найбільш відвідуваних новинних та ділових ресурсах; спеціалізованих сайтів на тему рітейла, будівництва, IT-технологій, маркетингу та реклами, соціальної відповідальності; сервісів розміщення прес-релізів; генераторів новин; блогів.</t>
  </si>
  <si>
    <t>vnutri.org</t>
  </si>
  <si>
    <t>toneto.net</t>
  </si>
  <si>
    <t>otzyvua.net</t>
  </si>
  <si>
    <t>orabote.top</t>
  </si>
  <si>
    <t>m.ua</t>
  </si>
  <si>
    <t>hotline.ua</t>
  </si>
  <si>
    <t xml:space="preserve"> IT. Гаджети. Техніка</t>
  </si>
  <si>
    <t>Бізнес. Маркетинг. Ритейл</t>
  </si>
  <si>
    <t>forum-pravo.com.ua</t>
  </si>
  <si>
    <t>forum.te.ua</t>
  </si>
  <si>
    <t>forum.liga.net</t>
  </si>
  <si>
    <t>forum.finance.ua</t>
  </si>
  <si>
    <t>dou.ua</t>
  </si>
  <si>
    <t>bestportal.com.ua</t>
  </si>
  <si>
    <t>Форуми</t>
  </si>
  <si>
    <t>YouTube</t>
  </si>
  <si>
    <t>Telegram</t>
  </si>
  <si>
    <t>Facebook</t>
  </si>
  <si>
    <t xml:space="preserve">Instagram </t>
  </si>
  <si>
    <t>Інформаційні та суспільні</t>
  </si>
  <si>
    <t>УНІАН</t>
  </si>
  <si>
    <t>Укрінформ</t>
  </si>
  <si>
    <t>Українські новини</t>
  </si>
  <si>
    <t>Інтерфакс-Україна</t>
  </si>
  <si>
    <t>Регіони</t>
  </si>
  <si>
    <t>Інформагентства**</t>
  </si>
  <si>
    <t>Специфікація 1. Моніторинг інтернет-ресурсів*</t>
  </si>
  <si>
    <t>Сім днів</t>
  </si>
  <si>
    <t>Рівне-ракурс</t>
  </si>
  <si>
    <t xml:space="preserve">Рівне-експрес </t>
  </si>
  <si>
    <t xml:space="preserve">Рівненська газета </t>
  </si>
  <si>
    <t>Суббота плюс</t>
  </si>
  <si>
    <t>Ого</t>
  </si>
  <si>
    <t>РосТ</t>
  </si>
  <si>
    <t>Волинь</t>
  </si>
  <si>
    <t>ПравДа</t>
  </si>
  <si>
    <t>Вісті Рівненщини</t>
  </si>
  <si>
    <t>Позиция</t>
  </si>
  <si>
    <t>Чернігівські відомості</t>
  </si>
  <si>
    <t>Вільне слово</t>
  </si>
  <si>
    <t>Перекур</t>
  </si>
  <si>
    <t>Прилуччина</t>
  </si>
  <si>
    <t>Вечірнє Рівне</t>
  </si>
  <si>
    <t>Панорама</t>
  </si>
  <si>
    <t>Семь дней</t>
  </si>
  <si>
    <t>Рівненська область</t>
  </si>
  <si>
    <t>Наше время плюс</t>
  </si>
  <si>
    <t>Наш край</t>
  </si>
  <si>
    <t>Мрія</t>
  </si>
  <si>
    <t>Деснянська правда</t>
  </si>
  <si>
    <t>Село Полтавське</t>
  </si>
  <si>
    <t>МИГ</t>
  </si>
  <si>
    <t>Деснянка</t>
  </si>
  <si>
    <t>Полтавська думка</t>
  </si>
  <si>
    <t>Запорожье вечернее</t>
  </si>
  <si>
    <t>Гарт</t>
  </si>
  <si>
    <t>Полтавський вісник</t>
  </si>
  <si>
    <t>Запорізька Січ</t>
  </si>
  <si>
    <t xml:space="preserve">Вісті Весть </t>
  </si>
  <si>
    <t>Кременчугский телеграф</t>
  </si>
  <si>
    <t>Запорізька правда</t>
  </si>
  <si>
    <t>ВісникЧ</t>
  </si>
  <si>
    <t>Коло</t>
  </si>
  <si>
    <t>Индустриальное Запорожье</t>
  </si>
  <si>
    <t xml:space="preserve">Відомості Чернігівщини </t>
  </si>
  <si>
    <t>Зоря Полтавщини</t>
  </si>
  <si>
    <t>Горожанин-информ</t>
  </si>
  <si>
    <t>Чернігівська область</t>
  </si>
  <si>
    <t>Вечірня Полтава</t>
  </si>
  <si>
    <t>Верже</t>
  </si>
  <si>
    <t>Вісті</t>
  </si>
  <si>
    <t>Запорізька область</t>
  </si>
  <si>
    <t>Чернівці</t>
  </si>
  <si>
    <t>Біаф</t>
  </si>
  <si>
    <t>Час</t>
  </si>
  <si>
    <t>Полтавська область</t>
  </si>
  <si>
    <t>Фест</t>
  </si>
  <si>
    <t>Молодий буковинець</t>
  </si>
  <si>
    <t xml:space="preserve">Ужгород </t>
  </si>
  <si>
    <t>Місто</t>
  </si>
  <si>
    <t>Чорноморські новини</t>
  </si>
  <si>
    <t>Срібна земля - Фест</t>
  </si>
  <si>
    <t>Доба</t>
  </si>
  <si>
    <t xml:space="preserve">Слово </t>
  </si>
  <si>
    <t>РІО</t>
  </si>
  <si>
    <t xml:space="preserve">Погляд </t>
  </si>
  <si>
    <t>Порто-Франко</t>
  </si>
  <si>
    <t>Новини Закарпаття</t>
  </si>
  <si>
    <t>Версії</t>
  </si>
  <si>
    <t>Одесская жизнь</t>
  </si>
  <si>
    <t>Неділя</t>
  </si>
  <si>
    <t>Ва-Банк</t>
  </si>
  <si>
    <t>Одесские известия</t>
  </si>
  <si>
    <t>Наш Ужгород</t>
  </si>
  <si>
    <t>Буковинське віче</t>
  </si>
  <si>
    <t>Одесский вестник</t>
  </si>
  <si>
    <t>Мій Ужгород</t>
  </si>
  <si>
    <t>Буковина</t>
  </si>
  <si>
    <t>Комсомольская правда. Одесса</t>
  </si>
  <si>
    <t>Закарпатська правда</t>
  </si>
  <si>
    <t>Чернівецька область</t>
  </si>
  <si>
    <t>Деловая Одесса</t>
  </si>
  <si>
    <t xml:space="preserve">Вісті тижня плюс </t>
  </si>
  <si>
    <t>Жизнь в Одессе</t>
  </si>
  <si>
    <t>Закарпатська область</t>
  </si>
  <si>
    <t>Черкаський край</t>
  </si>
  <si>
    <t>Вечерняя Одеса</t>
  </si>
  <si>
    <t>Нова молодь Черкащини</t>
  </si>
  <si>
    <t xml:space="preserve">Одеська область </t>
  </si>
  <si>
    <t>Субота</t>
  </si>
  <si>
    <t>Нова доба</t>
  </si>
  <si>
    <t>Меркурій</t>
  </si>
  <si>
    <t>Вечірні Черкаси</t>
  </si>
  <si>
    <t>Южная региональная газета</t>
  </si>
  <si>
    <t>Акцент</t>
  </si>
  <si>
    <t>Южная правда</t>
  </si>
  <si>
    <t>Ехо</t>
  </si>
  <si>
    <t>Черкаська область</t>
  </si>
  <si>
    <t>Центральный рынок</t>
  </si>
  <si>
    <t>Житомирщина</t>
  </si>
  <si>
    <t>Родной причал</t>
  </si>
  <si>
    <t>Житомир</t>
  </si>
  <si>
    <t>Хмельниччина</t>
  </si>
  <si>
    <t>Рідне Прибужжя</t>
  </si>
  <si>
    <t>20 хвилин</t>
  </si>
  <si>
    <t>Сімейна газета</t>
  </si>
  <si>
    <t xml:space="preserve">Новая Николаевская газета </t>
  </si>
  <si>
    <t>Житомирська область</t>
  </si>
  <si>
    <t>Проскурівський теленавігатор</t>
  </si>
  <si>
    <t>Николаевские новости</t>
  </si>
  <si>
    <t>Проскурів</t>
  </si>
  <si>
    <t>Взгляд</t>
  </si>
  <si>
    <t>Событие</t>
  </si>
  <si>
    <t xml:space="preserve">Подільська порадниця </t>
  </si>
  <si>
    <t>Вечірній Миколаїв</t>
  </si>
  <si>
    <t>Популярная газета</t>
  </si>
  <si>
    <t>Подільські вісті</t>
  </si>
  <si>
    <t>Вісник Прибужжя</t>
  </si>
  <si>
    <t>Лица</t>
  </si>
  <si>
    <t>Нове життя</t>
  </si>
  <si>
    <t>Миколаївська область</t>
  </si>
  <si>
    <t>Наше місто</t>
  </si>
  <si>
    <t xml:space="preserve">Актуально для подолян </t>
  </si>
  <si>
    <t>Хмельницька область</t>
  </si>
  <si>
    <t>Факт!</t>
  </si>
  <si>
    <t>Зоря</t>
  </si>
  <si>
    <t>Ратуша</t>
  </si>
  <si>
    <t>Днепр вечерний</t>
  </si>
  <si>
    <t>Херсонський вісник</t>
  </si>
  <si>
    <t>Телевізійна пошта</t>
  </si>
  <si>
    <t>Горожанинъ</t>
  </si>
  <si>
    <t>Телегривна</t>
  </si>
  <si>
    <t>Львівська пошта</t>
  </si>
  <si>
    <t>Вісті Придніпров'я</t>
  </si>
  <si>
    <t>Прямо в руки</t>
  </si>
  <si>
    <t>Телегазета</t>
  </si>
  <si>
    <t>Новий день</t>
  </si>
  <si>
    <t>Львівська газета</t>
  </si>
  <si>
    <t>Наддніпрянська правда</t>
  </si>
  <si>
    <t>Події. Факти. Новини Вінничини</t>
  </si>
  <si>
    <t>Гривня</t>
  </si>
  <si>
    <t>Телеекспрес</t>
  </si>
  <si>
    <t>RIA</t>
  </si>
  <si>
    <t>Вгору</t>
  </si>
  <si>
    <t>Експрес</t>
  </si>
  <si>
    <t>Херсонська область</t>
  </si>
  <si>
    <t>Замок ТV</t>
  </si>
  <si>
    <t>Кур’єр</t>
  </si>
  <si>
    <t xml:space="preserve">За вільну Україну </t>
  </si>
  <si>
    <t>Вінницькі реалії</t>
  </si>
  <si>
    <t>Харьковские известия</t>
  </si>
  <si>
    <t>Високий замок</t>
  </si>
  <si>
    <t>Вінницька газета</t>
  </si>
  <si>
    <t>Трибуна трудящих</t>
  </si>
  <si>
    <t xml:space="preserve">Блискавка </t>
  </si>
  <si>
    <t>Вінниччина</t>
  </si>
  <si>
    <t>Сегодня. Харьков</t>
  </si>
  <si>
    <t>Львівська область</t>
  </si>
  <si>
    <t>33 канал</t>
  </si>
  <si>
    <t>Слобідський край</t>
  </si>
  <si>
    <t>Олександрійський тиждень</t>
  </si>
  <si>
    <t>Вінницька область</t>
  </si>
  <si>
    <t>Губерния</t>
  </si>
  <si>
    <t>Україна-центр</t>
  </si>
  <si>
    <t>Время</t>
  </si>
  <si>
    <t>Сільське життя плюс</t>
  </si>
  <si>
    <t>Сім’я і дім</t>
  </si>
  <si>
    <t>Вечерний Харьков</t>
  </si>
  <si>
    <t>Нова газета</t>
  </si>
  <si>
    <t>Луцький замок</t>
  </si>
  <si>
    <t>Вести.Харьков</t>
  </si>
  <si>
    <t>Народне слово</t>
  </si>
  <si>
    <t>Луцьк</t>
  </si>
  <si>
    <t>Харківська область</t>
  </si>
  <si>
    <t>Кіровоградська правда</t>
  </si>
  <si>
    <t>Волинські відомості</t>
  </si>
  <si>
    <t>Діалог</t>
  </si>
  <si>
    <t>Волинська газета</t>
  </si>
  <si>
    <t>Волинь нова</t>
  </si>
  <si>
    <t>Свобода</t>
  </si>
  <si>
    <t>Вечірня газета</t>
  </si>
  <si>
    <t>Вісник</t>
  </si>
  <si>
    <t>РІА-плюс</t>
  </si>
  <si>
    <t>21-й канал</t>
  </si>
  <si>
    <t>Віче</t>
  </si>
  <si>
    <t>Номер один</t>
  </si>
  <si>
    <t>Кіровоградська область</t>
  </si>
  <si>
    <t>Волинська область</t>
  </si>
  <si>
    <t>Нова Тернопільська газета</t>
  </si>
  <si>
    <t>Вільне життя</t>
  </si>
  <si>
    <t>Рідна земля</t>
  </si>
  <si>
    <t>Тернопільська область</t>
  </si>
  <si>
    <t>Світ молоді</t>
  </si>
  <si>
    <t>Прикарпатська правда</t>
  </si>
  <si>
    <t>Ярмарок</t>
  </si>
  <si>
    <t>Західний кур'єр</t>
  </si>
  <si>
    <t>Сумщина</t>
  </si>
  <si>
    <t>Галицький кореспондент</t>
  </si>
  <si>
    <t>Галичина</t>
  </si>
  <si>
    <t>ДС-експрес</t>
  </si>
  <si>
    <t>Вперед</t>
  </si>
  <si>
    <t>Вечірній Івано-Франківськ</t>
  </si>
  <si>
    <t>Ваш шанс</t>
  </si>
  <si>
    <t>Вісник Прикарпаття</t>
  </si>
  <si>
    <t>Сумська область</t>
  </si>
  <si>
    <t>Івано-Франківська область</t>
  </si>
  <si>
    <t>Регіональна преса</t>
  </si>
  <si>
    <t>XXL</t>
  </si>
  <si>
    <t xml:space="preserve">Viva </t>
  </si>
  <si>
    <t>Maxim</t>
  </si>
  <si>
    <t>Marie Claire</t>
  </si>
  <si>
    <t>Joy</t>
  </si>
  <si>
    <t>Harper’s Bazaar</t>
  </si>
  <si>
    <t>Elle</t>
  </si>
  <si>
    <t>Хрещатик</t>
  </si>
  <si>
    <t>Твой малыш</t>
  </si>
  <si>
    <t>Факты и комментарии</t>
  </si>
  <si>
    <t>Полина</t>
  </si>
  <si>
    <t>Урядовий кур'єр</t>
  </si>
  <si>
    <t>Зеркало недели.Украина</t>
  </si>
  <si>
    <t>Натали</t>
  </si>
  <si>
    <t>Україна молода</t>
  </si>
  <si>
    <t>Закон и бизнес</t>
  </si>
  <si>
    <t>TOP-100. Рейтинги крупнейших</t>
  </si>
  <si>
    <t>Лиза</t>
  </si>
  <si>
    <t>Україна Бізнес Ревю</t>
  </si>
  <si>
    <t>Жизнь за неделю</t>
  </si>
  <si>
    <t>Forbes. Украина</t>
  </si>
  <si>
    <t>Здоровье женщины</t>
  </si>
  <si>
    <t>Труд</t>
  </si>
  <si>
    <t>Деньги плюс</t>
  </si>
  <si>
    <t>Единственная</t>
  </si>
  <si>
    <t>Сегодня</t>
  </si>
  <si>
    <t>День</t>
  </si>
  <si>
    <t>Український тиждень</t>
  </si>
  <si>
    <t>Добрые советы</t>
  </si>
  <si>
    <t>Управление персоналом</t>
  </si>
  <si>
    <t>Сільські вісті</t>
  </si>
  <si>
    <t>Демократична Україна</t>
  </si>
  <si>
    <t>Репортер</t>
  </si>
  <si>
    <t>Глянець</t>
  </si>
  <si>
    <t>Управление компанией</t>
  </si>
  <si>
    <t>Рабочая газета</t>
  </si>
  <si>
    <t>Деловая столица</t>
  </si>
  <si>
    <t>Публичные люди</t>
  </si>
  <si>
    <t>Споживач. Інфо</t>
  </si>
  <si>
    <t>Правда Украины</t>
  </si>
  <si>
    <t>Голос України</t>
  </si>
  <si>
    <t>Новое время</t>
  </si>
  <si>
    <t>TV-парк</t>
  </si>
  <si>
    <t>Marketing Media Review</t>
  </si>
  <si>
    <t>Освіта України</t>
  </si>
  <si>
    <t>Газета по-українськи</t>
  </si>
  <si>
    <t>Країна</t>
  </si>
  <si>
    <t>Телескоп</t>
  </si>
  <si>
    <t>Менеджер по персоналу</t>
  </si>
  <si>
    <t>Молодь України</t>
  </si>
  <si>
    <t>Газета “2000”</t>
  </si>
  <si>
    <t xml:space="preserve">Корреспондент </t>
  </si>
  <si>
    <t>Телегид</t>
  </si>
  <si>
    <t>Маркетинг и реклама</t>
  </si>
  <si>
    <t>МК в Украине</t>
  </si>
  <si>
    <t>Вечерние вести</t>
  </si>
  <si>
    <t>Companion</t>
  </si>
  <si>
    <t>Теленеделя</t>
  </si>
  <si>
    <t>Дистрибуция и логистика</t>
  </si>
  <si>
    <t>Метро</t>
  </si>
  <si>
    <t>Вечірній Київ</t>
  </si>
  <si>
    <t>Личный счет</t>
  </si>
  <si>
    <t>Отдохни</t>
  </si>
  <si>
    <t>Вісті центральної спілки споживчих товариств України</t>
  </si>
  <si>
    <t xml:space="preserve">Kiev Post </t>
  </si>
  <si>
    <t>Вести</t>
  </si>
  <si>
    <t>Деньги</t>
  </si>
  <si>
    <t xml:space="preserve">Однокласник </t>
  </si>
  <si>
    <t>Аптека</t>
  </si>
  <si>
    <t xml:space="preserve">Комсомольская правда в Украине </t>
  </si>
  <si>
    <t>Аргументы и факты в Украине</t>
  </si>
  <si>
    <t>Власть денег</t>
  </si>
  <si>
    <t>Вокруг света</t>
  </si>
  <si>
    <t>All Retail</t>
  </si>
  <si>
    <t>Комментарии</t>
  </si>
  <si>
    <t>Аргументы недели</t>
  </si>
  <si>
    <t>Бизнес</t>
  </si>
  <si>
    <t xml:space="preserve">Видання для дозвілля </t>
  </si>
  <si>
    <t>Спеціалізовані видання</t>
  </si>
  <si>
    <t>Киевский вестник</t>
  </si>
  <si>
    <t>Ділові та суспільно-політичні газети</t>
  </si>
  <si>
    <t>Ділові та суспільно-політичні журнали</t>
  </si>
  <si>
    <t>Центральна преса</t>
  </si>
  <si>
    <t>Специфікація 2. Моніторинг друкованих ЗМІ</t>
  </si>
  <si>
    <t>ТЕЛЕКАНАЛИ</t>
  </si>
  <si>
    <t>Специфікація 3. Моніторинг ТБ-ЗМІ</t>
  </si>
  <si>
    <r>
      <t xml:space="preserve">Послуги онлайн моніторингу і аналізу електронних засобів масової інформації, соцмереж і форумів </t>
    </r>
    <r>
      <rPr>
        <b/>
        <sz val="10"/>
        <rFont val="Arial"/>
        <family val="2"/>
        <charset val="204"/>
      </rPr>
      <t>за ключовими словами</t>
    </r>
    <r>
      <rPr>
        <sz val="10"/>
        <rFont val="Arial"/>
        <family val="2"/>
        <charset val="204"/>
      </rPr>
      <t xml:space="preserve">:
</t>
    </r>
    <r>
      <rPr>
        <b/>
        <i/>
        <sz val="10"/>
        <rFont val="Arial"/>
        <family val="2"/>
        <charset val="204"/>
      </rPr>
      <t>1. Бренд - Фокстрот (Foxtrot); 
2. Особистості -  Геннадій Виходцев (Геннадий Выходцев), Валерій Маковецький (Валерий Маковецкий), В'ячеслав Поврознік (Вячеслав Поврозник); 
3. Продукт - Екоклас (Екокласс), Фокс Клуб;        
4. Конкуренти - Ельдорадо (Эльдорадо), Комфі (Комфи, Comfy), Розетка (Rozetka), Алло, Цитрус.</t>
    </r>
    <r>
      <rPr>
        <sz val="10"/>
        <rFont val="Arial"/>
        <family val="2"/>
        <charset val="204"/>
      </rPr>
      <t xml:space="preserve">
Список ключових слів і ресурсів може змінюватися протягом нашого майбутнього співробітництва.</t>
    </r>
  </si>
  <si>
    <r>
      <t xml:space="preserve">Послуги моніторингу центральної, регіональної, спеціалізованої друкованої преси за ключовими словами:
</t>
    </r>
    <r>
      <rPr>
        <b/>
        <i/>
        <sz val="10"/>
        <rFont val="Arial"/>
        <family val="2"/>
        <charset val="204"/>
      </rPr>
      <t>1. Бренд - Фокстрот (Foxtrot); 
2. Особистості -  Геннадій Виходцев (Геннадий Выходцев), Валерій Маковецький (Валерий Маковецкий), В'ячеслав Поврознік (Вячеслав Поврозник); 
3. Продукт - Екоклас (Екокласс), Фокс Клуб; 
4. Конкуренти - Ельдорадо (Эльдорадо), Комфі (Комфи, Comfy), Розетка (Rozetka), Алло, Цитрус.</t>
    </r>
    <r>
      <rPr>
        <sz val="10"/>
        <rFont val="Arial"/>
        <family val="2"/>
        <charset val="204"/>
      </rPr>
      <t xml:space="preserve"> Список ключових слів і ресурсів може змінюватися протягом нашого майбутнього співробітництва.</t>
    </r>
  </si>
  <si>
    <t xml:space="preserve">моніторинг інформагентств, в тому числі закритих стрічок (Специфікація 1) </t>
  </si>
  <si>
    <t xml:space="preserve">моніторинг інтернет-сайтів (Специфікація 1) </t>
  </si>
  <si>
    <t xml:space="preserve">моніторинг соцмереж і форумів (Специфікація 1) </t>
  </si>
  <si>
    <t>моніторинг центральної преси (Специфікація 2)</t>
  </si>
  <si>
    <t>моніторинг регіональної преси (Специфікація 2)</t>
  </si>
  <si>
    <t>моніторинг телебачення (Специфікація 3)</t>
  </si>
  <si>
    <t>Налаштування функцій миттєвих сповіщень на e-mail</t>
  </si>
  <si>
    <t>Надання щоденних, щотижневих і щомісячних звітів про актуальні медіа-згадки</t>
  </si>
  <si>
    <t>Надання безкоштовного доступу в особистий кабінет Замовника (від 3-х користувачів)</t>
  </si>
  <si>
    <t>Додаткова послуга (в разі потреби): надання відеозапису 1 сюжету</t>
  </si>
  <si>
    <t>Фіксація вартості послуг у гривні протягом дії договору.</t>
  </si>
  <si>
    <t>Моніторинг ЗМІ</t>
  </si>
  <si>
    <t>Вартість, грн з ПДВ в місяць</t>
  </si>
  <si>
    <t>Річна вартість, грн з ПДВ</t>
  </si>
  <si>
    <r>
      <rPr>
        <b/>
        <sz val="10"/>
        <color theme="1"/>
        <rFont val="Arial"/>
        <family val="2"/>
        <charset val="204"/>
      </rPr>
      <t>Інформування про згадки бренду і  конкурентів у телесюжетах</t>
    </r>
    <r>
      <rPr>
        <sz val="10"/>
        <color theme="1"/>
        <rFont val="Arial"/>
        <family val="2"/>
        <charset val="204"/>
      </rPr>
      <t>, а також з відеозапису сюжетів за попереднім запитом. Якщо в цих випусках виходять сюжети, які можуть нас зацікавити, Ви повідомляєте про це в усному або письмовому вигляді. Якщо ж нам знадобиться відеозапис якогось сюжету, про вихід якого ми знаємо заздалегідь, Ви записуєте потрібний канал в потрібний час. Ця послуга розглядається як опція - на замовлення.</t>
    </r>
  </si>
  <si>
    <t>112.ua</t>
  </si>
  <si>
    <t>2000.ua</t>
  </si>
  <si>
    <t>4post.com.ua</t>
  </si>
  <si>
    <t>4vlada.net</t>
  </si>
  <si>
    <t>bagnet.org</t>
  </si>
  <si>
    <t>bayki.com</t>
  </si>
  <si>
    <t>censor.net.ua</t>
  </si>
  <si>
    <t>daily.com.ua</t>
  </si>
  <si>
    <t>elvisti.com</t>
  </si>
  <si>
    <t>focus.ua</t>
  </si>
  <si>
    <t>for-ua.com</t>
  </si>
  <si>
    <t>fraza.ua</t>
  </si>
  <si>
    <t>apostrophe.ua</t>
  </si>
  <si>
    <t>сomments.UA</t>
  </si>
  <si>
    <t>from-ua.com</t>
  </si>
  <si>
    <t>glavpost.com</t>
  </si>
  <si>
    <t>golosua.com</t>
  </si>
  <si>
    <t>grani.kiev.ua</t>
  </si>
  <si>
    <t>ianp.com.ua</t>
  </si>
  <si>
    <t>intersocium.com</t>
  </si>
  <si>
    <t>korrespondent.net</t>
  </si>
  <si>
    <t>kp.ua</t>
  </si>
  <si>
    <t>mignews.com</t>
  </si>
  <si>
    <t>new-most.info</t>
  </si>
  <si>
    <t>newsru.ua</t>
  </si>
  <si>
    <t>newsukraine.com.ua</t>
  </si>
  <si>
    <t>nv.ua</t>
  </si>
  <si>
    <t>nr2.com.ua</t>
  </si>
  <si>
    <t>obkom.net.ua</t>
  </si>
  <si>
    <t>obozrevatel.com.ua</t>
  </si>
  <si>
    <t>oligarh.net</t>
  </si>
  <si>
    <t>provokator.com.ua</t>
  </si>
  <si>
    <t xml:space="preserve">ostro.org </t>
  </si>
  <si>
    <t>podrobnosti.ua</t>
  </si>
  <si>
    <t>pravda.com.ua</t>
  </si>
  <si>
    <t xml:space="preserve">rep-ua.com </t>
  </si>
  <si>
    <t>rezonans.info</t>
  </si>
  <si>
    <t>rupor.info</t>
  </si>
  <si>
    <t>segodnya.ua</t>
  </si>
  <si>
    <t>siteua.org</t>
  </si>
  <si>
    <t xml:space="preserve">sostav.ua </t>
  </si>
  <si>
    <t>svb.org.ua</t>
  </si>
  <si>
    <t>temnik.com.ua</t>
  </si>
  <si>
    <t>tsn.ua</t>
  </si>
  <si>
    <t>theinsider.ua</t>
  </si>
  <si>
    <t>tribuna.com</t>
  </si>
  <si>
    <t>uadaily.net</t>
  </si>
  <si>
    <t>ufb.org.ua</t>
  </si>
  <si>
    <t>ukranews.com</t>
  </si>
  <si>
    <t>ukrtrast.com</t>
  </si>
  <si>
    <t>versii.com</t>
  </si>
  <si>
    <t>vlasti.net</t>
  </si>
  <si>
    <t>vovremya.info</t>
  </si>
  <si>
    <t>zavtra.com.ua</t>
  </si>
  <si>
    <t>LB.ua</t>
  </si>
  <si>
    <t>4media.com.ua</t>
  </si>
  <si>
    <t>4p.com.ua</t>
  </si>
  <si>
    <t xml:space="preserve">aub.com.ua </t>
  </si>
  <si>
    <t>banki.ua</t>
  </si>
  <si>
    <t>banknews.com.ua</t>
  </si>
  <si>
    <t>bin.ua</t>
  </si>
  <si>
    <t>bank-ua.com</t>
  </si>
  <si>
    <t>bizrealty.ua</t>
  </si>
  <si>
    <t>bizreliz.info</t>
  </si>
  <si>
    <t>business-top.info</t>
  </si>
  <si>
    <t>cre.in.ua</t>
  </si>
  <si>
    <t xml:space="preserve">csrjournal.com </t>
  </si>
  <si>
    <t>csr-review.net</t>
  </si>
  <si>
    <t>emeapr.com</t>
  </si>
  <si>
    <t>express-release.com</t>
  </si>
  <si>
    <t>finance.bigmir.net</t>
  </si>
  <si>
    <t>finbalance.com.ua</t>
  </si>
  <si>
    <t>finmaidan.com</t>
  </si>
  <si>
    <t>maanimo.com</t>
  </si>
  <si>
    <t>malls.ua</t>
  </si>
  <si>
    <t>marketing-ua.com</t>
  </si>
  <si>
    <t>mediapulta.com</t>
  </si>
  <si>
    <t>my-trade-group.com</t>
  </si>
  <si>
    <t>newbiz.com.ua</t>
  </si>
  <si>
    <t>news.ukrhome.net</t>
  </si>
  <si>
    <t>pressik.com</t>
  </si>
  <si>
    <t>press-release.com.ua</t>
  </si>
  <si>
    <t>presuha.com.ua</t>
  </si>
  <si>
    <t>privatelabel-tm.com</t>
  </si>
  <si>
    <t xml:space="preserve">propertytimes.ua </t>
  </si>
  <si>
    <t>proreklamu.com</t>
  </si>
  <si>
    <t>proretail.info</t>
  </si>
  <si>
    <t>prostobank.ua</t>
  </si>
  <si>
    <t xml:space="preserve">prostobankir.com.ua </t>
  </si>
  <si>
    <t>prostobiz.ua</t>
  </si>
  <si>
    <t>rau.com.ua</t>
  </si>
  <si>
    <t>rup.com.ua</t>
  </si>
  <si>
    <t>retai.net</t>
  </si>
  <si>
    <t>retail-community.com.ua</t>
  </si>
  <si>
    <t xml:space="preserve">retailstudio.org </t>
  </si>
  <si>
    <t>rieltor.ua</t>
  </si>
  <si>
    <t>svdevelopment.com</t>
  </si>
  <si>
    <t>torgovoedelo.com</t>
  </si>
  <si>
    <t>trademaster.com.ua</t>
  </si>
  <si>
    <t>tristar.com.ua</t>
  </si>
  <si>
    <t>ua-banker.com.ua</t>
  </si>
  <si>
    <t>ua-retail.com</t>
  </si>
  <si>
    <t>ukr.arendator.ru</t>
  </si>
  <si>
    <t>ukraine-today.net</t>
  </si>
  <si>
    <t>ukrbanks.info</t>
  </si>
  <si>
    <t>vsevesti.com</t>
  </si>
  <si>
    <t>Фінанси</t>
  </si>
  <si>
    <t>super.ua categorytechnology</t>
  </si>
  <si>
    <t xml:space="preserve">kiev.vgorode.ua </t>
  </si>
  <si>
    <t xml:space="preserve">061.ua </t>
  </si>
  <si>
    <t>otrude.net</t>
  </si>
  <si>
    <t>pokupon.ua</t>
  </si>
  <si>
    <r>
      <t xml:space="preserve">Соціальні мережі </t>
    </r>
    <r>
      <rPr>
        <sz val="10"/>
        <color rgb="FF000000"/>
        <rFont val="Arial"/>
        <family val="2"/>
        <charset val="204"/>
      </rPr>
      <t>(</t>
    </r>
    <r>
      <rPr>
        <i/>
        <sz val="10"/>
        <color rgb="FF000000"/>
        <rFont val="Arial"/>
        <family val="2"/>
        <charset val="204"/>
      </rPr>
      <t>відкриті сторінки користувачів, групи, бізнес-сторінки</t>
    </r>
    <r>
      <rPr>
        <sz val="10"/>
        <color rgb="FF000000"/>
        <rFont val="Arial"/>
        <family val="2"/>
        <charset val="204"/>
      </rPr>
      <t>)</t>
    </r>
  </si>
  <si>
    <t>Mind.ua</t>
  </si>
  <si>
    <t>minfin.com.ua</t>
  </si>
  <si>
    <t xml:space="preserve">Twitter </t>
  </si>
  <si>
    <t xml:space="preserve">price.ua </t>
  </si>
  <si>
    <t xml:space="preserve">Google+ </t>
  </si>
  <si>
    <t>Комсомольская правда. Западноукраинский выпуск</t>
  </si>
  <si>
    <t>Автоматичне визначення якості, тональності згадувань (негатив, нейтрал, позитив) та аналіз змісту для формування розгорнутих візуалізованих звітів (за статтю, джерелами, тональністю згадувань, географією тощо)</t>
  </si>
  <si>
    <t>Відстеження та автопідключення нових джерел без зміни вартості</t>
  </si>
  <si>
    <t>Надання безкоштовної послуги контент-аналізу 1 раз на місяць</t>
  </si>
  <si>
    <t>Безкоштовне розміщення інформації, наданої Замовником, на сайті інформаційного агентства</t>
  </si>
  <si>
    <t>Послуги моніторингу в режимі реального часу</t>
  </si>
  <si>
    <t>Перелік необхідних послуг (підтвердити / вказати свої умови)</t>
  </si>
  <si>
    <t>1+1</t>
  </si>
  <si>
    <t>Інтер</t>
  </si>
  <si>
    <t>СТБ</t>
  </si>
  <si>
    <t>Україна</t>
  </si>
  <si>
    <t>ICTV</t>
  </si>
  <si>
    <t>Новий канал</t>
  </si>
  <si>
    <t>НТН</t>
  </si>
  <si>
    <t>ТЕТ</t>
  </si>
  <si>
    <t>2+2</t>
  </si>
  <si>
    <t>К1</t>
  </si>
  <si>
    <t>Мега</t>
  </si>
  <si>
    <t>М1</t>
  </si>
  <si>
    <t>5 канал</t>
  </si>
  <si>
    <t>UA:Перший</t>
  </si>
  <si>
    <t>К2</t>
  </si>
  <si>
    <t>Телеканал новин "24"</t>
  </si>
  <si>
    <t>Zoom</t>
  </si>
  <si>
    <t>Еспресо TV</t>
  </si>
  <si>
    <t>Прямий</t>
  </si>
  <si>
    <t>112 Україна</t>
  </si>
  <si>
    <t>Січеславська область</t>
  </si>
  <si>
    <t>Комсомольская правда.Днепропетровск</t>
  </si>
  <si>
    <t>Комсомольская правда. Харьков</t>
  </si>
  <si>
    <t>Безготівкова форма оплати один раз на місяць протягом 5 банківських днів після отримання таких документів:
- рахунок-фактура;
- підписаний акт виконаних робіт;
- зареєстрована податкова накладна;
- диск CD з файлами звітів по моніторінгу за весь місяць та/або роздрукований файл з підписами і печаткою Виконавця.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</si>
  <si>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</si>
  <si>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tender-554@foxtrot.ua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</si>
</sst>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u/>
      <sz val="10"/>
      <color theme="10"/>
      <name val="Arial"/>
      <family val="2"/>
      <charset val="204"/>
    </font>
    <font>
      <sz val="10"/>
      <color rgb="FFC00000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i/>
      <sz val="10"/>
      <color theme="7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59">
    <xf numFmtId="0" fontId="0" fillId="0" borderId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164" fontId="8" fillId="0" borderId="0" applyFont="0" applyFill="0" applyBorder="0" applyAlignment="0" applyProtection="0"/>
    <xf numFmtId="0" fontId="16" fillId="0" borderId="0"/>
    <xf numFmtId="37" fontId="17" fillId="3" borderId="9">
      <protection hidden="1"/>
    </xf>
    <xf numFmtId="168" fontId="15" fillId="4" borderId="9">
      <protection hidden="1"/>
    </xf>
    <xf numFmtId="37" fontId="15" fillId="4" borderId="9">
      <protection hidden="1"/>
    </xf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37" fontId="17" fillId="5" borderId="0" applyNumberFormat="0" applyBorder="0" applyAlignment="0">
      <alignment horizontal="center"/>
      <protection hidden="1"/>
    </xf>
    <xf numFmtId="0" fontId="15" fillId="6" borderId="0" applyNumberFormat="0" applyBorder="0" applyAlignment="0">
      <protection hidden="1"/>
    </xf>
    <xf numFmtId="173" fontId="17" fillId="7" borderId="9">
      <alignment horizontal="right"/>
      <protection locked="0"/>
    </xf>
    <xf numFmtId="173" fontId="15" fillId="8" borderId="9">
      <alignment horizontal="right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37" fontId="17" fillId="7" borderId="2" applyNumberFormat="0" applyBorder="0">
      <alignment horizontal="left"/>
      <protection locked="0"/>
    </xf>
    <xf numFmtId="0" fontId="15" fillId="8" borderId="0" applyNumberFormat="0" applyBorder="0">
      <alignment horizontal="left"/>
      <protection locked="0"/>
    </xf>
    <xf numFmtId="174" fontId="20" fillId="0" borderId="0">
      <alignment horizontal="left"/>
    </xf>
    <xf numFmtId="174" fontId="2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37" fontId="17" fillId="9" borderId="10">
      <alignment horizontal="center" vertical="center"/>
      <protection hidden="1"/>
    </xf>
    <xf numFmtId="168" fontId="15" fillId="10" borderId="10">
      <alignment horizontal="center" vertical="center"/>
      <protection hidden="1"/>
    </xf>
    <xf numFmtId="37" fontId="15" fillId="10" borderId="10">
      <alignment horizontal="center" vertical="center"/>
      <protection hidden="1"/>
    </xf>
    <xf numFmtId="175" fontId="24" fillId="9" borderId="9">
      <alignment horizontal="right"/>
      <protection locked="0"/>
    </xf>
    <xf numFmtId="176" fontId="25" fillId="10" borderId="9">
      <alignment horizontal="right"/>
      <protection locked="0"/>
    </xf>
    <xf numFmtId="37" fontId="24" fillId="3" borderId="9">
      <alignment vertical="center"/>
      <protection hidden="1"/>
    </xf>
    <xf numFmtId="168" fontId="25" fillId="4" borderId="9">
      <alignment vertical="center"/>
      <protection hidden="1"/>
    </xf>
    <xf numFmtId="37" fontId="25" fillId="4" borderId="9">
      <alignment vertical="center"/>
      <protection hidden="1"/>
    </xf>
    <xf numFmtId="38" fontId="17" fillId="0" borderId="11"/>
    <xf numFmtId="177" fontId="15" fillId="0" borderId="11"/>
    <xf numFmtId="38" fontId="15" fillId="0" borderId="11"/>
    <xf numFmtId="0" fontId="26" fillId="0" borderId="0"/>
    <xf numFmtId="37" fontId="17" fillId="9" borderId="10">
      <alignment vertical="center"/>
      <protection hidden="1"/>
    </xf>
    <xf numFmtId="168" fontId="15" fillId="10" borderId="10">
      <alignment vertical="center"/>
      <protection hidden="1"/>
    </xf>
    <xf numFmtId="37" fontId="15" fillId="10" borderId="10">
      <alignment vertical="center"/>
      <protection hidden="1"/>
    </xf>
    <xf numFmtId="178" fontId="17" fillId="3" borderId="9">
      <alignment horizontal="right"/>
      <protection hidden="1"/>
    </xf>
    <xf numFmtId="178" fontId="15" fillId="4" borderId="9">
      <alignment horizontal="right"/>
      <protection hidden="1"/>
    </xf>
    <xf numFmtId="178" fontId="17" fillId="7" borderId="9">
      <alignment horizontal="right"/>
      <protection locked="0"/>
    </xf>
    <xf numFmtId="178" fontId="15" fillId="8" borderId="9">
      <alignment horizontal="right"/>
      <protection locked="0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17" fillId="0" borderId="0"/>
    <xf numFmtId="38" fontId="24" fillId="11" borderId="9">
      <alignment vertical="center"/>
      <protection locked="0"/>
    </xf>
    <xf numFmtId="177" fontId="25" fillId="4" borderId="9">
      <alignment vertical="center"/>
      <protection locked="0"/>
    </xf>
    <xf numFmtId="38" fontId="25" fillId="4" borderId="9">
      <alignment vertical="center"/>
      <protection locked="0"/>
    </xf>
    <xf numFmtId="39" fontId="24" fillId="0" borderId="12">
      <alignment horizontal="center" vertical="center"/>
      <protection hidden="1"/>
    </xf>
    <xf numFmtId="179" fontId="25" fillId="0" borderId="12">
      <alignment horizontal="center" vertical="center"/>
      <protection hidden="1"/>
    </xf>
    <xf numFmtId="39" fontId="25" fillId="0" borderId="12">
      <alignment horizontal="center" vertical="center"/>
      <protection hidden="1"/>
    </xf>
    <xf numFmtId="180" fontId="24" fillId="11" borderId="9">
      <alignment vertical="center"/>
      <protection locked="0"/>
    </xf>
    <xf numFmtId="181" fontId="25" fillId="4" borderId="9">
      <alignment vertical="center"/>
      <protection locked="0"/>
    </xf>
    <xf numFmtId="37" fontId="17" fillId="3" borderId="9">
      <alignment horizontal="center"/>
      <protection hidden="1"/>
    </xf>
    <xf numFmtId="168" fontId="15" fillId="4" borderId="9">
      <alignment horizontal="center"/>
      <protection hidden="1"/>
    </xf>
    <xf numFmtId="37" fontId="15" fillId="4" borderId="9">
      <alignment horizontal="center"/>
      <protection hidden="1"/>
    </xf>
    <xf numFmtId="38" fontId="17" fillId="0" borderId="13">
      <alignment vertical="center"/>
      <protection locked="0"/>
    </xf>
    <xf numFmtId="177" fontId="15" fillId="0" borderId="14">
      <alignment vertical="center"/>
      <protection locked="0"/>
    </xf>
    <xf numFmtId="38" fontId="15" fillId="0" borderId="14">
      <alignment vertical="center"/>
      <protection locked="0"/>
    </xf>
    <xf numFmtId="38" fontId="24" fillId="3" borderId="9">
      <alignment horizontal="center" vertical="center"/>
      <protection hidden="1"/>
    </xf>
    <xf numFmtId="177" fontId="25" fillId="4" borderId="9">
      <alignment horizontal="center" vertical="center"/>
      <protection hidden="1"/>
    </xf>
    <xf numFmtId="38" fontId="25" fillId="4" borderId="9">
      <alignment horizontal="center" vertical="center"/>
      <protection hidden="1"/>
    </xf>
    <xf numFmtId="38" fontId="28" fillId="3" borderId="15">
      <alignment vertical="center"/>
      <protection hidden="1"/>
    </xf>
    <xf numFmtId="177" fontId="29" fillId="4" borderId="15">
      <alignment vertical="center"/>
      <protection hidden="1"/>
    </xf>
    <xf numFmtId="38" fontId="29" fillId="4" borderId="15">
      <alignment vertical="center"/>
      <protection hidden="1"/>
    </xf>
    <xf numFmtId="182" fontId="15" fillId="0" borderId="0" applyFill="0" applyBorder="0" applyAlignment="0" applyProtection="0"/>
    <xf numFmtId="182" fontId="15" fillId="0" borderId="0" applyFill="0" applyBorder="0" applyAlignment="0" applyProtection="0"/>
    <xf numFmtId="182" fontId="15" fillId="0" borderId="0" applyFill="0" applyBorder="0" applyAlignment="0" applyProtection="0"/>
    <xf numFmtId="182" fontId="15" fillId="0" borderId="0" applyFill="0" applyBorder="0" applyAlignment="0" applyProtection="0"/>
    <xf numFmtId="0" fontId="30" fillId="0" borderId="0">
      <alignment horizontal="centerContinuous" vertical="center"/>
    </xf>
    <xf numFmtId="0" fontId="30" fillId="0" borderId="0">
      <alignment horizontal="center" vertical="center"/>
    </xf>
    <xf numFmtId="0" fontId="31" fillId="0" borderId="0"/>
    <xf numFmtId="0" fontId="18" fillId="0" borderId="0"/>
    <xf numFmtId="0" fontId="18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8" fillId="0" borderId="0"/>
    <xf numFmtId="0" fontId="18" fillId="0" borderId="0"/>
    <xf numFmtId="0" fontId="14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8" fillId="0" borderId="0"/>
    <xf numFmtId="0" fontId="14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38" fontId="27" fillId="0" borderId="0" applyFont="0" applyFill="0" applyBorder="0" applyAlignment="0" applyProtection="0"/>
    <xf numFmtId="3" fontId="32" fillId="0" borderId="1" applyFont="0" applyFill="0" applyBorder="0" applyAlignment="0" applyProtection="0">
      <alignment horizontal="center" vertical="center"/>
      <protection locked="0"/>
    </xf>
    <xf numFmtId="3" fontId="15" fillId="0" borderId="0" applyFill="0" applyBorder="0" applyAlignment="0" applyProtection="0"/>
    <xf numFmtId="40" fontId="27" fillId="0" borderId="0" applyFont="0" applyFill="0" applyBorder="0" applyAlignment="0" applyProtection="0"/>
    <xf numFmtId="0" fontId="24" fillId="0" borderId="1">
      <alignment horizontal="centerContinuous" vertical="center" wrapText="1"/>
    </xf>
    <xf numFmtId="0" fontId="25" fillId="0" borderId="12">
      <alignment horizontal="center" vertical="center" wrapText="1"/>
    </xf>
    <xf numFmtId="0" fontId="43" fillId="0" borderId="0"/>
    <xf numFmtId="0" fontId="2" fillId="0" borderId="0"/>
    <xf numFmtId="0" fontId="44" fillId="0" borderId="0" applyNumberFormat="0" applyFill="0" applyBorder="0" applyAlignment="0" applyProtection="0"/>
    <xf numFmtId="0" fontId="1" fillId="0" borderId="0"/>
  </cellStyleXfs>
  <cellXfs count="172"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top"/>
    </xf>
    <xf numFmtId="0" fontId="3" fillId="0" borderId="0" xfId="0" applyFont="1"/>
    <xf numFmtId="0" fontId="5" fillId="0" borderId="0" xfId="0" applyFont="1" applyFill="1" applyBorder="1" applyAlignment="1" applyProtection="1">
      <alignment vertical="top" wrapText="1"/>
    </xf>
    <xf numFmtId="0" fontId="4" fillId="0" borderId="0" xfId="0" applyFont="1" applyFill="1" applyAlignment="1">
      <alignment horizontal="right"/>
    </xf>
    <xf numFmtId="0" fontId="3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 applyAlignment="1"/>
    <xf numFmtId="0" fontId="7" fillId="0" borderId="0" xfId="0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left" vertical="top" wrapText="1"/>
    </xf>
    <xf numFmtId="165" fontId="7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left"/>
    </xf>
    <xf numFmtId="0" fontId="13" fillId="0" borderId="0" xfId="0" applyFont="1" applyFill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/>
    </xf>
    <xf numFmtId="0" fontId="33" fillId="0" borderId="3" xfId="0" applyFont="1" applyFill="1" applyBorder="1" applyAlignment="1">
      <alignment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vertical="top"/>
    </xf>
    <xf numFmtId="0" fontId="37" fillId="0" borderId="4" xfId="0" applyFont="1" applyFill="1" applyBorder="1" applyAlignment="1">
      <alignment horizontal="left" vertical="center" wrapText="1"/>
    </xf>
    <xf numFmtId="0" fontId="37" fillId="0" borderId="4" xfId="0" applyFont="1" applyBorder="1" applyAlignment="1">
      <alignment vertical="center" wrapText="1"/>
    </xf>
    <xf numFmtId="0" fontId="37" fillId="0" borderId="3" xfId="0" applyFont="1" applyBorder="1" applyAlignment="1">
      <alignment vertical="center" wrapText="1"/>
    </xf>
    <xf numFmtId="0" fontId="38" fillId="0" borderId="4" xfId="1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37" fillId="0" borderId="4" xfId="0" applyFont="1" applyFill="1" applyBorder="1" applyAlignment="1">
      <alignment vertical="center" wrapText="1"/>
    </xf>
    <xf numFmtId="0" fontId="37" fillId="0" borderId="4" xfId="0" applyFont="1" applyFill="1" applyBorder="1" applyAlignment="1">
      <alignment horizontal="left" vertical="center" wrapText="1" indent="2"/>
    </xf>
    <xf numFmtId="0" fontId="36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165" fontId="29" fillId="0" borderId="4" xfId="0" applyNumberFormat="1" applyFont="1" applyFill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 wrapText="1"/>
    </xf>
    <xf numFmtId="0" fontId="38" fillId="0" borderId="2" xfId="1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37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 wrapText="1"/>
    </xf>
    <xf numFmtId="0" fontId="39" fillId="0" borderId="0" xfId="1" applyFont="1" applyBorder="1" applyAlignment="1">
      <alignment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37" fillId="2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6" fillId="2" borderId="0" xfId="0" applyFont="1" applyFill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0" fontId="35" fillId="0" borderId="4" xfId="0" applyFont="1" applyBorder="1" applyAlignment="1">
      <alignment vertical="center" wrapText="1"/>
    </xf>
    <xf numFmtId="0" fontId="35" fillId="0" borderId="4" xfId="0" quotePrefix="1" applyFont="1" applyBorder="1" applyAlignment="1">
      <alignment horizontal="left" vertical="center" wrapText="1"/>
    </xf>
    <xf numFmtId="0" fontId="37" fillId="0" borderId="16" xfId="0" applyFont="1" applyBorder="1" applyAlignment="1">
      <alignment horizontal="left" vertical="center" wrapText="1"/>
    </xf>
    <xf numFmtId="0" fontId="36" fillId="0" borderId="0" xfId="0" applyFont="1" applyBorder="1" applyAlignment="1">
      <alignment vertical="top"/>
    </xf>
    <xf numFmtId="0" fontId="37" fillId="0" borderId="4" xfId="0" quotePrefix="1" applyFont="1" applyFill="1" applyBorder="1" applyAlignment="1">
      <alignment horizontal="left" vertical="center" wrapText="1"/>
    </xf>
    <xf numFmtId="0" fontId="15" fillId="0" borderId="4" xfId="0" quotePrefix="1" applyFont="1" applyFill="1" applyBorder="1" applyAlignment="1">
      <alignment horizontal="left" vertical="center" wrapText="1"/>
    </xf>
    <xf numFmtId="0" fontId="36" fillId="0" borderId="2" xfId="0" applyFont="1" applyBorder="1" applyAlignment="1">
      <alignment vertical="top" wrapText="1"/>
    </xf>
    <xf numFmtId="0" fontId="37" fillId="2" borderId="17" xfId="0" applyFont="1" applyFill="1" applyBorder="1" applyAlignment="1">
      <alignment vertical="center" wrapText="1"/>
    </xf>
    <xf numFmtId="0" fontId="37" fillId="2" borderId="0" xfId="0" applyFont="1" applyFill="1" applyBorder="1" applyAlignment="1">
      <alignment vertical="center"/>
    </xf>
    <xf numFmtId="0" fontId="43" fillId="2" borderId="0" xfId="155" applyFont="1" applyFill="1" applyAlignment="1">
      <alignment horizontal="left" vertical="center"/>
    </xf>
    <xf numFmtId="2" fontId="37" fillId="0" borderId="18" xfId="2" applyNumberFormat="1" applyFont="1" applyFill="1" applyBorder="1" applyAlignment="1">
      <alignment vertical="center" wrapText="1"/>
    </xf>
    <xf numFmtId="0" fontId="15" fillId="2" borderId="1" xfId="3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vertical="center" wrapText="1"/>
    </xf>
    <xf numFmtId="0" fontId="29" fillId="12" borderId="1" xfId="3" applyFont="1" applyFill="1" applyBorder="1" applyAlignment="1">
      <alignment horizontal="left" vertical="center" wrapText="1"/>
    </xf>
    <xf numFmtId="0" fontId="33" fillId="0" borderId="0" xfId="158" applyFont="1" applyAlignment="1">
      <alignment horizontal="left" vertical="center"/>
    </xf>
    <xf numFmtId="0" fontId="37" fillId="0" borderId="0" xfId="158" applyFont="1" applyAlignment="1">
      <alignment vertical="center"/>
    </xf>
    <xf numFmtId="0" fontId="37" fillId="0" borderId="0" xfId="158" applyFont="1" applyAlignment="1">
      <alignment vertical="top"/>
    </xf>
    <xf numFmtId="0" fontId="37" fillId="0" borderId="4" xfId="158" applyFont="1" applyBorder="1" applyAlignment="1">
      <alignment vertical="top"/>
    </xf>
    <xf numFmtId="0" fontId="33" fillId="0" borderId="0" xfId="158" applyFont="1" applyAlignment="1">
      <alignment vertical="center"/>
    </xf>
    <xf numFmtId="0" fontId="47" fillId="0" borderId="0" xfId="158" applyFont="1" applyAlignment="1">
      <alignment vertical="center"/>
    </xf>
    <xf numFmtId="0" fontId="37" fillId="0" borderId="0" xfId="158" applyFont="1" applyBorder="1" applyAlignment="1">
      <alignment vertical="center"/>
    </xf>
    <xf numFmtId="0" fontId="36" fillId="0" borderId="0" xfId="158" applyFont="1" applyFill="1" applyBorder="1" applyAlignment="1">
      <alignment vertical="center" wrapText="1"/>
    </xf>
    <xf numFmtId="0" fontId="37" fillId="0" borderId="0" xfId="158" applyFont="1" applyFill="1" applyBorder="1" applyAlignment="1">
      <alignment vertical="center" wrapText="1"/>
    </xf>
    <xf numFmtId="0" fontId="37" fillId="0" borderId="4" xfId="158" applyFont="1" applyBorder="1" applyAlignment="1">
      <alignment vertical="center" wrapText="1"/>
    </xf>
    <xf numFmtId="0" fontId="37" fillId="0" borderId="24" xfId="158" applyFont="1" applyBorder="1" applyAlignment="1">
      <alignment vertical="center" wrapText="1"/>
    </xf>
    <xf numFmtId="0" fontId="37" fillId="0" borderId="23" xfId="158" applyFont="1" applyBorder="1" applyAlignment="1">
      <alignment vertical="center" wrapText="1"/>
    </xf>
    <xf numFmtId="0" fontId="37" fillId="0" borderId="25" xfId="158" applyFont="1" applyBorder="1" applyAlignment="1">
      <alignment vertical="center" wrapText="1"/>
    </xf>
    <xf numFmtId="0" fontId="48" fillId="0" borderId="2" xfId="0" applyFont="1" applyFill="1" applyBorder="1" applyAlignment="1">
      <alignment horizontal="left" vertical="center" wrapText="1"/>
    </xf>
    <xf numFmtId="0" fontId="37" fillId="0" borderId="17" xfId="158" applyFont="1" applyBorder="1" applyAlignment="1">
      <alignment vertical="center" wrapText="1"/>
    </xf>
    <xf numFmtId="0" fontId="37" fillId="0" borderId="4" xfId="158" applyFont="1" applyBorder="1" applyAlignment="1">
      <alignment vertical="center" wrapText="1"/>
    </xf>
    <xf numFmtId="0" fontId="37" fillId="0" borderId="26" xfId="158" applyFont="1" applyBorder="1" applyAlignment="1">
      <alignment vertical="center" wrapText="1"/>
    </xf>
    <xf numFmtId="0" fontId="33" fillId="0" borderId="0" xfId="158" applyFont="1"/>
    <xf numFmtId="0" fontId="37" fillId="0" borderId="0" xfId="158" applyFont="1"/>
    <xf numFmtId="0" fontId="49" fillId="0" borderId="0" xfId="158" applyFont="1"/>
    <xf numFmtId="0" fontId="37" fillId="0" borderId="0" xfId="158" applyFont="1" applyBorder="1"/>
    <xf numFmtId="0" fontId="36" fillId="0" borderId="0" xfId="158" applyFont="1" applyAlignment="1">
      <alignment horizontal="left" vertical="center" wrapText="1"/>
    </xf>
    <xf numFmtId="0" fontId="43" fillId="2" borderId="0" xfId="155" applyFont="1" applyFill="1" applyAlignment="1">
      <alignment horizontal="left" vertical="center" wrapText="1"/>
    </xf>
    <xf numFmtId="0" fontId="37" fillId="0" borderId="0" xfId="158" applyFont="1" applyAlignment="1">
      <alignment vertical="top" wrapText="1"/>
    </xf>
    <xf numFmtId="0" fontId="37" fillId="0" borderId="0" xfId="158" applyFont="1" applyAlignment="1">
      <alignment horizontal="left" vertical="center" wrapText="1"/>
    </xf>
    <xf numFmtId="0" fontId="43" fillId="0" borderId="4" xfId="158" applyFont="1" applyBorder="1" applyAlignment="1">
      <alignment horizontal="left" vertical="top"/>
    </xf>
    <xf numFmtId="0" fontId="37" fillId="0" borderId="4" xfId="158" applyFont="1" applyBorder="1" applyAlignment="1">
      <alignment vertical="center"/>
    </xf>
    <xf numFmtId="0" fontId="37" fillId="0" borderId="4" xfId="158" applyFont="1" applyBorder="1" applyAlignment="1">
      <alignment horizontal="left" vertical="center" wrapText="1"/>
    </xf>
    <xf numFmtId="0" fontId="37" fillId="0" borderId="2" xfId="158" applyFont="1" applyBorder="1" applyAlignment="1">
      <alignment horizontal="left" vertical="center" wrapText="1"/>
    </xf>
    <xf numFmtId="0" fontId="15" fillId="0" borderId="24" xfId="158" applyFont="1" applyBorder="1" applyAlignment="1">
      <alignment vertical="center" wrapText="1"/>
    </xf>
    <xf numFmtId="0" fontId="15" fillId="0" borderId="0" xfId="158" applyFont="1" applyBorder="1" applyAlignment="1">
      <alignment vertical="center" wrapText="1"/>
    </xf>
    <xf numFmtId="0" fontId="15" fillId="0" borderId="23" xfId="158" applyFont="1" applyBorder="1" applyAlignment="1">
      <alignment vertical="center" wrapText="1"/>
    </xf>
    <xf numFmtId="0" fontId="37" fillId="0" borderId="22" xfId="158" applyFont="1" applyBorder="1" applyAlignment="1">
      <alignment vertical="center"/>
    </xf>
    <xf numFmtId="0" fontId="37" fillId="0" borderId="23" xfId="158" applyFont="1" applyBorder="1" applyAlignment="1">
      <alignment vertical="center"/>
    </xf>
    <xf numFmtId="0" fontId="37" fillId="0" borderId="24" xfId="158" applyFont="1" applyBorder="1" applyAlignment="1">
      <alignment vertical="center"/>
    </xf>
    <xf numFmtId="0" fontId="37" fillId="0" borderId="7" xfId="158" applyFont="1" applyBorder="1" applyAlignment="1">
      <alignment vertical="center"/>
    </xf>
    <xf numFmtId="0" fontId="37" fillId="0" borderId="8" xfId="158" applyFont="1" applyBorder="1" applyAlignment="1">
      <alignment vertical="center"/>
    </xf>
    <xf numFmtId="0" fontId="15" fillId="0" borderId="26" xfId="158" applyFont="1" applyBorder="1" applyAlignment="1">
      <alignment vertical="center" wrapText="1"/>
    </xf>
    <xf numFmtId="0" fontId="15" fillId="0" borderId="27" xfId="158" applyFont="1" applyBorder="1" applyAlignment="1">
      <alignment vertical="center" wrapText="1"/>
    </xf>
    <xf numFmtId="0" fontId="15" fillId="0" borderId="25" xfId="158" applyFont="1" applyBorder="1" applyAlignment="1">
      <alignment vertical="center" wrapText="1"/>
    </xf>
    <xf numFmtId="0" fontId="36" fillId="14" borderId="26" xfId="158" applyFont="1" applyFill="1" applyBorder="1" applyAlignment="1">
      <alignment vertical="center" wrapText="1"/>
    </xf>
    <xf numFmtId="0" fontId="36" fillId="14" borderId="17" xfId="158" applyFont="1" applyFill="1" applyBorder="1" applyAlignment="1">
      <alignment vertical="center" wrapText="1"/>
    </xf>
    <xf numFmtId="0" fontId="36" fillId="14" borderId="25" xfId="158" applyFont="1" applyFill="1" applyBorder="1" applyAlignment="1">
      <alignment vertical="center" wrapText="1"/>
    </xf>
    <xf numFmtId="0" fontId="29" fillId="14" borderId="24" xfId="158" applyFont="1" applyFill="1" applyBorder="1" applyAlignment="1">
      <alignment vertical="center" wrapText="1"/>
    </xf>
    <xf numFmtId="0" fontId="29" fillId="14" borderId="0" xfId="158" applyFont="1" applyFill="1" applyBorder="1" applyAlignment="1">
      <alignment vertical="center" wrapText="1"/>
    </xf>
    <xf numFmtId="0" fontId="29" fillId="14" borderId="23" xfId="158" applyFont="1" applyFill="1" applyBorder="1" applyAlignment="1">
      <alignment vertical="center" wrapText="1"/>
    </xf>
    <xf numFmtId="0" fontId="51" fillId="14" borderId="17" xfId="158" applyFont="1" applyFill="1" applyBorder="1" applyAlignment="1">
      <alignment horizontal="center" vertical="center" wrapText="1"/>
    </xf>
    <xf numFmtId="0" fontId="46" fillId="14" borderId="17" xfId="158" applyFont="1" applyFill="1" applyBorder="1" applyAlignment="1">
      <alignment horizontal="left" vertical="top" wrapText="1"/>
    </xf>
    <xf numFmtId="0" fontId="36" fillId="12" borderId="1" xfId="0" applyFont="1" applyFill="1" applyBorder="1" applyAlignment="1">
      <alignment vertical="center" wrapText="1"/>
    </xf>
    <xf numFmtId="0" fontId="52" fillId="13" borderId="19" xfId="0" applyFont="1" applyFill="1" applyBorder="1" applyAlignment="1">
      <alignment horizontal="right" vertical="center"/>
    </xf>
    <xf numFmtId="164" fontId="53" fillId="13" borderId="20" xfId="2" applyFont="1" applyFill="1" applyBorder="1" applyAlignment="1">
      <alignment horizontal="right" vertical="center" indent="4"/>
    </xf>
    <xf numFmtId="2" fontId="52" fillId="13" borderId="21" xfId="2" applyNumberFormat="1" applyFont="1" applyFill="1" applyBorder="1" applyAlignment="1">
      <alignment horizontal="right" vertical="center" indent="4"/>
    </xf>
    <xf numFmtId="0" fontId="53" fillId="0" borderId="0" xfId="0" applyFont="1" applyAlignment="1">
      <alignment horizontal="left" vertical="center"/>
    </xf>
    <xf numFmtId="0" fontId="37" fillId="2" borderId="18" xfId="0" applyFont="1" applyFill="1" applyBorder="1" applyAlignment="1">
      <alignment vertical="center" wrapText="1"/>
    </xf>
    <xf numFmtId="0" fontId="37" fillId="0" borderId="25" xfId="158" applyFont="1" applyBorder="1"/>
    <xf numFmtId="0" fontId="37" fillId="0" borderId="23" xfId="158" applyFont="1" applyBorder="1"/>
    <xf numFmtId="0" fontId="37" fillId="0" borderId="8" xfId="158" applyFont="1" applyBorder="1"/>
    <xf numFmtId="0" fontId="37" fillId="0" borderId="17" xfId="158" applyFont="1" applyBorder="1"/>
    <xf numFmtId="0" fontId="37" fillId="0" borderId="4" xfId="158" applyFont="1" applyBorder="1"/>
    <xf numFmtId="0" fontId="37" fillId="0" borderId="2" xfId="158" applyFont="1" applyBorder="1"/>
    <xf numFmtId="0" fontId="29" fillId="14" borderId="26" xfId="158" applyFont="1" applyFill="1" applyBorder="1" applyAlignment="1">
      <alignment vertical="center" wrapText="1"/>
    </xf>
    <xf numFmtId="0" fontId="29" fillId="14" borderId="27" xfId="158" applyFont="1" applyFill="1" applyBorder="1" applyAlignment="1">
      <alignment vertical="center" wrapText="1"/>
    </xf>
    <xf numFmtId="0" fontId="29" fillId="14" borderId="25" xfId="158" applyFont="1" applyFill="1" applyBorder="1" applyAlignment="1">
      <alignment vertical="center" wrapText="1"/>
    </xf>
    <xf numFmtId="0" fontId="33" fillId="0" borderId="0" xfId="0" applyFont="1" applyBorder="1" applyAlignment="1">
      <alignment vertical="top" wrapText="1"/>
    </xf>
    <xf numFmtId="0" fontId="36" fillId="0" borderId="5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36" fillId="0" borderId="3" xfId="0" applyFont="1" applyBorder="1" applyAlignment="1">
      <alignment vertical="top" wrapText="1"/>
    </xf>
    <xf numFmtId="0" fontId="36" fillId="0" borderId="4" xfId="0" applyFont="1" applyBorder="1" applyAlignment="1">
      <alignment vertical="top" wrapText="1"/>
    </xf>
    <xf numFmtId="0" fontId="36" fillId="0" borderId="2" xfId="0" applyFont="1" applyBorder="1" applyAlignment="1">
      <alignment vertical="top" wrapText="1"/>
    </xf>
    <xf numFmtId="0" fontId="36" fillId="0" borderId="7" xfId="0" applyFont="1" applyBorder="1" applyAlignment="1">
      <alignment horizontal="left" vertical="top" wrapText="1"/>
    </xf>
    <xf numFmtId="0" fontId="36" fillId="0" borderId="8" xfId="0" applyFont="1" applyBorder="1" applyAlignment="1">
      <alignment horizontal="left" vertical="top" wrapText="1"/>
    </xf>
    <xf numFmtId="0" fontId="36" fillId="0" borderId="3" xfId="0" applyFont="1" applyFill="1" applyBorder="1" applyAlignment="1">
      <alignment vertical="top" wrapText="1"/>
    </xf>
    <xf numFmtId="0" fontId="36" fillId="0" borderId="4" xfId="0" applyFont="1" applyFill="1" applyBorder="1" applyAlignment="1">
      <alignment vertical="top" wrapText="1"/>
    </xf>
    <xf numFmtId="0" fontId="36" fillId="0" borderId="2" xfId="0" applyFont="1" applyFill="1" applyBorder="1" applyAlignment="1">
      <alignment vertical="top" wrapText="1"/>
    </xf>
    <xf numFmtId="167" fontId="37" fillId="0" borderId="1" xfId="2" applyNumberFormat="1" applyFont="1" applyFill="1" applyBorder="1" applyAlignment="1">
      <alignment horizontal="left" vertical="center" wrapText="1"/>
    </xf>
    <xf numFmtId="2" fontId="37" fillId="0" borderId="20" xfId="2" applyNumberFormat="1" applyFont="1" applyFill="1" applyBorder="1" applyAlignment="1">
      <alignment horizontal="center" vertical="center" wrapText="1"/>
    </xf>
    <xf numFmtId="2" fontId="37" fillId="0" borderId="21" xfId="2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left" vertical="center" wrapText="1"/>
    </xf>
    <xf numFmtId="166" fontId="37" fillId="0" borderId="1" xfId="0" applyNumberFormat="1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right" vertical="center"/>
    </xf>
    <xf numFmtId="167" fontId="37" fillId="12" borderId="1" xfId="2" applyNumberFormat="1" applyFont="1" applyFill="1" applyBorder="1" applyAlignment="1">
      <alignment horizontal="left" vertical="center" wrapText="1"/>
    </xf>
    <xf numFmtId="49" fontId="37" fillId="0" borderId="1" xfId="1" applyNumberFormat="1" applyFont="1" applyFill="1" applyBorder="1" applyAlignment="1">
      <alignment horizontal="left" vertical="center" wrapText="1"/>
    </xf>
    <xf numFmtId="0" fontId="15" fillId="0" borderId="22" xfId="158" applyFont="1" applyBorder="1" applyAlignment="1">
      <alignment horizontal="left" vertical="center" wrapText="1"/>
    </xf>
    <xf numFmtId="0" fontId="34" fillId="0" borderId="0" xfId="158" applyFont="1" applyBorder="1" applyAlignment="1">
      <alignment vertical="center" wrapText="1"/>
    </xf>
    <xf numFmtId="0" fontId="34" fillId="0" borderId="0" xfId="158" applyFont="1" applyAlignment="1">
      <alignment vertical="center" wrapText="1"/>
    </xf>
    <xf numFmtId="0" fontId="36" fillId="15" borderId="20" xfId="158" applyFont="1" applyFill="1" applyBorder="1" applyAlignment="1">
      <alignment horizontal="center" vertical="center"/>
    </xf>
    <xf numFmtId="0" fontId="36" fillId="15" borderId="27" xfId="158" applyFont="1" applyFill="1" applyBorder="1" applyAlignment="1">
      <alignment horizontal="center" vertical="center"/>
    </xf>
    <xf numFmtId="0" fontId="36" fillId="15" borderId="19" xfId="158" applyFont="1" applyFill="1" applyBorder="1" applyAlignment="1">
      <alignment horizontal="center" vertical="center"/>
    </xf>
    <xf numFmtId="0" fontId="36" fillId="15" borderId="21" xfId="158" applyFont="1" applyFill="1" applyBorder="1" applyAlignment="1">
      <alignment horizontal="center" vertical="center"/>
    </xf>
    <xf numFmtId="0" fontId="36" fillId="15" borderId="26" xfId="158" applyFont="1" applyFill="1" applyBorder="1" applyAlignment="1">
      <alignment horizontal="center" vertical="center"/>
    </xf>
    <xf numFmtId="0" fontId="36" fillId="15" borderId="25" xfId="158" applyFont="1" applyFill="1" applyBorder="1" applyAlignment="1">
      <alignment horizontal="center" vertical="center"/>
    </xf>
    <xf numFmtId="0" fontId="15" fillId="0" borderId="0" xfId="158" applyFont="1" applyAlignment="1">
      <alignment horizontal="left" vertical="center" wrapText="1"/>
    </xf>
    <xf numFmtId="0" fontId="36" fillId="14" borderId="24" xfId="158" applyFont="1" applyFill="1" applyBorder="1" applyAlignment="1">
      <alignment horizontal="center" vertical="center" wrapText="1"/>
    </xf>
    <xf numFmtId="0" fontId="36" fillId="14" borderId="23" xfId="158" applyFont="1" applyFill="1" applyBorder="1" applyAlignment="1">
      <alignment horizontal="center" vertical="center" wrapText="1"/>
    </xf>
    <xf numFmtId="0" fontId="37" fillId="0" borderId="23" xfId="158" applyFont="1" applyBorder="1" applyAlignment="1">
      <alignment horizontal="left" vertical="center" wrapText="1"/>
    </xf>
    <xf numFmtId="0" fontId="37" fillId="0" borderId="4" xfId="158" applyFont="1" applyBorder="1" applyAlignment="1">
      <alignment vertical="center" wrapText="1"/>
    </xf>
    <xf numFmtId="0" fontId="37" fillId="0" borderId="0" xfId="158" applyFont="1" applyAlignment="1">
      <alignment horizontal="left" vertical="center" wrapText="1"/>
    </xf>
    <xf numFmtId="0" fontId="33" fillId="14" borderId="28" xfId="158" applyFont="1" applyFill="1" applyBorder="1" applyAlignment="1">
      <alignment horizontal="center" vertical="center" wrapText="1"/>
    </xf>
    <xf numFmtId="0" fontId="33" fillId="14" borderId="29" xfId="158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166" fontId="7" fillId="0" borderId="0" xfId="0" applyNumberFormat="1" applyFont="1" applyFill="1" applyBorder="1" applyAlignment="1">
      <alignment horizontal="left" wrapText="1"/>
    </xf>
  </cellXfs>
  <cellStyles count="159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Гиперссылка 2" xfId="157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11" xfId="156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1" xfId="155"/>
    <cellStyle name="Обычный 22" xfId="15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554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8"/>
  <sheetViews>
    <sheetView showGridLines="0" showZeros="0" tabSelected="1" defaultGridColor="0" colorId="22" zoomScaleNormal="100" workbookViewId="0">
      <pane ySplit="1" topLeftCell="A2" activePane="bottomLeft" state="frozen"/>
      <selection sqref="A1:XFD1048576"/>
      <selection pane="bottomLeft" activeCell="B3" sqref="B3"/>
    </sheetView>
  </sheetViews>
  <sheetFormatPr defaultColWidth="9.140625" defaultRowHeight="12.75"/>
  <cols>
    <col min="1" max="1" width="34.5703125" style="25" customWidth="1"/>
    <col min="2" max="2" width="94" style="43" customWidth="1"/>
    <col min="3" max="16300" width="9.140625" style="25"/>
    <col min="16301" max="16384" width="3.7109375" style="25" customWidth="1"/>
  </cols>
  <sheetData>
    <row r="1" spans="1:2" ht="22.5" customHeight="1">
      <c r="A1" s="129" t="s">
        <v>18</v>
      </c>
      <c r="B1" s="129"/>
    </row>
    <row r="2" spans="1:2">
      <c r="A2" s="135" t="s">
        <v>50</v>
      </c>
      <c r="B2" s="136"/>
    </row>
    <row r="3" spans="1:2" ht="27.75" customHeight="1">
      <c r="A3" s="132" t="s">
        <v>51</v>
      </c>
      <c r="B3" s="23" t="s">
        <v>615</v>
      </c>
    </row>
    <row r="4" spans="1:2" ht="38.25">
      <c r="A4" s="133"/>
      <c r="B4" s="26" t="s">
        <v>285</v>
      </c>
    </row>
    <row r="5" spans="1:2">
      <c r="A5" s="133"/>
      <c r="B5" s="26" t="s">
        <v>286</v>
      </c>
    </row>
    <row r="6" spans="1:2">
      <c r="A6" s="134"/>
      <c r="B6" s="79"/>
    </row>
    <row r="7" spans="1:2">
      <c r="A7" s="133" t="s">
        <v>52</v>
      </c>
      <c r="B7" s="51" t="s">
        <v>84</v>
      </c>
    </row>
    <row r="8" spans="1:2">
      <c r="A8" s="133"/>
      <c r="B8" s="27" t="s">
        <v>60</v>
      </c>
    </row>
    <row r="9" spans="1:2">
      <c r="A9" s="134"/>
      <c r="B9" s="27" t="s">
        <v>85</v>
      </c>
    </row>
    <row r="10" spans="1:2">
      <c r="A10" s="130" t="s">
        <v>46</v>
      </c>
      <c r="B10" s="131"/>
    </row>
    <row r="11" spans="1:2" ht="25.5">
      <c r="A11" s="132" t="s">
        <v>5</v>
      </c>
      <c r="B11" s="28" t="s">
        <v>6</v>
      </c>
    </row>
    <row r="12" spans="1:2">
      <c r="A12" s="133"/>
      <c r="B12" s="29" t="s">
        <v>17</v>
      </c>
    </row>
    <row r="13" spans="1:2" ht="25.5">
      <c r="A13" s="134"/>
      <c r="B13" s="30" t="s">
        <v>55</v>
      </c>
    </row>
    <row r="14" spans="1:2">
      <c r="A14" s="130" t="s">
        <v>47</v>
      </c>
      <c r="B14" s="131"/>
    </row>
    <row r="15" spans="1:2">
      <c r="A15" s="137" t="s">
        <v>71</v>
      </c>
      <c r="B15" s="28" t="s">
        <v>74</v>
      </c>
    </row>
    <row r="16" spans="1:2">
      <c r="A16" s="138"/>
      <c r="B16" s="31" t="s">
        <v>86</v>
      </c>
    </row>
    <row r="17" spans="1:2">
      <c r="A17" s="138"/>
      <c r="B17" s="29" t="s">
        <v>769</v>
      </c>
    </row>
    <row r="18" spans="1:2" ht="24">
      <c r="A18" s="138"/>
      <c r="B18" s="52" t="s">
        <v>87</v>
      </c>
    </row>
    <row r="19" spans="1:2">
      <c r="A19" s="138"/>
      <c r="B19" s="32" t="s">
        <v>63</v>
      </c>
    </row>
    <row r="20" spans="1:2">
      <c r="A20" s="138"/>
      <c r="B20" s="56" t="s">
        <v>101</v>
      </c>
    </row>
    <row r="21" spans="1:2" ht="24">
      <c r="A21" s="138"/>
      <c r="B21" s="53" t="s">
        <v>88</v>
      </c>
    </row>
    <row r="22" spans="1:2">
      <c r="A22" s="138"/>
      <c r="B22" s="56" t="s">
        <v>102</v>
      </c>
    </row>
    <row r="23" spans="1:2">
      <c r="A23" s="138"/>
      <c r="B23" s="57" t="s">
        <v>103</v>
      </c>
    </row>
    <row r="24" spans="1:2" ht="25.5">
      <c r="A24" s="138"/>
      <c r="B24" s="24" t="s">
        <v>80</v>
      </c>
    </row>
    <row r="25" spans="1:2">
      <c r="A25" s="138"/>
      <c r="B25" s="24" t="s">
        <v>98</v>
      </c>
    </row>
    <row r="26" spans="1:2" collapsed="1">
      <c r="A26" s="138"/>
      <c r="B26" s="31" t="s">
        <v>89</v>
      </c>
    </row>
    <row r="27" spans="1:2" ht="25.5">
      <c r="A27" s="138"/>
      <c r="B27" s="27" t="s">
        <v>90</v>
      </c>
    </row>
    <row r="28" spans="1:2">
      <c r="A28" s="138"/>
      <c r="B28" s="27" t="s">
        <v>91</v>
      </c>
    </row>
    <row r="29" spans="1:2">
      <c r="A29" s="138"/>
      <c r="B29" s="32" t="s">
        <v>62</v>
      </c>
    </row>
    <row r="30" spans="1:2">
      <c r="A30" s="139"/>
      <c r="B30" s="56" t="s">
        <v>104</v>
      </c>
    </row>
    <row r="31" spans="1:2" ht="25.5">
      <c r="A31" s="33" t="s">
        <v>72</v>
      </c>
      <c r="B31" s="34" t="s">
        <v>56</v>
      </c>
    </row>
    <row r="32" spans="1:2" ht="25.5">
      <c r="A32" s="132" t="s">
        <v>73</v>
      </c>
      <c r="B32" s="28" t="s">
        <v>16</v>
      </c>
    </row>
    <row r="33" spans="1:2">
      <c r="A33" s="133"/>
      <c r="B33" s="40" t="s">
        <v>37</v>
      </c>
    </row>
    <row r="34" spans="1:2" ht="25.5">
      <c r="A34" s="133"/>
      <c r="B34" s="40" t="s">
        <v>82</v>
      </c>
    </row>
    <row r="35" spans="1:2">
      <c r="A35" s="134"/>
      <c r="B35" s="40"/>
    </row>
    <row r="36" spans="1:2">
      <c r="A36" s="130" t="s">
        <v>70</v>
      </c>
      <c r="B36" s="131"/>
    </row>
    <row r="37" spans="1:2">
      <c r="A37" s="132" t="s">
        <v>68</v>
      </c>
      <c r="B37" s="35" t="s">
        <v>59</v>
      </c>
    </row>
    <row r="38" spans="1:2">
      <c r="A38" s="133"/>
      <c r="B38" s="36" t="s">
        <v>53</v>
      </c>
    </row>
    <row r="39" spans="1:2">
      <c r="A39" s="134"/>
      <c r="B39" s="37">
        <v>43580</v>
      </c>
    </row>
    <row r="40" spans="1:2" ht="25.5">
      <c r="A40" s="132" t="s">
        <v>69</v>
      </c>
      <c r="B40" s="28" t="s">
        <v>76</v>
      </c>
    </row>
    <row r="41" spans="1:2">
      <c r="A41" s="133"/>
      <c r="B41" s="27" t="s">
        <v>7</v>
      </c>
    </row>
    <row r="42" spans="1:2">
      <c r="A42" s="134"/>
      <c r="B42" s="27" t="s">
        <v>75</v>
      </c>
    </row>
    <row r="43" spans="1:2">
      <c r="A43" s="130" t="s">
        <v>48</v>
      </c>
      <c r="B43" s="131"/>
    </row>
    <row r="44" spans="1:2">
      <c r="A44" s="132" t="s">
        <v>8</v>
      </c>
      <c r="B44" s="38" t="s">
        <v>78</v>
      </c>
    </row>
    <row r="45" spans="1:2" ht="25.5">
      <c r="A45" s="134"/>
      <c r="B45" s="54" t="s">
        <v>768</v>
      </c>
    </row>
    <row r="46" spans="1:2" ht="38.25">
      <c r="A46" s="58" t="s">
        <v>9</v>
      </c>
      <c r="B46" s="27" t="s">
        <v>10</v>
      </c>
    </row>
    <row r="47" spans="1:2">
      <c r="A47" s="132" t="s">
        <v>11</v>
      </c>
      <c r="B47" s="28" t="s">
        <v>12</v>
      </c>
    </row>
    <row r="48" spans="1:2">
      <c r="A48" s="133"/>
      <c r="B48" s="40" t="s">
        <v>38</v>
      </c>
    </row>
    <row r="49" spans="1:2">
      <c r="A49" s="133"/>
      <c r="B49" s="40" t="s">
        <v>39</v>
      </c>
    </row>
    <row r="50" spans="1:2" ht="25.5">
      <c r="A50" s="134"/>
      <c r="B50" s="30" t="s">
        <v>35</v>
      </c>
    </row>
    <row r="51" spans="1:2">
      <c r="A51" s="132" t="s">
        <v>13</v>
      </c>
      <c r="B51" s="28" t="s">
        <v>14</v>
      </c>
    </row>
    <row r="52" spans="1:2">
      <c r="A52" s="133"/>
      <c r="B52" s="40" t="s">
        <v>40</v>
      </c>
    </row>
    <row r="53" spans="1:2">
      <c r="A53" s="133"/>
      <c r="B53" s="40" t="s">
        <v>41</v>
      </c>
    </row>
    <row r="54" spans="1:2" ht="25.5">
      <c r="A54" s="134"/>
      <c r="B54" s="30" t="s">
        <v>15</v>
      </c>
    </row>
    <row r="55" spans="1:2">
      <c r="A55" s="132" t="s">
        <v>64</v>
      </c>
      <c r="B55" s="28" t="s">
        <v>61</v>
      </c>
    </row>
    <row r="56" spans="1:2">
      <c r="A56" s="133"/>
      <c r="B56" s="40" t="s">
        <v>92</v>
      </c>
    </row>
    <row r="57" spans="1:2">
      <c r="A57" s="133"/>
      <c r="B57" s="40" t="s">
        <v>93</v>
      </c>
    </row>
    <row r="58" spans="1:2">
      <c r="A58" s="133"/>
      <c r="B58" s="40" t="s">
        <v>94</v>
      </c>
    </row>
    <row r="59" spans="1:2">
      <c r="A59" s="133"/>
      <c r="B59" s="40" t="s">
        <v>95</v>
      </c>
    </row>
    <row r="60" spans="1:2">
      <c r="A60" s="133"/>
      <c r="B60" s="40" t="s">
        <v>96</v>
      </c>
    </row>
    <row r="61" spans="1:2">
      <c r="A61" s="134"/>
      <c r="B61" s="39" t="s">
        <v>97</v>
      </c>
    </row>
    <row r="62" spans="1:2">
      <c r="A62" s="132" t="s">
        <v>65</v>
      </c>
      <c r="B62" s="40" t="s">
        <v>66</v>
      </c>
    </row>
    <row r="63" spans="1:2">
      <c r="A63" s="134"/>
      <c r="B63" s="41" t="s">
        <v>42</v>
      </c>
    </row>
    <row r="64" spans="1:2">
      <c r="A64" s="130" t="s">
        <v>49</v>
      </c>
      <c r="B64" s="131"/>
    </row>
    <row r="65" spans="1:2" ht="38.25">
      <c r="A65" s="33" t="s">
        <v>67</v>
      </c>
      <c r="B65" s="42" t="s">
        <v>77</v>
      </c>
    </row>
    <row r="67" spans="1:2" ht="25.5">
      <c r="B67" s="44" t="s">
        <v>81</v>
      </c>
    </row>
    <row r="68" spans="1:2">
      <c r="B68" s="45" t="s">
        <v>44</v>
      </c>
    </row>
  </sheetData>
  <mergeCells count="19">
    <mergeCell ref="A15:A30"/>
    <mergeCell ref="A51:A54"/>
    <mergeCell ref="A55:A61"/>
    <mergeCell ref="A62:A63"/>
    <mergeCell ref="A64:B64"/>
    <mergeCell ref="A37:A39"/>
    <mergeCell ref="A40:A42"/>
    <mergeCell ref="A43:B43"/>
    <mergeCell ref="A44:A45"/>
    <mergeCell ref="A47:A50"/>
    <mergeCell ref="A32:A35"/>
    <mergeCell ref="A36:B36"/>
    <mergeCell ref="A1:B1"/>
    <mergeCell ref="A10:B10"/>
    <mergeCell ref="A11:A13"/>
    <mergeCell ref="A14:B14"/>
    <mergeCell ref="A2:B2"/>
    <mergeCell ref="A7:A9"/>
    <mergeCell ref="A3:A6"/>
  </mergeCells>
  <conditionalFormatting sqref="B39">
    <cfRule type="containsBlanks" dxfId="3" priority="2">
      <formula>LEN(TRIM(B39))=0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2" r:id="rId1"/>
    <hyperlink ref="B68" r:id="rId2"/>
    <hyperlink ref="B63" r:id="rId3"/>
    <hyperlink ref="B17" r:id="rId4"/>
    <hyperlink ref="B27" location="'Титульний лист конверта'!A1" display="На конверт має бути наклеєний  Титульний лист, який автоматично формується при заповненні Додатку 1. "/>
  </hyperlinks>
  <pageMargins left="0.27559055118110237" right="0.2" top="0.39370078740157483" bottom="0.39370078740157483" header="0.19685039370078741" footer="0.19685039370078741"/>
  <pageSetup paperSize="9" scale="73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showGridLines="0" showZeros="0" defaultGridColor="0" colorId="22" zoomScaleNormal="10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B33" sqref="B33"/>
    </sheetView>
  </sheetViews>
  <sheetFormatPr defaultRowHeight="12.75"/>
  <cols>
    <col min="1" max="1" width="78.28515625" style="48" customWidth="1"/>
    <col min="2" max="2" width="21.28515625" style="49" customWidth="1"/>
    <col min="3" max="3" width="26" style="46" bestFit="1" customWidth="1"/>
    <col min="4" max="16384" width="9.140625" style="46"/>
  </cols>
  <sheetData>
    <row r="1" spans="1:3" ht="30.75" customHeight="1">
      <c r="A1" s="55" t="str">
        <f>IF($B$4=0,"Додаток 1. Специфікація закупівлі","Комерційна пропозиція на закупівлю")</f>
        <v>Додаток 1. Специфікація закупівлі</v>
      </c>
      <c r="B1" s="143" t="str">
        <f>IF($B$4=0,"Змінювати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C1" s="143"/>
    </row>
    <row r="2" spans="1:3" s="47" customFormat="1">
      <c r="A2" s="60" t="str">
        <f>Документація!$B$3</f>
        <v>Моніторинг ЗМІ</v>
      </c>
      <c r="B2" s="143" t="str">
        <f>IF($B$4=0,"Поля для заповнення промарковано кольором.","")</f>
        <v>Поля для заповнення промарковано кольором.</v>
      </c>
      <c r="C2" s="143"/>
    </row>
    <row r="3" spans="1:3" s="47" customFormat="1">
      <c r="A3" s="50"/>
      <c r="B3" s="147" t="str">
        <f>IF($B$4=0,"Вказати/підтвердити вимоги","")</f>
        <v>Вказати/підтвердити вимоги</v>
      </c>
      <c r="C3" s="147"/>
    </row>
    <row r="4" spans="1:3" s="47" customFormat="1">
      <c r="A4" s="64" t="s">
        <v>99</v>
      </c>
      <c r="B4" s="144"/>
      <c r="C4" s="144"/>
    </row>
    <row r="5" spans="1:3" s="47" customFormat="1">
      <c r="A5" s="64" t="s">
        <v>21</v>
      </c>
      <c r="B5" s="145"/>
      <c r="C5" s="145"/>
    </row>
    <row r="6" spans="1:3" s="47" customFormat="1">
      <c r="A6" s="64" t="s">
        <v>22</v>
      </c>
      <c r="B6" s="145"/>
      <c r="C6" s="145"/>
    </row>
    <row r="7" spans="1:3" s="47" customFormat="1">
      <c r="A7" s="64" t="s">
        <v>23</v>
      </c>
      <c r="B7" s="146"/>
      <c r="C7" s="146"/>
    </row>
    <row r="8" spans="1:3" s="47" customFormat="1">
      <c r="A8" s="64" t="s">
        <v>24</v>
      </c>
      <c r="B8" s="145"/>
      <c r="C8" s="145"/>
    </row>
    <row r="9" spans="1:3" s="47" customFormat="1">
      <c r="A9" s="64" t="s">
        <v>25</v>
      </c>
      <c r="B9" s="145"/>
      <c r="C9" s="145"/>
    </row>
    <row r="10" spans="1:3" s="47" customFormat="1">
      <c r="A10" s="64" t="s">
        <v>36</v>
      </c>
      <c r="B10" s="146"/>
      <c r="C10" s="146"/>
    </row>
    <row r="11" spans="1:3" s="47" customFormat="1">
      <c r="A11" s="64" t="s">
        <v>26</v>
      </c>
      <c r="B11" s="145"/>
      <c r="C11" s="145"/>
    </row>
    <row r="12" spans="1:3" s="47" customFormat="1">
      <c r="A12" s="64" t="s">
        <v>30</v>
      </c>
      <c r="B12" s="146"/>
      <c r="C12" s="146"/>
    </row>
    <row r="13" spans="1:3" s="47" customFormat="1">
      <c r="A13" s="64" t="s">
        <v>31</v>
      </c>
      <c r="B13" s="149"/>
      <c r="C13" s="149"/>
    </row>
    <row r="14" spans="1:3" s="47" customFormat="1">
      <c r="A14" s="64" t="s">
        <v>57</v>
      </c>
      <c r="B14" s="140"/>
      <c r="C14" s="140"/>
    </row>
    <row r="15" spans="1:3" s="47" customFormat="1">
      <c r="A15" s="64" t="s">
        <v>45</v>
      </c>
      <c r="B15" s="140"/>
      <c r="C15" s="140"/>
    </row>
    <row r="16" spans="1:3" s="47" customFormat="1">
      <c r="A16" s="64" t="s">
        <v>27</v>
      </c>
      <c r="B16" s="140"/>
      <c r="C16" s="140"/>
    </row>
    <row r="17" spans="1:3" s="47" customFormat="1">
      <c r="A17" s="64" t="s">
        <v>34</v>
      </c>
      <c r="B17" s="140"/>
      <c r="C17" s="140"/>
    </row>
    <row r="18" spans="1:3" s="47" customFormat="1">
      <c r="A18" s="64" t="s">
        <v>28</v>
      </c>
      <c r="B18" s="140"/>
      <c r="C18" s="140"/>
    </row>
    <row r="19" spans="1:3" s="47" customFormat="1">
      <c r="A19" s="64" t="s">
        <v>29</v>
      </c>
      <c r="B19" s="140"/>
      <c r="C19" s="140"/>
    </row>
    <row r="20" spans="1:3" s="47" customFormat="1">
      <c r="A20" s="64" t="s">
        <v>100</v>
      </c>
      <c r="B20" s="140"/>
      <c r="C20" s="140"/>
    </row>
    <row r="21" spans="1:3" s="47" customFormat="1">
      <c r="A21" s="64" t="s">
        <v>83</v>
      </c>
      <c r="B21" s="140"/>
      <c r="C21" s="140"/>
    </row>
    <row r="22" spans="1:3" s="47" customFormat="1">
      <c r="A22" s="65" t="s">
        <v>743</v>
      </c>
      <c r="B22" s="148"/>
      <c r="C22" s="148"/>
    </row>
    <row r="23" spans="1:3" s="47" customFormat="1">
      <c r="A23" s="63" t="s">
        <v>610</v>
      </c>
      <c r="B23" s="140"/>
      <c r="C23" s="140"/>
    </row>
    <row r="24" spans="1:3" s="47" customFormat="1">
      <c r="A24" s="63" t="s">
        <v>611</v>
      </c>
      <c r="B24" s="140"/>
      <c r="C24" s="140"/>
    </row>
    <row r="25" spans="1:3" s="47" customFormat="1" ht="38.25">
      <c r="A25" s="63" t="s">
        <v>738</v>
      </c>
      <c r="B25" s="140"/>
      <c r="C25" s="140"/>
    </row>
    <row r="26" spans="1:3" s="47" customFormat="1">
      <c r="A26" s="63" t="s">
        <v>739</v>
      </c>
      <c r="B26" s="140"/>
      <c r="C26" s="140"/>
    </row>
    <row r="27" spans="1:3" s="47" customFormat="1">
      <c r="A27" s="63" t="s">
        <v>612</v>
      </c>
      <c r="B27" s="140"/>
      <c r="C27" s="140"/>
    </row>
    <row r="28" spans="1:3" s="47" customFormat="1">
      <c r="A28" s="63" t="s">
        <v>740</v>
      </c>
      <c r="B28" s="140"/>
      <c r="C28" s="140"/>
    </row>
    <row r="29" spans="1:3" ht="25.5">
      <c r="A29" s="63" t="s">
        <v>741</v>
      </c>
      <c r="B29" s="140"/>
      <c r="C29" s="140"/>
    </row>
    <row r="30" spans="1:3" ht="89.25">
      <c r="A30" s="59" t="s">
        <v>767</v>
      </c>
      <c r="B30" s="140"/>
      <c r="C30" s="140"/>
    </row>
    <row r="31" spans="1:3">
      <c r="A31" s="59" t="s">
        <v>614</v>
      </c>
      <c r="B31" s="140"/>
      <c r="C31" s="140"/>
    </row>
    <row r="32" spans="1:3" ht="25.5">
      <c r="A32" s="114" t="s">
        <v>742</v>
      </c>
      <c r="B32" s="114" t="s">
        <v>616</v>
      </c>
      <c r="C32" s="114" t="s">
        <v>617</v>
      </c>
    </row>
    <row r="33" spans="1:3" ht="19.5" customHeight="1">
      <c r="A33" s="59" t="s">
        <v>604</v>
      </c>
      <c r="B33" s="62"/>
      <c r="C33" s="62">
        <f t="shared" ref="C33:C38" si="0">B33*12</f>
        <v>0</v>
      </c>
    </row>
    <row r="34" spans="1:3" ht="19.5" customHeight="1">
      <c r="A34" s="59" t="s">
        <v>605</v>
      </c>
      <c r="B34" s="62"/>
      <c r="C34" s="62">
        <f t="shared" si="0"/>
        <v>0</v>
      </c>
    </row>
    <row r="35" spans="1:3" ht="19.5" customHeight="1">
      <c r="A35" s="59" t="s">
        <v>606</v>
      </c>
      <c r="B35" s="62"/>
      <c r="C35" s="62">
        <f t="shared" si="0"/>
        <v>0</v>
      </c>
    </row>
    <row r="36" spans="1:3" ht="19.5" customHeight="1">
      <c r="A36" s="59" t="s">
        <v>607</v>
      </c>
      <c r="B36" s="62"/>
      <c r="C36" s="62">
        <f t="shared" si="0"/>
        <v>0</v>
      </c>
    </row>
    <row r="37" spans="1:3" ht="19.5" customHeight="1">
      <c r="A37" s="59" t="s">
        <v>608</v>
      </c>
      <c r="B37" s="62"/>
      <c r="C37" s="62">
        <f t="shared" si="0"/>
        <v>0</v>
      </c>
    </row>
    <row r="38" spans="1:3" ht="19.5" customHeight="1">
      <c r="A38" s="59" t="s">
        <v>609</v>
      </c>
      <c r="B38" s="62"/>
      <c r="C38" s="62">
        <f t="shared" si="0"/>
        <v>0</v>
      </c>
    </row>
    <row r="39" spans="1:3" s="118" customFormat="1" ht="30.75" customHeight="1">
      <c r="A39" s="115" t="s">
        <v>79</v>
      </c>
      <c r="B39" s="116"/>
      <c r="C39" s="117">
        <f>SUM(C33:C38)</f>
        <v>0</v>
      </c>
    </row>
    <row r="41" spans="1:3">
      <c r="A41" s="119" t="s">
        <v>613</v>
      </c>
      <c r="B41" s="141"/>
      <c r="C41" s="142"/>
    </row>
  </sheetData>
  <sheetProtection sheet="1" formatCells="0" formatColumns="0" formatRows="0" autoFilter="0"/>
  <protectedRanges>
    <protectedRange sqref="B1:C1048576" name="Диапазон1"/>
  </protectedRanges>
  <mergeCells count="32">
    <mergeCell ref="B26:C26"/>
    <mergeCell ref="B3:C3"/>
    <mergeCell ref="B19:C19"/>
    <mergeCell ref="B20:C20"/>
    <mergeCell ref="B21:C21"/>
    <mergeCell ref="B22:C22"/>
    <mergeCell ref="B9:C9"/>
    <mergeCell ref="B10:C10"/>
    <mergeCell ref="B11:C11"/>
    <mergeCell ref="B12:C12"/>
    <mergeCell ref="B13:C13"/>
    <mergeCell ref="B8:C8"/>
    <mergeCell ref="B18:C18"/>
    <mergeCell ref="B23:C23"/>
    <mergeCell ref="B24:C24"/>
    <mergeCell ref="B25:C25"/>
    <mergeCell ref="B31:C31"/>
    <mergeCell ref="B30:C30"/>
    <mergeCell ref="B41:C41"/>
    <mergeCell ref="B1:C1"/>
    <mergeCell ref="B2:C2"/>
    <mergeCell ref="B27:C27"/>
    <mergeCell ref="B28:C28"/>
    <mergeCell ref="B29:C29"/>
    <mergeCell ref="B14:C14"/>
    <mergeCell ref="B15:C15"/>
    <mergeCell ref="B16:C16"/>
    <mergeCell ref="B17:C17"/>
    <mergeCell ref="B4:C4"/>
    <mergeCell ref="B5:C5"/>
    <mergeCell ref="B6:C6"/>
    <mergeCell ref="B7:C7"/>
  </mergeCells>
  <conditionalFormatting sqref="B4:B21 B23:B26 B32:C32 B30:B31">
    <cfRule type="containsBlanks" dxfId="2" priority="34">
      <formula>LEN(TRIM(B4))=0</formula>
    </cfRule>
  </conditionalFormatting>
  <conditionalFormatting sqref="B27:B29">
    <cfRule type="containsBlanks" dxfId="1" priority="2">
      <formula>LEN(TRIM(B27))=0</formula>
    </cfRule>
  </conditionalFormatting>
  <conditionalFormatting sqref="B33:B38 B41:C41">
    <cfRule type="containsBlanks" dxfId="0" priority="1">
      <formula>LEN(TRIM(B33))=0</formula>
    </cfRule>
  </conditionalFormatting>
  <pageMargins left="0.28000000000000003" right="0.2" top="0.2" bottom="0.36" header="0.19685039370078741" footer="0.19685039370078741"/>
  <pageSetup paperSize="9" scale="85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showGridLines="0" showZeros="0" defaultGridColor="0" colorId="22" zoomScaleNormal="100" workbookViewId="0">
      <pane ySplit="1" topLeftCell="A2" activePane="bottomLeft" state="frozen"/>
      <selection activeCell="I60" sqref="I60"/>
      <selection pane="bottomLeft" activeCell="L7" sqref="L7"/>
    </sheetView>
  </sheetViews>
  <sheetFormatPr defaultRowHeight="12.75"/>
  <cols>
    <col min="1" max="6" width="28.7109375" style="90" customWidth="1"/>
    <col min="7" max="16384" width="9.140625" style="67"/>
  </cols>
  <sheetData>
    <row r="1" spans="1:6" ht="15.75">
      <c r="A1" s="66" t="s">
        <v>315</v>
      </c>
      <c r="B1" s="66"/>
      <c r="C1" s="66"/>
      <c r="D1" s="66"/>
      <c r="E1" s="87"/>
      <c r="F1" s="66"/>
    </row>
    <row r="2" spans="1:6">
      <c r="A2" s="88" t="str">
        <f>Документація!B3</f>
        <v>Моніторинг ЗМІ</v>
      </c>
      <c r="B2" s="88"/>
      <c r="C2" s="88"/>
      <c r="D2" s="88"/>
      <c r="E2" s="87"/>
      <c r="F2" s="88"/>
    </row>
    <row r="3" spans="1:6">
      <c r="A3" s="88"/>
      <c r="B3" s="88"/>
      <c r="C3" s="88"/>
      <c r="D3" s="88"/>
      <c r="E3" s="87"/>
      <c r="F3" s="88"/>
    </row>
    <row r="4" spans="1:6" ht="90.75" customHeight="1">
      <c r="A4" s="150" t="s">
        <v>602</v>
      </c>
      <c r="B4" s="150"/>
      <c r="C4" s="150"/>
      <c r="D4" s="150"/>
      <c r="E4" s="150"/>
      <c r="F4" s="150"/>
    </row>
    <row r="5" spans="1:6" s="89" customFormat="1" ht="38.25">
      <c r="A5" s="112" t="s">
        <v>314</v>
      </c>
      <c r="B5" s="112" t="s">
        <v>308</v>
      </c>
      <c r="C5" s="112" t="s">
        <v>296</v>
      </c>
      <c r="D5" s="112" t="s">
        <v>295</v>
      </c>
      <c r="E5" s="112" t="s">
        <v>313</v>
      </c>
      <c r="F5" s="112" t="s">
        <v>731</v>
      </c>
    </row>
    <row r="6" spans="1:6" s="68" customFormat="1">
      <c r="A6" s="91" t="s">
        <v>312</v>
      </c>
      <c r="B6" s="91" t="s">
        <v>619</v>
      </c>
      <c r="C6" s="91" t="s">
        <v>674</v>
      </c>
      <c r="D6" s="91" t="s">
        <v>174</v>
      </c>
      <c r="E6" s="91" t="s">
        <v>257</v>
      </c>
      <c r="F6" s="91" t="s">
        <v>736</v>
      </c>
    </row>
    <row r="7" spans="1:6" s="68" customFormat="1">
      <c r="A7" s="91" t="s">
        <v>311</v>
      </c>
      <c r="B7" s="91" t="s">
        <v>620</v>
      </c>
      <c r="C7" s="91" t="s">
        <v>675</v>
      </c>
      <c r="D7" s="91" t="s">
        <v>165</v>
      </c>
      <c r="E7" s="91" t="s">
        <v>239</v>
      </c>
      <c r="F7" s="91" t="s">
        <v>307</v>
      </c>
    </row>
    <row r="8" spans="1:6" s="68" customFormat="1">
      <c r="A8" s="91" t="s">
        <v>310</v>
      </c>
      <c r="B8" s="91" t="s">
        <v>125</v>
      </c>
      <c r="C8" s="91" t="s">
        <v>148</v>
      </c>
      <c r="D8" s="91" t="s">
        <v>165</v>
      </c>
      <c r="E8" s="91" t="s">
        <v>218</v>
      </c>
      <c r="F8" s="91" t="s">
        <v>306</v>
      </c>
    </row>
    <row r="9" spans="1:6" s="68" customFormat="1">
      <c r="A9" s="91" t="s">
        <v>131</v>
      </c>
      <c r="B9" s="91" t="s">
        <v>621</v>
      </c>
      <c r="C9" s="91" t="s">
        <v>145</v>
      </c>
      <c r="D9" s="91" t="s">
        <v>172</v>
      </c>
      <c r="E9" s="91" t="s">
        <v>201</v>
      </c>
      <c r="F9" s="91" t="s">
        <v>305</v>
      </c>
    </row>
    <row r="10" spans="1:6" s="68" customFormat="1">
      <c r="A10" s="91" t="s">
        <v>309</v>
      </c>
      <c r="B10" s="91" t="s">
        <v>622</v>
      </c>
      <c r="C10" s="91" t="s">
        <v>676</v>
      </c>
      <c r="D10" s="91" t="s">
        <v>167</v>
      </c>
      <c r="E10" s="91" t="s">
        <v>206</v>
      </c>
      <c r="F10" s="91" t="s">
        <v>734</v>
      </c>
    </row>
    <row r="11" spans="1:6" s="68" customFormat="1">
      <c r="A11" s="91"/>
      <c r="B11" s="91" t="s">
        <v>623</v>
      </c>
      <c r="C11" s="91" t="s">
        <v>677</v>
      </c>
      <c r="D11" s="91" t="s">
        <v>194</v>
      </c>
      <c r="E11" s="91" t="s">
        <v>260</v>
      </c>
      <c r="F11" s="91" t="s">
        <v>304</v>
      </c>
    </row>
    <row r="12" spans="1:6" s="68" customFormat="1">
      <c r="A12" s="69"/>
      <c r="B12" s="69" t="s">
        <v>624</v>
      </c>
      <c r="C12" s="69" t="s">
        <v>678</v>
      </c>
      <c r="D12" s="69" t="s">
        <v>187</v>
      </c>
      <c r="E12" s="69" t="s">
        <v>275</v>
      </c>
      <c r="F12" s="69"/>
    </row>
    <row r="13" spans="1:6" s="68" customFormat="1" ht="15">
      <c r="A13" s="69"/>
      <c r="B13" s="69" t="s">
        <v>121</v>
      </c>
      <c r="C13" s="69" t="s">
        <v>679</v>
      </c>
      <c r="D13" s="69" t="s">
        <v>173</v>
      </c>
      <c r="E13" s="69" t="s">
        <v>247</v>
      </c>
      <c r="F13" s="113" t="s">
        <v>303</v>
      </c>
    </row>
    <row r="14" spans="1:6" s="68" customFormat="1">
      <c r="A14" s="69"/>
      <c r="B14" s="69" t="s">
        <v>109</v>
      </c>
      <c r="C14" s="69" t="s">
        <v>680</v>
      </c>
      <c r="D14" s="69" t="s">
        <v>186</v>
      </c>
      <c r="E14" s="69" t="s">
        <v>246</v>
      </c>
      <c r="F14" s="91" t="s">
        <v>302</v>
      </c>
    </row>
    <row r="15" spans="1:6" s="68" customFormat="1">
      <c r="A15" s="69"/>
      <c r="B15" s="69" t="s">
        <v>625</v>
      </c>
      <c r="C15" s="69" t="s">
        <v>681</v>
      </c>
      <c r="D15" s="69" t="s">
        <v>178</v>
      </c>
      <c r="E15" s="69" t="s">
        <v>196</v>
      </c>
      <c r="F15" s="91" t="s">
        <v>301</v>
      </c>
    </row>
    <row r="16" spans="1:6" s="68" customFormat="1">
      <c r="A16" s="69"/>
      <c r="B16" s="69" t="s">
        <v>123</v>
      </c>
      <c r="C16" s="69" t="s">
        <v>682</v>
      </c>
      <c r="D16" s="69" t="s">
        <v>195</v>
      </c>
      <c r="E16" s="69" t="s">
        <v>230</v>
      </c>
      <c r="F16" s="91" t="s">
        <v>300</v>
      </c>
    </row>
    <row r="17" spans="1:6" s="68" customFormat="1">
      <c r="A17" s="69"/>
      <c r="B17" s="69" t="s">
        <v>626</v>
      </c>
      <c r="C17" s="69" t="s">
        <v>683</v>
      </c>
      <c r="D17" s="69" t="s">
        <v>192</v>
      </c>
      <c r="E17" s="69" t="s">
        <v>233</v>
      </c>
      <c r="F17" s="91" t="s">
        <v>299</v>
      </c>
    </row>
    <row r="18" spans="1:6" s="68" customFormat="1">
      <c r="A18" s="69"/>
      <c r="B18" s="69" t="s">
        <v>627</v>
      </c>
      <c r="C18" s="69" t="s">
        <v>684</v>
      </c>
      <c r="D18" s="69" t="s">
        <v>181</v>
      </c>
      <c r="E18" s="69" t="s">
        <v>226</v>
      </c>
      <c r="F18" s="91" t="s">
        <v>298</v>
      </c>
    </row>
    <row r="19" spans="1:6" s="68" customFormat="1">
      <c r="A19" s="69"/>
      <c r="B19" s="69" t="s">
        <v>127</v>
      </c>
      <c r="C19" s="69" t="s">
        <v>685</v>
      </c>
      <c r="D19" s="69" t="s">
        <v>184</v>
      </c>
      <c r="E19" s="69" t="s">
        <v>220</v>
      </c>
      <c r="F19" s="91" t="s">
        <v>297</v>
      </c>
    </row>
    <row r="20" spans="1:6" s="68" customFormat="1">
      <c r="A20" s="69"/>
      <c r="B20" s="69" t="s">
        <v>135</v>
      </c>
      <c r="C20" s="69" t="s">
        <v>686</v>
      </c>
      <c r="D20" s="69" t="s">
        <v>185</v>
      </c>
      <c r="E20" s="69" t="s">
        <v>209</v>
      </c>
      <c r="F20" s="69" t="s">
        <v>294</v>
      </c>
    </row>
    <row r="21" spans="1:6" s="68" customFormat="1">
      <c r="A21" s="69"/>
      <c r="B21" s="69" t="s">
        <v>114</v>
      </c>
      <c r="C21" s="69" t="s">
        <v>687</v>
      </c>
      <c r="D21" s="69" t="s">
        <v>163</v>
      </c>
      <c r="E21" s="69" t="s">
        <v>213</v>
      </c>
      <c r="F21" s="69" t="s">
        <v>293</v>
      </c>
    </row>
    <row r="22" spans="1:6" s="68" customFormat="1">
      <c r="A22" s="69"/>
      <c r="B22" s="69" t="s">
        <v>628</v>
      </c>
      <c r="C22" s="69" t="s">
        <v>154</v>
      </c>
      <c r="D22" s="69" t="s">
        <v>189</v>
      </c>
      <c r="E22" s="69" t="s">
        <v>728</v>
      </c>
      <c r="F22" s="69" t="s">
        <v>292</v>
      </c>
    </row>
    <row r="23" spans="1:6" s="68" customFormat="1">
      <c r="A23" s="69"/>
      <c r="B23" s="69" t="s">
        <v>629</v>
      </c>
      <c r="C23" s="69" t="s">
        <v>688</v>
      </c>
      <c r="D23" s="69" t="s">
        <v>177</v>
      </c>
      <c r="E23" s="69" t="s">
        <v>265</v>
      </c>
      <c r="F23" s="69" t="s">
        <v>291</v>
      </c>
    </row>
    <row r="24" spans="1:6" s="68" customFormat="1">
      <c r="A24" s="69"/>
      <c r="B24" s="69" t="s">
        <v>630</v>
      </c>
      <c r="C24" s="69" t="s">
        <v>689</v>
      </c>
      <c r="D24" s="69" t="s">
        <v>193</v>
      </c>
      <c r="E24" s="69" t="s">
        <v>266</v>
      </c>
      <c r="F24" s="69" t="s">
        <v>729</v>
      </c>
    </row>
    <row r="25" spans="1:6" s="68" customFormat="1">
      <c r="A25" s="69"/>
      <c r="B25" s="69" t="s">
        <v>130</v>
      </c>
      <c r="C25" s="69" t="s">
        <v>156</v>
      </c>
      <c r="D25" s="69" t="s">
        <v>176</v>
      </c>
      <c r="E25" s="69" t="s">
        <v>241</v>
      </c>
      <c r="F25" s="69" t="s">
        <v>730</v>
      </c>
    </row>
    <row r="26" spans="1:6" s="68" customFormat="1">
      <c r="A26" s="69"/>
      <c r="B26" s="69" t="s">
        <v>619</v>
      </c>
      <c r="C26" s="69" t="s">
        <v>690</v>
      </c>
      <c r="D26" s="69" t="s">
        <v>191</v>
      </c>
      <c r="E26" s="69" t="s">
        <v>269</v>
      </c>
      <c r="F26" s="69" t="s">
        <v>735</v>
      </c>
    </row>
    <row r="27" spans="1:6" s="68" customFormat="1">
      <c r="A27" s="69"/>
      <c r="B27" s="69" t="s">
        <v>620</v>
      </c>
      <c r="C27" s="69" t="s">
        <v>691</v>
      </c>
      <c r="D27" s="69" t="s">
        <v>161</v>
      </c>
      <c r="E27" s="69" t="s">
        <v>282</v>
      </c>
      <c r="F27" s="69" t="s">
        <v>188</v>
      </c>
    </row>
    <row r="28" spans="1:6" s="68" customFormat="1">
      <c r="A28" s="69"/>
      <c r="B28" s="69" t="s">
        <v>125</v>
      </c>
      <c r="C28" s="69" t="s">
        <v>137</v>
      </c>
      <c r="D28" s="69" t="s">
        <v>161</v>
      </c>
      <c r="E28" s="69" t="s">
        <v>264</v>
      </c>
      <c r="F28" s="69" t="s">
        <v>290</v>
      </c>
    </row>
    <row r="29" spans="1:6" s="68" customFormat="1">
      <c r="A29" s="69"/>
      <c r="B29" s="69" t="s">
        <v>621</v>
      </c>
      <c r="C29" s="69" t="s">
        <v>155</v>
      </c>
      <c r="D29" s="69" t="s">
        <v>170</v>
      </c>
      <c r="E29" s="69" t="s">
        <v>200</v>
      </c>
      <c r="F29" s="69" t="s">
        <v>289</v>
      </c>
    </row>
    <row r="30" spans="1:6" s="68" customFormat="1">
      <c r="A30" s="69"/>
      <c r="B30" s="69" t="s">
        <v>622</v>
      </c>
      <c r="C30" s="69" t="s">
        <v>692</v>
      </c>
      <c r="D30" s="69" t="s">
        <v>164</v>
      </c>
      <c r="E30" s="69" t="s">
        <v>212</v>
      </c>
      <c r="F30" s="69"/>
    </row>
    <row r="31" spans="1:6" s="68" customFormat="1">
      <c r="A31" s="69"/>
      <c r="B31" s="69" t="s">
        <v>631</v>
      </c>
      <c r="C31" s="69" t="s">
        <v>693</v>
      </c>
      <c r="D31" s="69" t="s">
        <v>175</v>
      </c>
      <c r="E31" s="69" t="s">
        <v>280</v>
      </c>
      <c r="F31" s="69"/>
    </row>
    <row r="32" spans="1:6" s="68" customFormat="1">
      <c r="A32" s="69"/>
      <c r="B32" s="69" t="s">
        <v>623</v>
      </c>
      <c r="C32" s="69" t="s">
        <v>694</v>
      </c>
      <c r="D32" s="69" t="s">
        <v>175</v>
      </c>
      <c r="E32" s="69" t="s">
        <v>253</v>
      </c>
      <c r="F32" s="69"/>
    </row>
    <row r="33" spans="1:6" s="68" customFormat="1">
      <c r="A33" s="69"/>
      <c r="B33" s="69" t="s">
        <v>624</v>
      </c>
      <c r="C33" s="69" t="s">
        <v>147</v>
      </c>
      <c r="D33" s="69" t="s">
        <v>168</v>
      </c>
      <c r="E33" s="69" t="s">
        <v>283</v>
      </c>
      <c r="F33" s="69"/>
    </row>
    <row r="34" spans="1:6" s="68" customFormat="1">
      <c r="A34" s="69"/>
      <c r="B34" s="69" t="s">
        <v>121</v>
      </c>
      <c r="C34" s="69" t="s">
        <v>695</v>
      </c>
      <c r="D34" s="69" t="s">
        <v>179</v>
      </c>
      <c r="E34" s="69" t="s">
        <v>243</v>
      </c>
      <c r="F34" s="69"/>
    </row>
    <row r="35" spans="1:6" s="68" customFormat="1">
      <c r="A35" s="69"/>
      <c r="B35" s="69" t="s">
        <v>109</v>
      </c>
      <c r="C35" s="69" t="s">
        <v>732</v>
      </c>
      <c r="D35" s="69" t="s">
        <v>726</v>
      </c>
      <c r="E35" s="69" t="s">
        <v>198</v>
      </c>
      <c r="F35" s="69"/>
    </row>
    <row r="36" spans="1:6" s="68" customFormat="1">
      <c r="A36" s="69"/>
      <c r="B36" s="69" t="s">
        <v>625</v>
      </c>
      <c r="C36" s="69" t="s">
        <v>733</v>
      </c>
      <c r="D36" s="69" t="s">
        <v>180</v>
      </c>
      <c r="E36" s="69" t="s">
        <v>242</v>
      </c>
      <c r="F36" s="69"/>
    </row>
    <row r="37" spans="1:6" s="68" customFormat="1">
      <c r="A37" s="69"/>
      <c r="B37" s="69" t="s">
        <v>632</v>
      </c>
      <c r="C37" s="69" t="s">
        <v>149</v>
      </c>
      <c r="D37" s="69" t="s">
        <v>182</v>
      </c>
      <c r="E37" s="69" t="s">
        <v>219</v>
      </c>
      <c r="F37" s="69"/>
    </row>
    <row r="38" spans="1:6" s="68" customFormat="1">
      <c r="A38" s="69"/>
      <c r="B38" s="69" t="s">
        <v>626</v>
      </c>
      <c r="C38" s="69" t="s">
        <v>141</v>
      </c>
      <c r="D38" s="69" t="s">
        <v>188</v>
      </c>
      <c r="E38" s="69" t="s">
        <v>268</v>
      </c>
      <c r="F38" s="69"/>
    </row>
    <row r="39" spans="1:6" s="68" customFormat="1">
      <c r="A39" s="69"/>
      <c r="B39" s="69" t="s">
        <v>627</v>
      </c>
      <c r="C39" s="69" t="s">
        <v>696</v>
      </c>
      <c r="D39" s="69" t="s">
        <v>162</v>
      </c>
      <c r="E39" s="69" t="s">
        <v>270</v>
      </c>
      <c r="F39" s="69"/>
    </row>
    <row r="40" spans="1:6" s="68" customFormat="1">
      <c r="A40" s="69"/>
      <c r="B40" s="69" t="s">
        <v>127</v>
      </c>
      <c r="C40" s="69" t="s">
        <v>697</v>
      </c>
      <c r="D40" s="69" t="s">
        <v>171</v>
      </c>
      <c r="E40" s="69" t="s">
        <v>263</v>
      </c>
      <c r="F40" s="69"/>
    </row>
    <row r="41" spans="1:6" s="68" customFormat="1">
      <c r="A41" s="69"/>
      <c r="B41" s="69" t="s">
        <v>135</v>
      </c>
      <c r="C41" s="69" t="s">
        <v>698</v>
      </c>
      <c r="D41" s="69" t="s">
        <v>190</v>
      </c>
      <c r="E41" s="69" t="s">
        <v>245</v>
      </c>
      <c r="F41" s="69"/>
    </row>
    <row r="42" spans="1:6" s="68" customFormat="1">
      <c r="A42" s="69"/>
      <c r="B42" s="69" t="s">
        <v>114</v>
      </c>
      <c r="C42" s="69" t="s">
        <v>699</v>
      </c>
      <c r="D42" s="69" t="s">
        <v>183</v>
      </c>
      <c r="E42" s="69" t="s">
        <v>231</v>
      </c>
      <c r="F42" s="69"/>
    </row>
    <row r="43" spans="1:6" s="68" customFormat="1">
      <c r="A43" s="69"/>
      <c r="B43" s="69" t="s">
        <v>628</v>
      </c>
      <c r="C43" s="69" t="s">
        <v>700</v>
      </c>
      <c r="D43" s="69" t="s">
        <v>166</v>
      </c>
      <c r="E43" s="69" t="s">
        <v>254</v>
      </c>
      <c r="F43" s="69"/>
    </row>
    <row r="44" spans="1:6" s="68" customFormat="1">
      <c r="A44" s="69"/>
      <c r="B44" s="69" t="s">
        <v>629</v>
      </c>
      <c r="C44" s="69" t="s">
        <v>701</v>
      </c>
      <c r="D44" s="69" t="s">
        <v>169</v>
      </c>
      <c r="E44" s="69" t="s">
        <v>250</v>
      </c>
      <c r="F44" s="69"/>
    </row>
    <row r="45" spans="1:6" s="68" customFormat="1">
      <c r="A45" s="69"/>
      <c r="B45" s="69" t="s">
        <v>630</v>
      </c>
      <c r="C45" s="69" t="s">
        <v>702</v>
      </c>
      <c r="D45" s="69"/>
      <c r="E45" s="69" t="s">
        <v>199</v>
      </c>
      <c r="F45" s="69"/>
    </row>
    <row r="46" spans="1:6" s="68" customFormat="1">
      <c r="A46" s="69"/>
      <c r="B46" s="69" t="s">
        <v>633</v>
      </c>
      <c r="C46" s="69" t="s">
        <v>142</v>
      </c>
      <c r="D46" s="69"/>
      <c r="E46" s="69" t="s">
        <v>244</v>
      </c>
      <c r="F46" s="69"/>
    </row>
    <row r="47" spans="1:6" s="68" customFormat="1">
      <c r="A47" s="69"/>
      <c r="B47" s="69" t="s">
        <v>117</v>
      </c>
      <c r="C47" s="69" t="s">
        <v>703</v>
      </c>
      <c r="D47" s="69"/>
      <c r="E47" s="69" t="s">
        <v>215</v>
      </c>
      <c r="F47" s="69"/>
    </row>
    <row r="48" spans="1:6" s="68" customFormat="1">
      <c r="A48" s="69"/>
      <c r="B48" s="69" t="s">
        <v>111</v>
      </c>
      <c r="C48" s="69" t="s">
        <v>704</v>
      </c>
      <c r="D48" s="69"/>
      <c r="E48" s="69" t="s">
        <v>237</v>
      </c>
      <c r="F48" s="69"/>
    </row>
    <row r="49" spans="1:6" s="68" customFormat="1">
      <c r="A49" s="69"/>
      <c r="B49" s="69" t="s">
        <v>634</v>
      </c>
      <c r="C49" s="69" t="s">
        <v>705</v>
      </c>
      <c r="D49" s="69"/>
      <c r="E49" s="69" t="s">
        <v>225</v>
      </c>
      <c r="F49" s="69"/>
    </row>
    <row r="50" spans="1:6" s="68" customFormat="1">
      <c r="A50" s="69"/>
      <c r="B50" s="69" t="s">
        <v>124</v>
      </c>
      <c r="C50" s="69" t="s">
        <v>706</v>
      </c>
      <c r="D50" s="69"/>
      <c r="E50" s="69" t="s">
        <v>210</v>
      </c>
      <c r="F50" s="69"/>
    </row>
    <row r="51" spans="1:6" s="68" customFormat="1">
      <c r="A51" s="69"/>
      <c r="B51" s="69" t="s">
        <v>635</v>
      </c>
      <c r="C51" s="69" t="s">
        <v>707</v>
      </c>
      <c r="D51" s="69"/>
      <c r="E51" s="69" t="s">
        <v>211</v>
      </c>
      <c r="F51" s="69"/>
    </row>
    <row r="52" spans="1:6" s="68" customFormat="1">
      <c r="A52" s="69"/>
      <c r="B52" s="69" t="s">
        <v>636</v>
      </c>
      <c r="C52" s="69" t="s">
        <v>708</v>
      </c>
      <c r="D52" s="69"/>
      <c r="E52" s="69" t="s">
        <v>284</v>
      </c>
      <c r="F52" s="69"/>
    </row>
    <row r="53" spans="1:6" s="68" customFormat="1">
      <c r="A53" s="69"/>
      <c r="B53" s="69" t="s">
        <v>637</v>
      </c>
      <c r="C53" s="69" t="s">
        <v>709</v>
      </c>
      <c r="D53" s="69"/>
      <c r="E53" s="69" t="s">
        <v>281</v>
      </c>
      <c r="F53" s="69"/>
    </row>
    <row r="54" spans="1:6" s="68" customFormat="1">
      <c r="A54" s="69"/>
      <c r="B54" s="69" t="s">
        <v>129</v>
      </c>
      <c r="C54" s="69" t="s">
        <v>146</v>
      </c>
      <c r="D54" s="69"/>
      <c r="E54" s="69" t="s">
        <v>727</v>
      </c>
      <c r="F54" s="69"/>
    </row>
    <row r="55" spans="1:6" s="68" customFormat="1">
      <c r="A55" s="69"/>
      <c r="B55" s="69" t="s">
        <v>119</v>
      </c>
      <c r="C55" s="69" t="s">
        <v>710</v>
      </c>
      <c r="D55" s="69"/>
      <c r="E55" s="69" t="s">
        <v>278</v>
      </c>
      <c r="F55" s="69"/>
    </row>
    <row r="56" spans="1:6" s="68" customFormat="1">
      <c r="A56" s="69"/>
      <c r="B56" s="69" t="s">
        <v>638</v>
      </c>
      <c r="C56" s="69" t="s">
        <v>711</v>
      </c>
      <c r="D56" s="69"/>
      <c r="E56" s="69" t="s">
        <v>234</v>
      </c>
      <c r="F56" s="69"/>
    </row>
    <row r="57" spans="1:6" s="68" customFormat="1">
      <c r="A57" s="69"/>
      <c r="B57" s="69" t="s">
        <v>639</v>
      </c>
      <c r="C57" s="69" t="s">
        <v>712</v>
      </c>
      <c r="D57" s="69"/>
      <c r="E57" s="69" t="s">
        <v>271</v>
      </c>
      <c r="F57" s="69"/>
    </row>
    <row r="58" spans="1:6" s="68" customFormat="1">
      <c r="A58" s="69"/>
      <c r="B58" s="69" t="s">
        <v>640</v>
      </c>
      <c r="C58" s="69" t="s">
        <v>140</v>
      </c>
      <c r="D58" s="69"/>
      <c r="E58" s="69" t="s">
        <v>252</v>
      </c>
      <c r="F58" s="69"/>
    </row>
    <row r="59" spans="1:6" s="68" customFormat="1">
      <c r="A59" s="69"/>
      <c r="B59" s="69" t="s">
        <v>107</v>
      </c>
      <c r="C59" s="69" t="s">
        <v>144</v>
      </c>
      <c r="D59" s="69"/>
      <c r="E59" s="69" t="s">
        <v>203</v>
      </c>
      <c r="F59" s="69"/>
    </row>
    <row r="60" spans="1:6" s="68" customFormat="1">
      <c r="A60" s="69"/>
      <c r="B60" s="69" t="s">
        <v>641</v>
      </c>
      <c r="C60" s="69" t="s">
        <v>713</v>
      </c>
      <c r="D60" s="69"/>
      <c r="E60" s="69" t="s">
        <v>249</v>
      </c>
      <c r="F60" s="69"/>
    </row>
    <row r="61" spans="1:6" s="68" customFormat="1">
      <c r="A61" s="69"/>
      <c r="B61" s="69" t="s">
        <v>105</v>
      </c>
      <c r="C61" s="69" t="s">
        <v>714</v>
      </c>
      <c r="D61" s="69"/>
      <c r="E61" s="69" t="s">
        <v>255</v>
      </c>
      <c r="F61" s="69"/>
    </row>
    <row r="62" spans="1:6" s="68" customFormat="1">
      <c r="A62" s="69"/>
      <c r="B62" s="69" t="s">
        <v>642</v>
      </c>
      <c r="C62" s="69" t="s">
        <v>715</v>
      </c>
      <c r="D62" s="69"/>
      <c r="E62" s="69" t="s">
        <v>267</v>
      </c>
      <c r="F62" s="69"/>
    </row>
    <row r="63" spans="1:6" s="68" customFormat="1">
      <c r="A63" s="69"/>
      <c r="B63" s="69" t="s">
        <v>118</v>
      </c>
      <c r="C63" s="69" t="s">
        <v>716</v>
      </c>
      <c r="D63" s="69"/>
      <c r="E63" s="69" t="s">
        <v>279</v>
      </c>
      <c r="F63" s="69"/>
    </row>
    <row r="64" spans="1:6" s="68" customFormat="1">
      <c r="A64" s="69"/>
      <c r="B64" s="69" t="s">
        <v>110</v>
      </c>
      <c r="C64" s="69" t="s">
        <v>717</v>
      </c>
      <c r="D64" s="69"/>
      <c r="E64" s="69" t="s">
        <v>232</v>
      </c>
      <c r="F64" s="69"/>
    </row>
    <row r="65" spans="1:6" s="68" customFormat="1">
      <c r="A65" s="69"/>
      <c r="B65" s="69" t="s">
        <v>643</v>
      </c>
      <c r="C65" s="69" t="s">
        <v>143</v>
      </c>
      <c r="D65" s="69"/>
      <c r="E65" s="69" t="s">
        <v>235</v>
      </c>
      <c r="F65" s="69"/>
    </row>
    <row r="66" spans="1:6" s="68" customFormat="1">
      <c r="A66" s="69"/>
      <c r="B66" s="69" t="s">
        <v>644</v>
      </c>
      <c r="C66" s="69" t="s">
        <v>718</v>
      </c>
      <c r="D66" s="69"/>
      <c r="E66" s="69" t="s">
        <v>228</v>
      </c>
      <c r="F66" s="69"/>
    </row>
    <row r="67" spans="1:6" s="68" customFormat="1">
      <c r="A67" s="69"/>
      <c r="B67" s="69" t="s">
        <v>645</v>
      </c>
      <c r="C67" s="69" t="s">
        <v>719</v>
      </c>
      <c r="D67" s="69"/>
      <c r="E67" s="69" t="s">
        <v>222</v>
      </c>
      <c r="F67" s="69"/>
    </row>
    <row r="68" spans="1:6" s="68" customFormat="1">
      <c r="A68" s="69"/>
      <c r="B68" s="69" t="s">
        <v>112</v>
      </c>
      <c r="C68" s="69" t="s">
        <v>138</v>
      </c>
      <c r="D68" s="69"/>
      <c r="E68" s="69" t="s">
        <v>651</v>
      </c>
      <c r="F68" s="69"/>
    </row>
    <row r="69" spans="1:6" s="68" customFormat="1">
      <c r="A69" s="69"/>
      <c r="B69" s="69" t="s">
        <v>116</v>
      </c>
      <c r="C69" s="69" t="s">
        <v>720</v>
      </c>
      <c r="D69" s="69"/>
      <c r="E69" s="69" t="s">
        <v>202</v>
      </c>
      <c r="F69" s="69"/>
    </row>
    <row r="70" spans="1:6" s="68" customFormat="1">
      <c r="A70" s="69"/>
      <c r="B70" s="69" t="s">
        <v>646</v>
      </c>
      <c r="C70" s="69" t="s">
        <v>160</v>
      </c>
      <c r="D70" s="69"/>
      <c r="E70" s="69" t="s">
        <v>240</v>
      </c>
      <c r="F70" s="69"/>
    </row>
    <row r="71" spans="1:6" s="68" customFormat="1">
      <c r="A71" s="69"/>
      <c r="B71" s="69" t="s">
        <v>647</v>
      </c>
      <c r="C71" s="69" t="s">
        <v>721</v>
      </c>
      <c r="D71" s="69"/>
      <c r="E71" s="69" t="s">
        <v>248</v>
      </c>
      <c r="F71" s="69"/>
    </row>
    <row r="72" spans="1:6" s="68" customFormat="1">
      <c r="A72" s="69"/>
      <c r="B72" s="69" t="s">
        <v>648</v>
      </c>
      <c r="C72" s="69" t="s">
        <v>722</v>
      </c>
      <c r="D72" s="69"/>
      <c r="E72" s="69" t="s">
        <v>224</v>
      </c>
      <c r="F72" s="69"/>
    </row>
    <row r="73" spans="1:6" s="68" customFormat="1">
      <c r="A73" s="69"/>
      <c r="B73" s="69" t="s">
        <v>649</v>
      </c>
      <c r="C73" s="69" t="s">
        <v>723</v>
      </c>
      <c r="D73" s="69"/>
      <c r="E73" s="69" t="s">
        <v>277</v>
      </c>
      <c r="F73" s="69"/>
    </row>
    <row r="74" spans="1:6" s="68" customFormat="1">
      <c r="A74" s="69"/>
      <c r="B74" s="69" t="s">
        <v>650</v>
      </c>
      <c r="C74" s="69" t="s">
        <v>139</v>
      </c>
      <c r="D74" s="69"/>
      <c r="E74" s="69" t="s">
        <v>223</v>
      </c>
      <c r="F74" s="69"/>
    </row>
    <row r="75" spans="1:6" s="68" customFormat="1">
      <c r="A75" s="69"/>
      <c r="B75" s="69" t="s">
        <v>651</v>
      </c>
      <c r="C75" s="69" t="s">
        <v>724</v>
      </c>
      <c r="D75" s="69"/>
      <c r="E75" s="69" t="s">
        <v>214</v>
      </c>
      <c r="F75" s="69"/>
    </row>
    <row r="76" spans="1:6" s="68" customFormat="1">
      <c r="A76" s="69"/>
      <c r="B76" s="69" t="s">
        <v>652</v>
      </c>
      <c r="C76" s="69" t="s">
        <v>152</v>
      </c>
      <c r="D76" s="69"/>
      <c r="E76" s="69" t="s">
        <v>217</v>
      </c>
      <c r="F76" s="69"/>
    </row>
    <row r="77" spans="1:6" s="68" customFormat="1">
      <c r="A77" s="69"/>
      <c r="B77" s="69" t="s">
        <v>653</v>
      </c>
      <c r="C77" s="69" t="s">
        <v>157</v>
      </c>
      <c r="D77" s="69"/>
      <c r="E77" s="69" t="s">
        <v>227</v>
      </c>
      <c r="F77" s="69"/>
    </row>
    <row r="78" spans="1:6" s="68" customFormat="1">
      <c r="A78" s="69"/>
      <c r="B78" s="69" t="s">
        <v>134</v>
      </c>
      <c r="C78" s="69" t="s">
        <v>159</v>
      </c>
      <c r="D78" s="69"/>
      <c r="E78" s="69" t="s">
        <v>216</v>
      </c>
      <c r="F78" s="69"/>
    </row>
    <row r="79" spans="1:6" s="68" customFormat="1">
      <c r="A79" s="69"/>
      <c r="B79" s="69" t="s">
        <v>133</v>
      </c>
      <c r="C79" s="69" t="s">
        <v>158</v>
      </c>
      <c r="D79" s="69"/>
      <c r="E79" s="69" t="s">
        <v>229</v>
      </c>
      <c r="F79" s="69"/>
    </row>
    <row r="80" spans="1:6" s="68" customFormat="1">
      <c r="A80" s="69"/>
      <c r="B80" s="69" t="s">
        <v>654</v>
      </c>
      <c r="C80" s="69" t="s">
        <v>151</v>
      </c>
      <c r="D80" s="69"/>
      <c r="E80" s="69" t="s">
        <v>259</v>
      </c>
      <c r="F80" s="69"/>
    </row>
    <row r="81" spans="1:6" s="68" customFormat="1">
      <c r="A81" s="69"/>
      <c r="B81" s="69" t="s">
        <v>655</v>
      </c>
      <c r="C81" s="69" t="s">
        <v>150</v>
      </c>
      <c r="D81" s="69"/>
      <c r="E81" s="69" t="s">
        <v>256</v>
      </c>
      <c r="F81" s="69"/>
    </row>
    <row r="82" spans="1:6" s="68" customFormat="1">
      <c r="A82" s="69"/>
      <c r="B82" s="69" t="s">
        <v>656</v>
      </c>
      <c r="C82" s="69" t="s">
        <v>725</v>
      </c>
      <c r="D82" s="69"/>
      <c r="E82" s="69" t="s">
        <v>197</v>
      </c>
      <c r="F82" s="69"/>
    </row>
    <row r="83" spans="1:6" s="68" customFormat="1">
      <c r="A83" s="69"/>
      <c r="B83" s="69" t="s">
        <v>657</v>
      </c>
      <c r="C83" s="69" t="s">
        <v>153</v>
      </c>
      <c r="D83" s="69"/>
      <c r="E83" s="69" t="s">
        <v>238</v>
      </c>
      <c r="F83" s="69"/>
    </row>
    <row r="84" spans="1:6" s="68" customFormat="1">
      <c r="A84" s="69"/>
      <c r="B84" s="69" t="s">
        <v>658</v>
      </c>
      <c r="C84" s="69"/>
      <c r="D84" s="69"/>
      <c r="E84" s="69" t="s">
        <v>236</v>
      </c>
      <c r="F84" s="69"/>
    </row>
    <row r="85" spans="1:6">
      <c r="A85" s="69"/>
      <c r="B85" s="69" t="s">
        <v>659</v>
      </c>
      <c r="C85" s="69"/>
      <c r="D85" s="69"/>
      <c r="E85" s="69" t="s">
        <v>251</v>
      </c>
      <c r="F85" s="69"/>
    </row>
    <row r="86" spans="1:6">
      <c r="A86" s="92"/>
      <c r="B86" s="92" t="s">
        <v>214</v>
      </c>
      <c r="C86" s="92"/>
      <c r="D86" s="92"/>
      <c r="E86" s="92" t="s">
        <v>276</v>
      </c>
      <c r="F86" s="92"/>
    </row>
    <row r="87" spans="1:6">
      <c r="A87" s="92"/>
      <c r="B87" s="92" t="s">
        <v>136</v>
      </c>
      <c r="C87" s="92"/>
      <c r="D87" s="92"/>
      <c r="E87" s="92" t="s">
        <v>272</v>
      </c>
      <c r="F87" s="92"/>
    </row>
    <row r="88" spans="1:6">
      <c r="A88" s="93"/>
      <c r="B88" s="93" t="s">
        <v>660</v>
      </c>
      <c r="C88" s="93"/>
      <c r="D88" s="93"/>
      <c r="E88" s="93" t="s">
        <v>274</v>
      </c>
      <c r="F88" s="93"/>
    </row>
    <row r="89" spans="1:6">
      <c r="A89" s="93"/>
      <c r="B89" s="93" t="s">
        <v>126</v>
      </c>
      <c r="C89" s="93"/>
      <c r="D89" s="93"/>
      <c r="E89" s="93" t="s">
        <v>273</v>
      </c>
      <c r="F89" s="93"/>
    </row>
    <row r="90" spans="1:6">
      <c r="A90" s="93"/>
      <c r="B90" s="93" t="s">
        <v>108</v>
      </c>
      <c r="C90" s="93"/>
      <c r="D90" s="93"/>
      <c r="E90" s="93" t="s">
        <v>221</v>
      </c>
      <c r="F90" s="93"/>
    </row>
    <row r="91" spans="1:6">
      <c r="A91" s="93"/>
      <c r="B91" s="93" t="s">
        <v>108</v>
      </c>
      <c r="C91" s="93"/>
      <c r="D91" s="93"/>
      <c r="E91" s="93" t="s">
        <v>207</v>
      </c>
      <c r="F91" s="93"/>
    </row>
    <row r="92" spans="1:6">
      <c r="A92" s="93"/>
      <c r="B92" s="93" t="s">
        <v>661</v>
      </c>
      <c r="C92" s="93"/>
      <c r="D92" s="93"/>
      <c r="E92" s="93" t="s">
        <v>204</v>
      </c>
      <c r="F92" s="93"/>
    </row>
    <row r="93" spans="1:6">
      <c r="A93" s="93"/>
      <c r="B93" s="93" t="s">
        <v>662</v>
      </c>
      <c r="C93" s="93"/>
      <c r="D93" s="93"/>
      <c r="E93" s="93" t="s">
        <v>208</v>
      </c>
      <c r="F93" s="93"/>
    </row>
    <row r="94" spans="1:6">
      <c r="A94" s="93"/>
      <c r="B94" s="93" t="s">
        <v>120</v>
      </c>
      <c r="C94" s="93"/>
      <c r="D94" s="93"/>
      <c r="E94" s="93" t="s">
        <v>258</v>
      </c>
      <c r="F94" s="93"/>
    </row>
    <row r="95" spans="1:6">
      <c r="A95" s="93"/>
      <c r="B95" s="93" t="s">
        <v>663</v>
      </c>
      <c r="C95" s="93"/>
      <c r="D95" s="93"/>
      <c r="E95" s="93" t="s">
        <v>262</v>
      </c>
      <c r="F95" s="93"/>
    </row>
    <row r="96" spans="1:6">
      <c r="A96" s="93"/>
      <c r="B96" s="93" t="s">
        <v>122</v>
      </c>
      <c r="C96" s="93"/>
      <c r="D96" s="93"/>
      <c r="E96" s="93" t="s">
        <v>261</v>
      </c>
      <c r="F96" s="93"/>
    </row>
    <row r="97" spans="1:6">
      <c r="A97" s="93"/>
      <c r="B97" s="93" t="s">
        <v>106</v>
      </c>
      <c r="C97" s="93"/>
      <c r="D97" s="93"/>
      <c r="E97" s="93" t="s">
        <v>205</v>
      </c>
      <c r="F97" s="93"/>
    </row>
    <row r="98" spans="1:6">
      <c r="A98" s="93"/>
      <c r="B98" s="93" t="s">
        <v>664</v>
      </c>
      <c r="C98" s="93"/>
      <c r="D98" s="93"/>
      <c r="E98" s="93"/>
      <c r="F98" s="93"/>
    </row>
    <row r="99" spans="1:6">
      <c r="A99" s="93"/>
      <c r="B99" s="93" t="s">
        <v>665</v>
      </c>
      <c r="C99" s="93"/>
      <c r="D99" s="93"/>
      <c r="E99" s="93"/>
      <c r="F99" s="93"/>
    </row>
    <row r="100" spans="1:6">
      <c r="A100" s="93"/>
      <c r="B100" s="93" t="s">
        <v>113</v>
      </c>
      <c r="C100" s="93"/>
      <c r="D100" s="93"/>
      <c r="E100" s="93"/>
      <c r="F100" s="93"/>
    </row>
    <row r="101" spans="1:6">
      <c r="A101" s="93"/>
      <c r="B101" s="93" t="s">
        <v>666</v>
      </c>
      <c r="C101" s="93"/>
      <c r="D101" s="93"/>
      <c r="E101" s="93"/>
      <c r="F101" s="93"/>
    </row>
    <row r="102" spans="1:6">
      <c r="A102" s="93"/>
      <c r="B102" s="93" t="s">
        <v>132</v>
      </c>
      <c r="C102" s="93"/>
      <c r="D102" s="93"/>
      <c r="E102" s="93"/>
      <c r="F102" s="93"/>
    </row>
    <row r="103" spans="1:6">
      <c r="A103" s="93"/>
      <c r="B103" s="93" t="s">
        <v>667</v>
      </c>
      <c r="C103" s="93"/>
      <c r="D103" s="93"/>
      <c r="E103" s="93"/>
      <c r="F103" s="93"/>
    </row>
    <row r="104" spans="1:6">
      <c r="A104" s="93"/>
      <c r="B104" s="93" t="s">
        <v>668</v>
      </c>
      <c r="C104" s="93"/>
      <c r="D104" s="93"/>
      <c r="E104" s="93"/>
      <c r="F104" s="93"/>
    </row>
    <row r="105" spans="1:6">
      <c r="A105" s="93"/>
      <c r="B105" s="93" t="s">
        <v>669</v>
      </c>
      <c r="C105" s="93"/>
      <c r="D105" s="93"/>
      <c r="E105" s="93"/>
      <c r="F105" s="93"/>
    </row>
    <row r="106" spans="1:6">
      <c r="A106" s="93"/>
      <c r="B106" s="93" t="s">
        <v>128</v>
      </c>
      <c r="C106" s="93"/>
      <c r="D106" s="93"/>
      <c r="E106" s="93"/>
      <c r="F106" s="93"/>
    </row>
    <row r="107" spans="1:6">
      <c r="A107" s="93"/>
      <c r="B107" s="93" t="s">
        <v>670</v>
      </c>
      <c r="C107" s="93"/>
      <c r="D107" s="93"/>
      <c r="E107" s="93"/>
      <c r="F107" s="93"/>
    </row>
    <row r="108" spans="1:6">
      <c r="A108" s="93"/>
      <c r="B108" s="93" t="s">
        <v>671</v>
      </c>
      <c r="C108" s="93"/>
      <c r="D108" s="93"/>
      <c r="E108" s="93"/>
      <c r="F108" s="93"/>
    </row>
    <row r="109" spans="1:6">
      <c r="A109" s="93"/>
      <c r="B109" s="93" t="s">
        <v>672</v>
      </c>
      <c r="C109" s="93"/>
      <c r="D109" s="93"/>
      <c r="E109" s="93"/>
      <c r="F109" s="93"/>
    </row>
    <row r="110" spans="1:6">
      <c r="A110" s="93"/>
      <c r="B110" s="93" t="s">
        <v>115</v>
      </c>
      <c r="C110" s="93"/>
      <c r="D110" s="93"/>
      <c r="E110" s="93"/>
      <c r="F110" s="93"/>
    </row>
    <row r="111" spans="1:6">
      <c r="A111" s="94"/>
      <c r="B111" s="94" t="s">
        <v>673</v>
      </c>
      <c r="C111" s="94"/>
      <c r="D111" s="94"/>
      <c r="E111" s="94"/>
      <c r="F111" s="94"/>
    </row>
    <row r="113" spans="1:6" ht="42.75" customHeight="1">
      <c r="A113" s="151" t="s">
        <v>288</v>
      </c>
      <c r="B113" s="151"/>
      <c r="C113" s="151"/>
      <c r="D113" s="151"/>
      <c r="E113" s="151"/>
      <c r="F113" s="151"/>
    </row>
    <row r="114" spans="1:6" ht="18" customHeight="1">
      <c r="A114" s="152" t="s">
        <v>287</v>
      </c>
      <c r="B114" s="152"/>
      <c r="C114" s="152"/>
      <c r="D114" s="152"/>
      <c r="E114" s="152"/>
      <c r="F114" s="152"/>
    </row>
  </sheetData>
  <mergeCells count="3">
    <mergeCell ref="A4:F4"/>
    <mergeCell ref="A113:F113"/>
    <mergeCell ref="A114:F114"/>
  </mergeCells>
  <pageMargins left="0.7" right="0.7" top="0.75" bottom="0.75" header="0.3" footer="0.3"/>
  <pageSetup paperSize="9" orientation="portrait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showZeros="0" defaultGridColor="0" colorId="22" zoomScaleNormal="100" workbookViewId="0">
      <pane ySplit="1" topLeftCell="A2" activePane="bottomLeft" state="frozen"/>
      <selection activeCell="I60" sqref="I60"/>
      <selection pane="bottomLeft" activeCell="A5" sqref="A5:F5"/>
    </sheetView>
  </sheetViews>
  <sheetFormatPr defaultRowHeight="15"/>
  <cols>
    <col min="1" max="6" width="38.85546875" style="67" customWidth="1"/>
    <col min="7" max="7" width="9.140625" style="67"/>
    <col min="8" max="8" width="27" style="67" customWidth="1"/>
    <col min="9" max="10" width="9.140625" style="67"/>
    <col min="11" max="11" width="10.85546875" style="67" customWidth="1"/>
    <col min="13" max="16384" width="9.140625" style="67"/>
  </cols>
  <sheetData>
    <row r="1" spans="1:11" ht="15.75">
      <c r="A1" s="70" t="s">
        <v>599</v>
      </c>
      <c r="B1" s="71"/>
      <c r="C1" s="71"/>
      <c r="D1" s="71"/>
    </row>
    <row r="2" spans="1:11">
      <c r="A2" s="61" t="str">
        <f>Документація!B3</f>
        <v>Моніторинг ЗМІ</v>
      </c>
    </row>
    <row r="3" spans="1:11">
      <c r="A3" s="61"/>
    </row>
    <row r="4" spans="1:11" ht="83.25" customHeight="1">
      <c r="A4" s="159" t="s">
        <v>603</v>
      </c>
      <c r="B4" s="159"/>
      <c r="C4" s="159"/>
      <c r="D4" s="159"/>
      <c r="E4" s="159"/>
      <c r="F4" s="159"/>
    </row>
    <row r="5" spans="1:11">
      <c r="A5" s="153" t="s">
        <v>598</v>
      </c>
      <c r="B5" s="154"/>
      <c r="C5" s="154"/>
      <c r="D5" s="155"/>
      <c r="E5" s="155"/>
      <c r="F5" s="156"/>
      <c r="G5" s="72"/>
      <c r="I5" s="72"/>
      <c r="J5" s="72"/>
    </row>
    <row r="6" spans="1:11">
      <c r="A6" s="106" t="s">
        <v>597</v>
      </c>
      <c r="B6" s="160" t="s">
        <v>596</v>
      </c>
      <c r="C6" s="161"/>
      <c r="D6" s="107" t="s">
        <v>594</v>
      </c>
      <c r="E6" s="108" t="s">
        <v>593</v>
      </c>
      <c r="F6" s="107" t="s">
        <v>549</v>
      </c>
      <c r="G6" s="73"/>
      <c r="I6" s="74"/>
      <c r="J6" s="73"/>
      <c r="K6" s="73"/>
    </row>
    <row r="7" spans="1:11" ht="12" customHeight="1">
      <c r="A7" s="82" t="s">
        <v>592</v>
      </c>
      <c r="B7" s="80" t="s">
        <v>591</v>
      </c>
      <c r="C7" s="78" t="s">
        <v>580</v>
      </c>
      <c r="D7" s="80" t="s">
        <v>589</v>
      </c>
      <c r="E7" s="80" t="s">
        <v>588</v>
      </c>
      <c r="F7" s="80" t="s">
        <v>544</v>
      </c>
      <c r="G7" s="74"/>
      <c r="I7" s="74"/>
      <c r="J7" s="74"/>
      <c r="K7" s="74"/>
    </row>
    <row r="8" spans="1:11" ht="12" customHeight="1">
      <c r="A8" s="76" t="s">
        <v>587</v>
      </c>
      <c r="B8" s="75" t="s">
        <v>586</v>
      </c>
      <c r="C8" s="162" t="s">
        <v>585</v>
      </c>
      <c r="D8" s="75" t="s">
        <v>584</v>
      </c>
      <c r="E8" s="75" t="s">
        <v>583</v>
      </c>
      <c r="F8" s="75" t="s">
        <v>540</v>
      </c>
      <c r="G8" s="74"/>
      <c r="I8" s="74"/>
      <c r="J8" s="74"/>
    </row>
    <row r="9" spans="1:11" ht="12" customHeight="1">
      <c r="A9" s="76" t="s">
        <v>582</v>
      </c>
      <c r="B9" s="75" t="s">
        <v>581</v>
      </c>
      <c r="C9" s="162"/>
      <c r="D9" s="163" t="s">
        <v>579</v>
      </c>
      <c r="E9" s="75" t="s">
        <v>578</v>
      </c>
      <c r="F9" s="75" t="s">
        <v>537</v>
      </c>
      <c r="G9" s="74"/>
      <c r="I9" s="74"/>
      <c r="J9" s="74"/>
      <c r="K9" s="74"/>
    </row>
    <row r="10" spans="1:11" ht="12" customHeight="1">
      <c r="A10" s="76" t="s">
        <v>577</v>
      </c>
      <c r="B10" s="75" t="s">
        <v>576</v>
      </c>
      <c r="C10" s="77" t="s">
        <v>575</v>
      </c>
      <c r="D10" s="163"/>
      <c r="E10" s="75" t="s">
        <v>573</v>
      </c>
      <c r="F10" s="75" t="s">
        <v>533</v>
      </c>
      <c r="G10" s="74"/>
      <c r="I10" s="74"/>
      <c r="J10" s="74"/>
      <c r="K10" s="74"/>
    </row>
    <row r="11" spans="1:11" ht="12" customHeight="1">
      <c r="A11" s="76" t="s">
        <v>572</v>
      </c>
      <c r="B11" s="75" t="s">
        <v>571</v>
      </c>
      <c r="C11" s="77" t="s">
        <v>570</v>
      </c>
      <c r="D11" s="75" t="s">
        <v>574</v>
      </c>
      <c r="E11" s="75" t="s">
        <v>568</v>
      </c>
      <c r="F11" s="75" t="s">
        <v>529</v>
      </c>
      <c r="G11" s="74"/>
      <c r="I11" s="74"/>
      <c r="J11" s="74"/>
      <c r="K11" s="74"/>
    </row>
    <row r="12" spans="1:11" ht="12" customHeight="1">
      <c r="A12" s="76" t="s">
        <v>567</v>
      </c>
      <c r="B12" s="75" t="s">
        <v>566</v>
      </c>
      <c r="C12" s="77" t="s">
        <v>565</v>
      </c>
      <c r="D12" s="75" t="s">
        <v>569</v>
      </c>
      <c r="E12" s="75" t="s">
        <v>563</v>
      </c>
      <c r="F12" s="75" t="s">
        <v>526</v>
      </c>
      <c r="G12" s="74"/>
      <c r="I12" s="74"/>
      <c r="J12" s="74"/>
      <c r="K12" s="74"/>
    </row>
    <row r="13" spans="1:11" ht="12" customHeight="1">
      <c r="A13" s="76" t="s">
        <v>562</v>
      </c>
      <c r="B13" s="75" t="s">
        <v>561</v>
      </c>
      <c r="C13" s="77" t="s">
        <v>560</v>
      </c>
      <c r="D13" s="75" t="s">
        <v>564</v>
      </c>
      <c r="E13" s="75" t="s">
        <v>558</v>
      </c>
      <c r="F13" s="75" t="s">
        <v>524</v>
      </c>
      <c r="G13" s="74"/>
      <c r="I13" s="74"/>
      <c r="J13" s="74"/>
      <c r="K13" s="74"/>
    </row>
    <row r="14" spans="1:11" ht="12" customHeight="1">
      <c r="A14" s="76" t="s">
        <v>557</v>
      </c>
      <c r="B14" s="75" t="s">
        <v>556</v>
      </c>
      <c r="C14" s="77" t="s">
        <v>555</v>
      </c>
      <c r="D14" s="75" t="s">
        <v>559</v>
      </c>
      <c r="E14" s="75"/>
      <c r="F14" s="75" t="s">
        <v>522</v>
      </c>
      <c r="G14" s="74"/>
      <c r="I14" s="74"/>
      <c r="J14" s="74"/>
      <c r="K14" s="74"/>
    </row>
    <row r="15" spans="1:11" ht="12" customHeight="1">
      <c r="A15" s="76" t="s">
        <v>553</v>
      </c>
      <c r="B15" s="75" t="s">
        <v>552</v>
      </c>
      <c r="C15" s="77" t="s">
        <v>551</v>
      </c>
      <c r="D15" s="75" t="s">
        <v>554</v>
      </c>
      <c r="E15" s="75"/>
      <c r="F15" s="75" t="s">
        <v>521</v>
      </c>
      <c r="G15" s="74"/>
      <c r="I15" s="74"/>
      <c r="J15" s="74"/>
      <c r="K15" s="73"/>
    </row>
    <row r="16" spans="1:11" ht="12" customHeight="1">
      <c r="A16" s="76" t="s">
        <v>548</v>
      </c>
      <c r="B16" s="75" t="s">
        <v>547</v>
      </c>
      <c r="C16" s="77" t="s">
        <v>546</v>
      </c>
      <c r="D16" s="75" t="s">
        <v>550</v>
      </c>
      <c r="E16" s="75"/>
      <c r="F16" s="75" t="s">
        <v>520</v>
      </c>
      <c r="G16" s="74"/>
      <c r="I16" s="74"/>
      <c r="J16" s="74"/>
      <c r="K16" s="74"/>
    </row>
    <row r="17" spans="1:11" ht="12" customHeight="1">
      <c r="A17" s="76" t="s">
        <v>543</v>
      </c>
      <c r="B17" s="75" t="s">
        <v>542</v>
      </c>
      <c r="C17" s="77" t="s">
        <v>541</v>
      </c>
      <c r="D17" s="75" t="s">
        <v>545</v>
      </c>
      <c r="E17" s="75"/>
      <c r="F17" s="75" t="s">
        <v>519</v>
      </c>
      <c r="G17" s="74"/>
      <c r="I17" s="74"/>
      <c r="J17" s="73"/>
      <c r="K17" s="74"/>
    </row>
    <row r="18" spans="1:11" ht="12" customHeight="1">
      <c r="A18" s="76" t="s">
        <v>153</v>
      </c>
      <c r="B18" s="75" t="s">
        <v>539</v>
      </c>
      <c r="C18" s="77" t="s">
        <v>538</v>
      </c>
      <c r="D18" s="75"/>
      <c r="E18" s="75"/>
      <c r="F18" s="75" t="s">
        <v>518</v>
      </c>
      <c r="G18" s="74"/>
      <c r="I18" s="74"/>
      <c r="J18" s="73"/>
      <c r="K18" s="74"/>
    </row>
    <row r="19" spans="1:11" ht="12" customHeight="1">
      <c r="A19" s="76" t="s">
        <v>536</v>
      </c>
      <c r="B19" s="75" t="s">
        <v>535</v>
      </c>
      <c r="C19" s="77" t="s">
        <v>534</v>
      </c>
      <c r="D19" s="75"/>
      <c r="E19" s="75"/>
      <c r="F19" s="75" t="s">
        <v>517</v>
      </c>
      <c r="G19" s="74"/>
      <c r="I19" s="74"/>
      <c r="J19" s="74"/>
      <c r="K19" s="74"/>
    </row>
    <row r="20" spans="1:11" ht="12" customHeight="1">
      <c r="A20" s="76" t="s">
        <v>532</v>
      </c>
      <c r="B20" s="75" t="s">
        <v>531</v>
      </c>
      <c r="C20" s="77" t="s">
        <v>530</v>
      </c>
      <c r="D20" s="75"/>
      <c r="E20" s="75"/>
      <c r="F20" s="75" t="s">
        <v>516</v>
      </c>
      <c r="G20" s="74"/>
      <c r="I20" s="74"/>
      <c r="J20" s="74"/>
      <c r="K20" s="74"/>
    </row>
    <row r="21" spans="1:11" ht="12" customHeight="1">
      <c r="A21" s="76"/>
      <c r="B21" s="75" t="s">
        <v>528</v>
      </c>
      <c r="C21" s="77" t="s">
        <v>527</v>
      </c>
      <c r="D21" s="75"/>
      <c r="E21" s="75"/>
      <c r="F21" s="75"/>
      <c r="G21" s="74"/>
      <c r="I21" s="74"/>
      <c r="J21" s="74"/>
      <c r="K21" s="74"/>
    </row>
    <row r="22" spans="1:11" ht="12" customHeight="1">
      <c r="A22" s="76"/>
      <c r="B22" s="75" t="s">
        <v>595</v>
      </c>
      <c r="C22" s="77" t="s">
        <v>525</v>
      </c>
      <c r="D22" s="75"/>
      <c r="E22" s="75"/>
      <c r="F22" s="75"/>
      <c r="G22" s="74"/>
      <c r="I22" s="74"/>
      <c r="J22" s="74"/>
      <c r="K22" s="74"/>
    </row>
    <row r="23" spans="1:11" ht="12" customHeight="1">
      <c r="A23" s="76"/>
      <c r="B23" s="81" t="s">
        <v>590</v>
      </c>
      <c r="C23" s="77" t="s">
        <v>523</v>
      </c>
      <c r="D23" s="81"/>
      <c r="E23" s="81"/>
      <c r="F23" s="81"/>
      <c r="G23" s="74"/>
      <c r="I23" s="74"/>
      <c r="J23" s="74"/>
      <c r="K23" s="74"/>
    </row>
    <row r="24" spans="1:11" ht="12" customHeight="1">
      <c r="A24" s="157" t="s">
        <v>515</v>
      </c>
      <c r="B24" s="154"/>
      <c r="C24" s="154"/>
      <c r="D24" s="154"/>
      <c r="E24" s="154"/>
      <c r="F24" s="158"/>
      <c r="G24" s="72"/>
      <c r="I24" s="72"/>
      <c r="J24" s="72"/>
    </row>
    <row r="25" spans="1:11" ht="12" customHeight="1">
      <c r="A25" s="103"/>
      <c r="B25" s="104"/>
      <c r="C25" s="104"/>
      <c r="D25" s="104"/>
      <c r="E25" s="104"/>
      <c r="F25" s="105"/>
    </row>
    <row r="26" spans="1:11" ht="12" customHeight="1">
      <c r="A26" s="126" t="s">
        <v>496</v>
      </c>
      <c r="B26" s="127" t="s">
        <v>360</v>
      </c>
      <c r="C26" s="110" t="s">
        <v>466</v>
      </c>
      <c r="D26" s="110" t="s">
        <v>364</v>
      </c>
      <c r="E26" s="127" t="s">
        <v>513</v>
      </c>
      <c r="F26" s="128" t="s">
        <v>432</v>
      </c>
    </row>
    <row r="27" spans="1:11" ht="12" customHeight="1">
      <c r="A27" s="95" t="s">
        <v>493</v>
      </c>
      <c r="B27" s="96" t="s">
        <v>358</v>
      </c>
      <c r="C27" s="96" t="s">
        <v>463</v>
      </c>
      <c r="D27" s="96" t="s">
        <v>362</v>
      </c>
      <c r="E27" s="96" t="s">
        <v>511</v>
      </c>
      <c r="F27" s="97" t="s">
        <v>431</v>
      </c>
    </row>
    <row r="28" spans="1:11" ht="12" customHeight="1">
      <c r="A28" s="95" t="s">
        <v>490</v>
      </c>
      <c r="B28" s="96" t="s">
        <v>355</v>
      </c>
      <c r="C28" s="96" t="s">
        <v>460</v>
      </c>
      <c r="D28" s="96" t="s">
        <v>359</v>
      </c>
      <c r="E28" s="96" t="s">
        <v>485</v>
      </c>
      <c r="F28" s="97" t="s">
        <v>428</v>
      </c>
    </row>
    <row r="29" spans="1:11" ht="12" customHeight="1">
      <c r="A29" s="95" t="s">
        <v>487</v>
      </c>
      <c r="B29" s="96" t="s">
        <v>352</v>
      </c>
      <c r="C29" s="96" t="s">
        <v>457</v>
      </c>
      <c r="D29" s="96" t="s">
        <v>357</v>
      </c>
      <c r="E29" s="96" t="s">
        <v>508</v>
      </c>
      <c r="F29" s="97" t="s">
        <v>425</v>
      </c>
    </row>
    <row r="30" spans="1:11" ht="12" customHeight="1">
      <c r="A30" s="95" t="s">
        <v>486</v>
      </c>
      <c r="B30" s="96" t="s">
        <v>349</v>
      </c>
      <c r="C30" s="96" t="s">
        <v>455</v>
      </c>
      <c r="D30" s="96" t="s">
        <v>354</v>
      </c>
      <c r="E30" s="96" t="s">
        <v>332</v>
      </c>
      <c r="F30" s="97" t="s">
        <v>422</v>
      </c>
    </row>
    <row r="31" spans="1:11" ht="12" customHeight="1">
      <c r="A31" s="95" t="s">
        <v>484</v>
      </c>
      <c r="B31" s="96" t="s">
        <v>346</v>
      </c>
      <c r="C31" s="96" t="s">
        <v>453</v>
      </c>
      <c r="D31" s="96" t="s">
        <v>351</v>
      </c>
      <c r="E31" s="96" t="s">
        <v>505</v>
      </c>
      <c r="F31" s="97" t="s">
        <v>419</v>
      </c>
    </row>
    <row r="32" spans="1:11" ht="12" customHeight="1">
      <c r="A32" s="95" t="s">
        <v>481</v>
      </c>
      <c r="B32" s="96" t="s">
        <v>343</v>
      </c>
      <c r="C32" s="96" t="s">
        <v>450</v>
      </c>
      <c r="D32" s="96" t="s">
        <v>348</v>
      </c>
      <c r="E32" s="96" t="s">
        <v>503</v>
      </c>
      <c r="F32" s="97" t="s">
        <v>417</v>
      </c>
    </row>
    <row r="33" spans="1:6" ht="12" customHeight="1">
      <c r="A33" s="95" t="s">
        <v>478</v>
      </c>
      <c r="B33" s="96" t="s">
        <v>340</v>
      </c>
      <c r="C33" s="96" t="s">
        <v>737</v>
      </c>
      <c r="D33" s="96" t="s">
        <v>345</v>
      </c>
      <c r="E33" s="96"/>
      <c r="F33" s="97" t="s">
        <v>414</v>
      </c>
    </row>
    <row r="34" spans="1:6" ht="12" customHeight="1">
      <c r="A34" s="95" t="s">
        <v>475</v>
      </c>
      <c r="B34" s="96" t="s">
        <v>337</v>
      </c>
      <c r="C34" s="96" t="s">
        <v>446</v>
      </c>
      <c r="D34" s="96" t="s">
        <v>342</v>
      </c>
      <c r="E34" s="110" t="s">
        <v>500</v>
      </c>
      <c r="F34" s="97" t="s">
        <v>411</v>
      </c>
    </row>
    <row r="35" spans="1:6" ht="12" customHeight="1">
      <c r="A35" s="95"/>
      <c r="B35" s="96" t="s">
        <v>335</v>
      </c>
      <c r="C35" s="96" t="s">
        <v>444</v>
      </c>
      <c r="D35" s="96" t="s">
        <v>339</v>
      </c>
      <c r="E35" s="96" t="s">
        <v>498</v>
      </c>
      <c r="F35" s="97"/>
    </row>
    <row r="36" spans="1:6" ht="12" customHeight="1">
      <c r="A36" s="109" t="s">
        <v>470</v>
      </c>
      <c r="B36" s="96" t="s">
        <v>332</v>
      </c>
      <c r="C36" s="96" t="s">
        <v>441</v>
      </c>
      <c r="D36" s="72"/>
      <c r="E36" s="96" t="s">
        <v>497</v>
      </c>
      <c r="F36" s="111" t="s">
        <v>406</v>
      </c>
    </row>
    <row r="37" spans="1:6" ht="12" customHeight="1">
      <c r="A37" s="95" t="s">
        <v>413</v>
      </c>
      <c r="B37" s="96" t="s">
        <v>329</v>
      </c>
      <c r="C37" s="96" t="s">
        <v>438</v>
      </c>
      <c r="D37" s="110" t="s">
        <v>334</v>
      </c>
      <c r="E37" s="96" t="s">
        <v>494</v>
      </c>
      <c r="F37" s="97" t="s">
        <v>403</v>
      </c>
    </row>
    <row r="38" spans="1:6" ht="12" customHeight="1">
      <c r="A38" s="95" t="s">
        <v>467</v>
      </c>
      <c r="B38" s="96" t="s">
        <v>326</v>
      </c>
      <c r="C38" s="96" t="s">
        <v>435</v>
      </c>
      <c r="D38" s="96" t="s">
        <v>331</v>
      </c>
      <c r="E38" s="96" t="s">
        <v>491</v>
      </c>
      <c r="F38" s="97" t="s">
        <v>401</v>
      </c>
    </row>
    <row r="39" spans="1:6" ht="12" customHeight="1">
      <c r="A39" s="95" t="s">
        <v>464</v>
      </c>
      <c r="B39" s="96" t="s">
        <v>324</v>
      </c>
      <c r="C39" s="96" t="s">
        <v>433</v>
      </c>
      <c r="D39" s="96" t="s">
        <v>328</v>
      </c>
      <c r="E39" s="96" t="s">
        <v>488</v>
      </c>
      <c r="F39" s="97" t="s">
        <v>399</v>
      </c>
    </row>
    <row r="40" spans="1:6" ht="12" customHeight="1">
      <c r="A40" s="95" t="s">
        <v>461</v>
      </c>
      <c r="B40" s="96" t="s">
        <v>322</v>
      </c>
      <c r="C40" s="72"/>
      <c r="D40" s="96" t="s">
        <v>325</v>
      </c>
      <c r="E40" s="96" t="s">
        <v>413</v>
      </c>
      <c r="F40" s="97" t="s">
        <v>396</v>
      </c>
    </row>
    <row r="41" spans="1:6" ht="12" customHeight="1">
      <c r="A41" s="95" t="s">
        <v>458</v>
      </c>
      <c r="B41" s="96" t="s">
        <v>320</v>
      </c>
      <c r="C41" s="110" t="s">
        <v>429</v>
      </c>
      <c r="D41" s="96" t="s">
        <v>323</v>
      </c>
      <c r="E41" s="96"/>
      <c r="F41" s="97" t="s">
        <v>394</v>
      </c>
    </row>
    <row r="42" spans="1:6" ht="12" customHeight="1">
      <c r="A42" s="95" t="s">
        <v>456</v>
      </c>
      <c r="B42" s="72"/>
      <c r="C42" s="96" t="s">
        <v>426</v>
      </c>
      <c r="D42" s="96" t="s">
        <v>321</v>
      </c>
      <c r="E42" s="110" t="s">
        <v>482</v>
      </c>
      <c r="F42" s="97"/>
    </row>
    <row r="43" spans="1:6" ht="12" customHeight="1">
      <c r="A43" s="95" t="s">
        <v>368</v>
      </c>
      <c r="B43" s="110" t="s">
        <v>514</v>
      </c>
      <c r="C43" s="96" t="s">
        <v>423</v>
      </c>
      <c r="D43" s="96" t="s">
        <v>319</v>
      </c>
      <c r="E43" s="96" t="s">
        <v>479</v>
      </c>
      <c r="F43" s="111" t="s">
        <v>389</v>
      </c>
    </row>
    <row r="44" spans="1:6" ht="12" customHeight="1">
      <c r="A44" s="95" t="s">
        <v>451</v>
      </c>
      <c r="B44" s="96" t="s">
        <v>512</v>
      </c>
      <c r="C44" s="96" t="s">
        <v>420</v>
      </c>
      <c r="D44" s="96" t="s">
        <v>318</v>
      </c>
      <c r="E44" s="96" t="s">
        <v>476</v>
      </c>
      <c r="F44" s="97" t="s">
        <v>386</v>
      </c>
    </row>
    <row r="45" spans="1:6" ht="12" customHeight="1">
      <c r="A45" s="95" t="s">
        <v>448</v>
      </c>
      <c r="B45" s="96" t="s">
        <v>510</v>
      </c>
      <c r="C45" s="96" t="s">
        <v>418</v>
      </c>
      <c r="D45" s="96" t="s">
        <v>317</v>
      </c>
      <c r="E45" s="96" t="s">
        <v>473</v>
      </c>
      <c r="F45" s="97" t="s">
        <v>383</v>
      </c>
    </row>
    <row r="46" spans="1:6" ht="12" customHeight="1">
      <c r="A46" s="95"/>
      <c r="B46" s="96" t="s">
        <v>509</v>
      </c>
      <c r="C46" s="96" t="s">
        <v>415</v>
      </c>
      <c r="D46" s="96" t="s">
        <v>316</v>
      </c>
      <c r="E46" s="96" t="s">
        <v>471</v>
      </c>
      <c r="F46" s="97" t="s">
        <v>380</v>
      </c>
    </row>
    <row r="47" spans="1:6" ht="12" customHeight="1">
      <c r="A47" s="109" t="s">
        <v>416</v>
      </c>
      <c r="B47" s="96" t="s">
        <v>507</v>
      </c>
      <c r="C47" s="96" t="s">
        <v>412</v>
      </c>
      <c r="D47" s="72"/>
      <c r="E47" s="96" t="s">
        <v>766</v>
      </c>
      <c r="F47" s="97" t="s">
        <v>377</v>
      </c>
    </row>
    <row r="48" spans="1:6" ht="12" customHeight="1">
      <c r="A48" s="95" t="s">
        <v>413</v>
      </c>
      <c r="B48" s="96" t="s">
        <v>506</v>
      </c>
      <c r="C48" s="96" t="s">
        <v>409</v>
      </c>
      <c r="D48" s="110" t="s">
        <v>764</v>
      </c>
      <c r="E48" s="96" t="s">
        <v>468</v>
      </c>
      <c r="F48" s="97" t="s">
        <v>374</v>
      </c>
    </row>
    <row r="49" spans="1:6" ht="12" customHeight="1">
      <c r="A49" s="95" t="s">
        <v>410</v>
      </c>
      <c r="B49" s="96" t="s">
        <v>504</v>
      </c>
      <c r="C49" s="96" t="s">
        <v>407</v>
      </c>
      <c r="D49" s="96" t="s">
        <v>442</v>
      </c>
      <c r="E49" s="96" t="s">
        <v>465</v>
      </c>
      <c r="F49" s="97" t="s">
        <v>371</v>
      </c>
    </row>
    <row r="50" spans="1:6" ht="12" customHeight="1">
      <c r="A50" s="95" t="s">
        <v>408</v>
      </c>
      <c r="B50" s="96" t="s">
        <v>502</v>
      </c>
      <c r="C50" s="96" t="s">
        <v>404</v>
      </c>
      <c r="D50" s="96" t="s">
        <v>439</v>
      </c>
      <c r="E50" s="96" t="s">
        <v>462</v>
      </c>
      <c r="F50" s="97" t="s">
        <v>368</v>
      </c>
    </row>
    <row r="51" spans="1:6" ht="12" customHeight="1">
      <c r="A51" s="95" t="s">
        <v>405</v>
      </c>
      <c r="B51" s="96" t="s">
        <v>501</v>
      </c>
      <c r="C51" s="96" t="s">
        <v>402</v>
      </c>
      <c r="D51" s="96" t="s">
        <v>436</v>
      </c>
      <c r="E51" s="96" t="s">
        <v>459</v>
      </c>
      <c r="F51" s="97" t="s">
        <v>366</v>
      </c>
    </row>
    <row r="52" spans="1:6" ht="12" customHeight="1">
      <c r="A52" s="95" t="s">
        <v>368</v>
      </c>
      <c r="B52" s="96" t="s">
        <v>499</v>
      </c>
      <c r="D52" s="96" t="s">
        <v>434</v>
      </c>
      <c r="E52" s="96"/>
      <c r="F52" s="97" t="s">
        <v>363</v>
      </c>
    </row>
    <row r="53" spans="1:6" ht="12" customHeight="1">
      <c r="A53" s="95" t="s">
        <v>400</v>
      </c>
      <c r="B53" s="72"/>
      <c r="C53" s="127" t="s">
        <v>397</v>
      </c>
      <c r="D53" s="96" t="s">
        <v>765</v>
      </c>
      <c r="E53" s="110" t="s">
        <v>454</v>
      </c>
      <c r="F53" s="97" t="s">
        <v>361</v>
      </c>
    </row>
    <row r="54" spans="1:6" ht="12" customHeight="1">
      <c r="A54" s="95" t="s">
        <v>398</v>
      </c>
      <c r="B54" s="110" t="s">
        <v>495</v>
      </c>
      <c r="C54" s="96" t="s">
        <v>395</v>
      </c>
      <c r="D54" s="96" t="s">
        <v>430</v>
      </c>
      <c r="E54" s="96" t="s">
        <v>452</v>
      </c>
      <c r="F54" s="97"/>
    </row>
    <row r="55" spans="1:6" ht="12" customHeight="1">
      <c r="A55" s="100"/>
      <c r="B55" s="96" t="s">
        <v>492</v>
      </c>
      <c r="C55" s="96" t="s">
        <v>392</v>
      </c>
      <c r="D55" s="96" t="s">
        <v>427</v>
      </c>
      <c r="E55" s="96" t="s">
        <v>449</v>
      </c>
      <c r="F55" s="111" t="s">
        <v>356</v>
      </c>
    </row>
    <row r="56" spans="1:6" ht="12" customHeight="1">
      <c r="A56" s="109" t="s">
        <v>393</v>
      </c>
      <c r="B56" s="96" t="s">
        <v>489</v>
      </c>
      <c r="C56" s="96" t="s">
        <v>390</v>
      </c>
      <c r="D56" s="96" t="s">
        <v>424</v>
      </c>
      <c r="E56" s="96" t="s">
        <v>447</v>
      </c>
      <c r="F56" s="97" t="s">
        <v>353</v>
      </c>
    </row>
    <row r="57" spans="1:6" ht="12" customHeight="1">
      <c r="A57" s="95" t="s">
        <v>391</v>
      </c>
      <c r="B57" s="96" t="s">
        <v>328</v>
      </c>
      <c r="C57" s="96" t="s">
        <v>387</v>
      </c>
      <c r="D57" s="96" t="s">
        <v>421</v>
      </c>
      <c r="E57" s="96" t="s">
        <v>445</v>
      </c>
      <c r="F57" s="97" t="s">
        <v>350</v>
      </c>
    </row>
    <row r="58" spans="1:6" ht="12" customHeight="1">
      <c r="A58" s="95" t="s">
        <v>388</v>
      </c>
      <c r="B58" s="96" t="s">
        <v>485</v>
      </c>
      <c r="C58" s="96" t="s">
        <v>384</v>
      </c>
      <c r="E58" s="96" t="s">
        <v>443</v>
      </c>
      <c r="F58" s="97" t="s">
        <v>347</v>
      </c>
    </row>
    <row r="59" spans="1:6" ht="12" customHeight="1">
      <c r="A59" s="95" t="s">
        <v>385</v>
      </c>
      <c r="B59" s="96" t="s">
        <v>483</v>
      </c>
      <c r="C59" s="96" t="s">
        <v>381</v>
      </c>
      <c r="E59" s="96" t="s">
        <v>440</v>
      </c>
      <c r="F59" s="97" t="s">
        <v>344</v>
      </c>
    </row>
    <row r="60" spans="1:6" ht="12" customHeight="1">
      <c r="A60" s="95" t="s">
        <v>382</v>
      </c>
      <c r="B60" s="96" t="s">
        <v>480</v>
      </c>
      <c r="C60" s="96" t="s">
        <v>378</v>
      </c>
      <c r="E60" s="96" t="s">
        <v>437</v>
      </c>
      <c r="F60" s="97" t="s">
        <v>341</v>
      </c>
    </row>
    <row r="61" spans="1:6" ht="12" customHeight="1">
      <c r="A61" s="95" t="s">
        <v>379</v>
      </c>
      <c r="B61" s="96" t="s">
        <v>477</v>
      </c>
      <c r="C61" s="96" t="s">
        <v>375</v>
      </c>
      <c r="E61" s="72"/>
      <c r="F61" s="97" t="s">
        <v>338</v>
      </c>
    </row>
    <row r="62" spans="1:6" ht="12" customHeight="1">
      <c r="A62" s="95" t="s">
        <v>376</v>
      </c>
      <c r="B62" s="96" t="s">
        <v>474</v>
      </c>
      <c r="C62" s="96" t="s">
        <v>372</v>
      </c>
      <c r="E62" s="72"/>
      <c r="F62" s="97" t="s">
        <v>336</v>
      </c>
    </row>
    <row r="63" spans="1:6" ht="12" customHeight="1">
      <c r="A63" s="95" t="s">
        <v>373</v>
      </c>
      <c r="B63" s="96" t="s">
        <v>472</v>
      </c>
      <c r="C63" s="96" t="s">
        <v>369</v>
      </c>
      <c r="E63" s="72"/>
      <c r="F63" s="97" t="s">
        <v>333</v>
      </c>
    </row>
    <row r="64" spans="1:6" ht="12" customHeight="1">
      <c r="A64" s="95" t="s">
        <v>370</v>
      </c>
      <c r="B64" s="96" t="s">
        <v>469</v>
      </c>
      <c r="C64" s="72"/>
      <c r="E64" s="72"/>
      <c r="F64" s="97" t="s">
        <v>330</v>
      </c>
    </row>
    <row r="65" spans="1:6" ht="12" customHeight="1">
      <c r="A65" s="95" t="s">
        <v>367</v>
      </c>
      <c r="B65" s="72"/>
      <c r="C65" s="72"/>
      <c r="E65" s="72"/>
      <c r="F65" s="97" t="s">
        <v>327</v>
      </c>
    </row>
    <row r="66" spans="1:6" ht="12" customHeight="1">
      <c r="A66" s="95" t="s">
        <v>365</v>
      </c>
      <c r="B66" s="72"/>
      <c r="C66" s="72"/>
      <c r="E66" s="72"/>
      <c r="F66" s="99"/>
    </row>
    <row r="67" spans="1:6" ht="12" customHeight="1">
      <c r="A67" s="101"/>
      <c r="B67" s="98"/>
      <c r="C67" s="98"/>
      <c r="D67" s="98"/>
      <c r="E67" s="98"/>
      <c r="F67" s="102"/>
    </row>
    <row r="68" spans="1:6" ht="12" customHeight="1">
      <c r="E68" s="96"/>
      <c r="F68" s="72"/>
    </row>
  </sheetData>
  <mergeCells count="6">
    <mergeCell ref="A5:F5"/>
    <mergeCell ref="A24:F24"/>
    <mergeCell ref="A4:F4"/>
    <mergeCell ref="B6:C6"/>
    <mergeCell ref="C8:C9"/>
    <mergeCell ref="D9:D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showZeros="0" defaultGridColor="0" colorId="22" zoomScaleNormal="100" workbookViewId="0">
      <pane ySplit="1" topLeftCell="A2" activePane="bottomLeft" state="frozen"/>
      <selection activeCell="I60" sqref="I60"/>
      <selection pane="bottomLeft" activeCell="A6" sqref="A6:B6"/>
    </sheetView>
  </sheetViews>
  <sheetFormatPr defaultRowHeight="12.75"/>
  <cols>
    <col min="1" max="1" width="42.42578125" style="84" bestFit="1" customWidth="1"/>
    <col min="2" max="2" width="42.42578125" style="84" customWidth="1"/>
    <col min="3" max="16384" width="9.140625" style="84"/>
  </cols>
  <sheetData>
    <row r="1" spans="1:3" ht="15.75">
      <c r="A1" s="83" t="s">
        <v>601</v>
      </c>
    </row>
    <row r="2" spans="1:3">
      <c r="A2" s="61" t="str">
        <f>Документація!B3</f>
        <v>Моніторинг ЗМІ</v>
      </c>
    </row>
    <row r="3" spans="1:3">
      <c r="A3" s="61"/>
    </row>
    <row r="4" spans="1:3" ht="68.25" customHeight="1">
      <c r="A4" s="164" t="s">
        <v>618</v>
      </c>
      <c r="B4" s="164"/>
    </row>
    <row r="5" spans="1:3" ht="13.5" thickBot="1">
      <c r="A5" s="85"/>
    </row>
    <row r="6" spans="1:3" ht="15.75">
      <c r="A6" s="165" t="s">
        <v>600</v>
      </c>
      <c r="B6" s="166"/>
      <c r="C6" s="86"/>
    </row>
    <row r="7" spans="1:3">
      <c r="A7" s="123" t="s">
        <v>744</v>
      </c>
      <c r="B7" s="120" t="s">
        <v>754</v>
      </c>
    </row>
    <row r="8" spans="1:3">
      <c r="A8" s="124" t="s">
        <v>745</v>
      </c>
      <c r="B8" s="121" t="s">
        <v>755</v>
      </c>
    </row>
    <row r="9" spans="1:3">
      <c r="A9" s="124" t="s">
        <v>746</v>
      </c>
      <c r="B9" s="121" t="s">
        <v>756</v>
      </c>
    </row>
    <row r="10" spans="1:3">
      <c r="A10" s="124" t="s">
        <v>747</v>
      </c>
      <c r="B10" s="121" t="s">
        <v>757</v>
      </c>
    </row>
    <row r="11" spans="1:3">
      <c r="A11" s="124" t="s">
        <v>748</v>
      </c>
      <c r="B11" s="121" t="s">
        <v>758</v>
      </c>
    </row>
    <row r="12" spans="1:3">
      <c r="A12" s="124" t="s">
        <v>749</v>
      </c>
      <c r="B12" s="121" t="s">
        <v>759</v>
      </c>
    </row>
    <row r="13" spans="1:3">
      <c r="A13" s="124" t="s">
        <v>750</v>
      </c>
      <c r="B13" s="121" t="s">
        <v>760</v>
      </c>
    </row>
    <row r="14" spans="1:3">
      <c r="A14" s="124" t="s">
        <v>751</v>
      </c>
      <c r="B14" s="121" t="s">
        <v>761</v>
      </c>
    </row>
    <row r="15" spans="1:3">
      <c r="A15" s="124" t="s">
        <v>752</v>
      </c>
      <c r="B15" s="121" t="s">
        <v>762</v>
      </c>
    </row>
    <row r="16" spans="1:3">
      <c r="A16" s="125" t="s">
        <v>753</v>
      </c>
      <c r="B16" s="122" t="s">
        <v>763</v>
      </c>
    </row>
  </sheetData>
  <mergeCells count="2">
    <mergeCell ref="A4:B4"/>
    <mergeCell ref="A6:B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Normal="100" workbookViewId="0"/>
  </sheetViews>
  <sheetFormatPr defaultColWidth="0" defaultRowHeight="18" zeroHeight="1"/>
  <cols>
    <col min="1" max="1" width="14.7109375" style="5" customWidth="1"/>
    <col min="2" max="2" width="34.42578125" style="5" customWidth="1"/>
    <col min="3" max="3" width="44.140625" style="5" customWidth="1"/>
    <col min="4" max="16384" width="9.140625" style="1" hidden="1"/>
  </cols>
  <sheetData>
    <row r="1" spans="1:3" s="8" customFormat="1">
      <c r="A1" s="20" t="s">
        <v>58</v>
      </c>
      <c r="B1" s="19"/>
      <c r="C1" s="22" t="str">
        <f>CONCATENATE("Вхідний № ",RIGHT(LEFT(Документація!$B$17,10),3),"/_______")</f>
        <v>Вхідний № 554/_______</v>
      </c>
    </row>
    <row r="2" spans="1:3" s="8" customFormat="1">
      <c r="A2" s="21">
        <f>WORKDAY(Документація!$B$39,-1)</f>
        <v>43579</v>
      </c>
      <c r="B2" s="18"/>
      <c r="C2" s="10"/>
    </row>
    <row r="3" spans="1:3" s="8" customFormat="1">
      <c r="A3" s="5"/>
      <c r="B3" s="4"/>
      <c r="C3" s="10" t="s">
        <v>33</v>
      </c>
    </row>
    <row r="4" spans="1:3" ht="67.5" customHeight="1">
      <c r="A4" s="12" t="s">
        <v>0</v>
      </c>
      <c r="B4" s="169">
        <f>'Додаток 1'!$B$4</f>
        <v>0</v>
      </c>
      <c r="C4" s="169"/>
    </row>
    <row r="5" spans="1:3" ht="18" customHeight="1">
      <c r="A5" s="6"/>
      <c r="B5" s="170">
        <f>'Додаток 1'!$B$9</f>
        <v>0</v>
      </c>
      <c r="C5" s="170"/>
    </row>
    <row r="6" spans="1:3">
      <c r="A6" s="10" t="s">
        <v>32</v>
      </c>
      <c r="B6" s="170">
        <f>'Додаток 1'!$B$11</f>
        <v>0</v>
      </c>
      <c r="C6" s="170"/>
    </row>
    <row r="7" spans="1:3" s="2" customFormat="1" ht="18" customHeight="1">
      <c r="A7" s="15"/>
      <c r="B7" s="171">
        <f>'Додаток 1'!$B$12</f>
        <v>0</v>
      </c>
      <c r="C7" s="171"/>
    </row>
    <row r="8" spans="1:3" s="8" customFormat="1" ht="18" customHeight="1">
      <c r="A8" s="15"/>
      <c r="B8" s="170">
        <f>'Додаток 1'!$B$13</f>
        <v>0</v>
      </c>
      <c r="C8" s="170"/>
    </row>
    <row r="9" spans="1:3" s="8" customFormat="1" ht="18" customHeight="1">
      <c r="A9" s="11"/>
      <c r="B9" s="16"/>
      <c r="C9" s="17"/>
    </row>
    <row r="10" spans="1:3" s="3" customFormat="1" ht="161.25" customHeight="1">
      <c r="A10" s="11"/>
      <c r="B10" s="11"/>
      <c r="C10" s="11"/>
    </row>
    <row r="11" spans="1:3" s="2" customFormat="1">
      <c r="A11" s="6"/>
      <c r="B11" s="167" t="s">
        <v>20</v>
      </c>
      <c r="C11" s="167"/>
    </row>
    <row r="12" spans="1:3" ht="131.25" customHeight="1">
      <c r="A12" s="7"/>
      <c r="B12" s="168" t="str">
        <f>Документація!$B$3</f>
        <v>Моніторинг ЗМІ</v>
      </c>
      <c r="C12" s="168"/>
    </row>
    <row r="13" spans="1:3" s="8" customFormat="1" ht="143.25" customHeight="1">
      <c r="A13" s="7"/>
      <c r="B13" s="9"/>
      <c r="C13" s="9"/>
    </row>
    <row r="14" spans="1:3">
      <c r="B14" s="13" t="s">
        <v>1</v>
      </c>
      <c r="C14" s="8" t="s">
        <v>19</v>
      </c>
    </row>
    <row r="15" spans="1:3" s="3" customFormat="1">
      <c r="C15" s="8" t="s">
        <v>2</v>
      </c>
    </row>
    <row r="16" spans="1:3" s="3" customFormat="1">
      <c r="B16" s="5"/>
      <c r="C16" s="8" t="s">
        <v>54</v>
      </c>
    </row>
    <row r="17" spans="3:3">
      <c r="C17" s="8" t="s">
        <v>3</v>
      </c>
    </row>
    <row r="18" spans="3:3">
      <c r="C18" s="8" t="s">
        <v>4</v>
      </c>
    </row>
    <row r="19" spans="3:3">
      <c r="C19" s="8" t="str">
        <f>Документація!$B$17</f>
        <v>tender-554@foxtrot.ua</v>
      </c>
    </row>
    <row r="20" spans="3:3">
      <c r="C20" s="14" t="s">
        <v>43</v>
      </c>
    </row>
    <row r="21" spans="3:3" hidden="1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Документація</vt:lpstr>
      <vt:lpstr>Додаток 1</vt:lpstr>
      <vt:lpstr>Специфікація 1</vt:lpstr>
      <vt:lpstr>Специфікація 2</vt:lpstr>
      <vt:lpstr>Специфікація 3</vt:lpstr>
      <vt:lpstr>Титульний лист конверта</vt:lpstr>
      <vt:lpstr>'Специфікація 2'!OLE_LINK1</vt:lpstr>
      <vt:lpstr>'Додаток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2019-04-19T07:09:36Z</dcterms:modified>
</cp:coreProperties>
</file>