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defaultThemeVersion="124226"/>
  <bookViews>
    <workbookView xWindow="0" yWindow="0" windowWidth="14430" windowHeight="13965" tabRatio="739" activeTab="2"/>
  </bookViews>
  <sheets>
    <sheet name="Документація" sheetId="2" r:id="rId1"/>
    <sheet name="Додаток 1" sheetId="3" r:id="rId2"/>
    <sheet name="Додаток 2" sheetId="4" r:id="rId3"/>
    <sheet name="Титульний лист конверта" sheetId="1" r:id="rId4"/>
  </sheets>
  <definedNames>
    <definedName name="_xlnm._FilterDatabase" localSheetId="1" hidden="1">'Додаток 1'!#REF!</definedName>
    <definedName name="_xlnm.Print_Area" localSheetId="1">'Додаток 1'!$A$1:$D$42</definedName>
  </definedNames>
  <calcPr calcId="145621"/>
</workbook>
</file>

<file path=xl/calcChain.xml><?xml version="1.0" encoding="utf-8"?>
<calcChain xmlns="http://schemas.openxmlformats.org/spreadsheetml/2006/main">
  <c r="C37" i="3" l="1"/>
  <c r="C36" i="3"/>
  <c r="C35" i="3"/>
  <c r="D40" i="3" s="1"/>
  <c r="B12" i="4" l="1"/>
  <c r="H12" i="4" l="1"/>
  <c r="F12" i="4"/>
  <c r="D12" i="4"/>
  <c r="A2" i="1" l="1"/>
  <c r="C1" i="1"/>
  <c r="C19" i="1"/>
  <c r="A1" i="3" l="1"/>
  <c r="D2" i="3" l="1"/>
  <c r="D1" i="3" l="1"/>
  <c r="B5" i="1"/>
  <c r="B7" i="1"/>
  <c r="B6" i="1"/>
  <c r="B8" i="1"/>
  <c r="B4" i="1"/>
  <c r="A2" i="3"/>
  <c r="B12" i="1"/>
</calcChain>
</file>

<file path=xl/sharedStrings.xml><?xml version="1.0" encoding="utf-8"?>
<sst xmlns="http://schemas.openxmlformats.org/spreadsheetml/2006/main" count="185" uniqueCount="160">
  <si>
    <t>Відправник:</t>
  </si>
  <si>
    <t>Одержувач:</t>
  </si>
  <si>
    <t>Група компаній "ФОКСТРОТ"</t>
  </si>
  <si>
    <t>вул. Дорогожицька, буд. 1</t>
  </si>
  <si>
    <t>галерея 1, каб. 1</t>
  </si>
  <si>
    <t>2.1. Процедура надання роз'яснень щодо документації процедури закупівлі</t>
  </si>
  <si>
    <t>Учасник процедури закупівлі має право не пізніше ніж за 2 дні до закінчення строку подання пропозицій звернутися за роз'ясненнями щодо змісту документації на електронну адресу:</t>
  </si>
  <si>
    <t>Повноваження представника Учасника підтверджується відповідним документом (довіреність).</t>
  </si>
  <si>
    <t xml:space="preserve">5.1. Перелік критеріїв та методика оцінки пропозицій Учасників </t>
  </si>
  <si>
    <t>5.2. Переговори з Учасником</t>
  </si>
  <si>
    <t>Замовник має право звернутися до Учасників за роз’ясненнями змісту їх пропозицій з метою спрощення розгляду та оцінки пропозицій, а також ініціювати будь-які переговори з питань внесення змін до змісту або ціни поданої пропозиції.</t>
  </si>
  <si>
    <t>5.3. Відхилення пропозицій Учасників</t>
  </si>
  <si>
    <t>Замовник відхиляє пропозицію Учасника у разі, якщо Учасник:</t>
  </si>
  <si>
    <t>5.4. Відміна Замовником процедури закупівлі чи визнання її такою, що не відбулася</t>
  </si>
  <si>
    <t>Замовник має право відмінити закупівлю у разі:</t>
  </si>
  <si>
    <t>Замовник має право визнати процедуру закупівлі такою, що не відбулася у разі, якщо здійснення закупівлі стало неможливим внаслідок непереборної сили.</t>
  </si>
  <si>
    <t xml:space="preserve">До участі в процедурі закупівлі приймаються пропозиції від Учасників, які відповідають наступним вимогам: </t>
  </si>
  <si>
    <t>tender-GKF@foxtrot.kiev.ua</t>
  </si>
  <si>
    <t>Документація процедури закупівлі</t>
  </si>
  <si>
    <t>Тендерний комітет</t>
  </si>
  <si>
    <t>Комерційна пропозиція на закупівлю:</t>
  </si>
  <si>
    <t>Назва компанії</t>
  </si>
  <si>
    <t>Досвід роботи за напрямом предмету закупівлі</t>
  </si>
  <si>
    <t>ПІБ керівника</t>
  </si>
  <si>
    <t>Телефон керівника</t>
  </si>
  <si>
    <t>Юридична адреса</t>
  </si>
  <si>
    <t>Фактична адреса</t>
  </si>
  <si>
    <t xml:space="preserve">Контактна особа </t>
  </si>
  <si>
    <t>ІПН</t>
  </si>
  <si>
    <t>Телефон контактної особи</t>
  </si>
  <si>
    <t>Електронна адреса контактної особи</t>
  </si>
  <si>
    <t>Контактна особа:</t>
  </si>
  <si>
    <t>Дата отримання ____________________</t>
  </si>
  <si>
    <t>Код ЄДРПОУ</t>
  </si>
  <si>
    <t>Інформація про відхилення пропозиції із зазначенням підстави надсилається Учаснику, пропозиція якого відхилена, протягом трьох робочих днів з дати прийняття такого рішення.</t>
  </si>
  <si>
    <t>Телефон компанії</t>
  </si>
  <si>
    <t>1. Зареєстровані на території України;</t>
  </si>
  <si>
    <t>1. Не відповідає кваліфікаційним критеріям, встановленим цією документацією;</t>
  </si>
  <si>
    <t>2. Пропозиція не відповідає умовам документації процедури закупівлі.</t>
  </si>
  <si>
    <t>1. Відсутності подальшої потреби у закупівлі;</t>
  </si>
  <si>
    <t>2. Ціна найкращої пропозиції перевищує бюджет проведення процедури закупівлі.</t>
  </si>
  <si>
    <t>http://www.foxtrotgroup.com.ua/uk/tender.html</t>
  </si>
  <si>
    <t>http://foxtrotgroup.com.ua/uk/tender.html</t>
  </si>
  <si>
    <t>http://foxtrotgroup.com.ua/uk/tender/subscribe.html</t>
  </si>
  <si>
    <t>Номер витягу з реєстру платників ПДВ</t>
  </si>
  <si>
    <t>II. Порядок внесення змін та надання роз'яснень до документації процедури закупівлі</t>
  </si>
  <si>
    <t>III. Підготовка пропозицій Учасниками</t>
  </si>
  <si>
    <t>V. Оцінка пропозицій учасників та визначення переможця</t>
  </si>
  <si>
    <t>VI. Укладання договору про закупівлю</t>
  </si>
  <si>
    <t>I. Загальна інформація</t>
  </si>
  <si>
    <t>1.1. Інформація про предмет закупівлі</t>
  </si>
  <si>
    <t>1.2. Інформація про Замовника торгів</t>
  </si>
  <si>
    <t>Дата проведення процедури розкриття пропозицій:</t>
  </si>
  <si>
    <t>м. Київ, 04112</t>
  </si>
  <si>
    <t>Обов'язково при зверненні зазначати найменування закупівлі.
Замовник надає роз'яснення на запит протягом одного робочого дня з дня його отримання.</t>
  </si>
  <si>
    <t>Вказати основних клієнтів за напрямком даної закупівлі.</t>
  </si>
  <si>
    <t>•  Витяг з реєстру платників ПДВ;</t>
  </si>
  <si>
    <t>•  Витяг з Єдиного державного реєстру;</t>
  </si>
  <si>
    <t>Пропозиція кожного Учасника вважається дійсною протягом проведення конкурсної процедури закупівлі, а в разі акцепту пропозиції Учасника - протягом строку виконання договору закупівлі.</t>
  </si>
  <si>
    <t>Офіційний сайт компанії Учасника (за наявності)</t>
  </si>
  <si>
    <t>Термін надання пропозиції включно до</t>
  </si>
  <si>
    <t>Місце розкриття пропозицій: м. Київ, 04112, вул. Дорогожицька, 1.</t>
  </si>
  <si>
    <t>•  Баланс та фінансовий звіт підприємства за попередній квартал;</t>
  </si>
  <si>
    <t>•  Довідку про включення до ЄДРПОУ;</t>
  </si>
  <si>
    <t>•  Копію Статуту підприємства;</t>
  </si>
  <si>
    <t>м. Київ, 04112, вул. Дорогожицька, 1, галерея 1, кабінет 1.</t>
  </si>
  <si>
    <t>ТОВ "ГРУПА КОМПАНІЙ "ФОКСТРОТ", код ЄДРПОУ 32985427.</t>
  </si>
  <si>
    <t>Фіналісти процедури закупівлі на запит Замовника надають такі документи в електронному вигляді:</t>
  </si>
  <si>
    <t>•  Довідку про розмір чистих активів (тільки для ТОВ).</t>
  </si>
  <si>
    <t>Учасники подають в запечатаному конверті:</t>
  </si>
  <si>
    <t>•  Комерційну пропозицію у форматі Додатку 1, завірену підписом керівника та печаткою.</t>
  </si>
  <si>
    <t>Учасники подають в електронному вигляді:</t>
  </si>
  <si>
    <t>2. Мають необхідне обладнання, кваліфікований персонал та досвід роботи в даному напрямку не менше 3 років.</t>
  </si>
  <si>
    <t>5.5. Подача установчих документів</t>
  </si>
  <si>
    <t>5.6. Результати процедури закупівлі</t>
  </si>
  <si>
    <t>Результати процедури закупівлі розміщуються у розділі "Закриті тендери" за посиланням:</t>
  </si>
  <si>
    <t>6.1. Порядок укладання договору про закупівлю</t>
  </si>
  <si>
    <t xml:space="preserve">4.1. Місце, дата та час розкриття пропозицій Учасників </t>
  </si>
  <si>
    <t>4.2. Умови розкриття пропозицій</t>
  </si>
  <si>
    <t>IV. Розкриття пропозицій учасників</t>
  </si>
  <si>
    <t>3.1. Зміст та вимоги до оформлення пропозиції Учасника</t>
  </si>
  <si>
    <t>3.2. Строк, протягом якого пропозиції Учасників є дійсними</t>
  </si>
  <si>
    <t>3.3. Кваліфікаційні критерії до Учасників</t>
  </si>
  <si>
    <t>Пропозиція Учасника подається в термін, визначений в оголошенні про процедуру закупівлі.</t>
  </si>
  <si>
    <t>Електронна версія пропозиції в форматі Excel подається на адресу:</t>
  </si>
  <si>
    <t>Адреса надання пропозиції: м. Київ, 04112, вул. Дорогожицька, 1, галерея 1, кімната 1.</t>
  </si>
  <si>
    <t>Для підтвердження особи представник Учасника повинен надати паспорт.</t>
  </si>
  <si>
    <t>До участі у процедурі розкриття пропозицій допускаються всі Учасники.  Відсутність представника Учасника під час розкриття пропозицій не є підставою для відхилення пропозиції Учасника.</t>
  </si>
  <si>
    <t xml:space="preserve">На конверт має бути наклеєний титульний лист, який автоматично формується при заповненні Додатку 1. </t>
  </si>
  <si>
    <t xml:space="preserve">
Оригінал пропозиції подається в запечатаному конверті розміром 229×324мм.</t>
  </si>
  <si>
    <t>•  Комерційну пропозицію у форматі Додатку 1 в Excel.</t>
  </si>
  <si>
    <t>Переможцем процедури закупівлі буде обраний той Учасник, пропозиція якого відповідає вимогам та критеріям Замовника, які викладено у даній документації.</t>
  </si>
  <si>
    <t xml:space="preserve">     Розмір електронного листа не повинен перевищувати 15 Мб. Якщо розмір електронного листа перевищує 15 Мб, потрібно відправити пропозицію декількома листами.</t>
  </si>
  <si>
    <t xml:space="preserve">     Тема електронного листа має містити найменування закупівлі та бути довжиною не більше 90 символів.</t>
  </si>
  <si>
    <t>Для своєчасного отримання інформації щодо тендерів ГК «ФОКСТРОТ» Учасник має оформити реєстрацію за посиланням:</t>
  </si>
  <si>
    <t>р/р</t>
  </si>
  <si>
    <t>МФО</t>
  </si>
  <si>
    <t>Зимова форма для працівників торгової мережі Фокстрот</t>
  </si>
  <si>
    <t>tender-583@foxtrot.ua</t>
  </si>
  <si>
    <t>Тендерна пропозиція має включати:
 вартість всіх матеріалів і робіт;
 вартість упаковки;
 вартість доставки;
Підтвердити або вказати свої умови.</t>
  </si>
  <si>
    <t>Умови поставки: одноразова поставка всієї партії виробів. 
Цінова пропозиція має бути надана з урахуванням доставки виробів на склад Замовника. Адреса складу Замовника: Київська область, смт. Гостомель, вул. Свято-Покровська 141П.
Підтвердити або вказати свої умови.</t>
  </si>
  <si>
    <t>Гарантійний термін. Зазначити в місяцях.</t>
  </si>
  <si>
    <t>Найменування виробу</t>
  </si>
  <si>
    <r>
      <t xml:space="preserve">Ціна виробу
</t>
    </r>
    <r>
      <rPr>
        <sz val="10"/>
        <rFont val="Cambria"/>
        <family val="1"/>
        <charset val="204"/>
        <scheme val="major"/>
      </rPr>
      <t>грн. з ПДВ</t>
    </r>
  </si>
  <si>
    <t>Детальна інформація щодо предмету закупівлі надана в Додатку 1.</t>
  </si>
  <si>
    <t>•  Зразки нанесення методом шовкотрафарету будь-якого дизайну;</t>
  </si>
  <si>
    <t>Важливо! Всі зразки мають бути промарковані найменуванням компанії Учасника. Зразки не повертаються.</t>
  </si>
  <si>
    <t>•  Лист у довільній формі про наявність відповідного обладнання, власної матеріально-технічної бази, працівників відповідної кваліфікації;</t>
  </si>
  <si>
    <t>•  Сертифікати якості на матеріали, з яких мають виготовлятися вироби;</t>
  </si>
  <si>
    <t xml:space="preserve">Розмір </t>
  </si>
  <si>
    <t>Кількість, шт</t>
  </si>
  <si>
    <t>XS</t>
  </si>
  <si>
    <t>S</t>
  </si>
  <si>
    <t>L</t>
  </si>
  <si>
    <t>M</t>
  </si>
  <si>
    <t>XL</t>
  </si>
  <si>
    <t>XXL</t>
  </si>
  <si>
    <t>XXXL</t>
  </si>
  <si>
    <t>Всього:</t>
  </si>
  <si>
    <t>Обробка горловини з вутришньої сторони корсажною тасьмою</t>
  </si>
  <si>
    <t>М</t>
  </si>
  <si>
    <t>ХL</t>
  </si>
  <si>
    <t>ХХL</t>
  </si>
  <si>
    <t>ХХХL</t>
  </si>
  <si>
    <t>Жилет зимовий</t>
  </si>
  <si>
    <t xml:space="preserve">Дизайн та схема розташування елементів на виробі </t>
  </si>
  <si>
    <t>Умови оплати: безготівкова оплата не пізніше 30 календарних днів після поставки та надання всіх бухгалтерських документів (видаткова накладна, зареєстрована податкова накладна). Підтвердити або вказати свої умови.</t>
  </si>
  <si>
    <t>Додаток 2. Параметри виробів</t>
  </si>
  <si>
    <t>Параметри виробів надано в Додатку 2.</t>
  </si>
  <si>
    <t>Підтвердити відповідність наданої пропозиції параметрам виробів за складом та щільністю тканини. У разі якщо пропозиція відрізняється від вимог запиту, вказати склад та щільність матеріалу виробів.</t>
  </si>
  <si>
    <t>Макети логотипів для виготовлення брендування будуть надані Переможцю процедури закупівлі.</t>
  </si>
  <si>
    <t>Критеріями вибору переможця є якість наданих зразків та мінімальна ціна.</t>
  </si>
  <si>
    <t>Замовник укладає договір про закупівлю з Учасником, пропозицію якого було акцептовано, не пізніше ніж через 10 робочих днів з дня акцепту пропозиції.
Умови Договору мають відповідати акцептованій пропозиції Учасника.
Проект договору додається.</t>
  </si>
  <si>
    <t>Підтвердити прийняття умов договору у редакції Замовника або вказати свої умови.</t>
  </si>
  <si>
    <t>Джемпер зимовий жіночий</t>
  </si>
  <si>
    <t>Джемпер зимовий чоловічий</t>
  </si>
  <si>
    <t>Логотип Фокстрот, 120х20 мм, спина, зверху, вид 1,2</t>
  </si>
  <si>
    <t>Логотип Фокстрот, 120х20 мм, перед, з правого боку, вид 1,2,3</t>
  </si>
  <si>
    <t>Напис ЖИВИ НАЖИВО в 2 ряди, 80х30 мм мм, на лівому рукаві, вид 1</t>
  </si>
  <si>
    <t>Логотип вендора 200х200 мм, спина на рівні лопаток, вид 1</t>
  </si>
  <si>
    <t>Логотип вендора 230х100 мм спина на рівні лопаток, вид 1</t>
  </si>
  <si>
    <t>Вид 1</t>
  </si>
  <si>
    <t>Вид 2</t>
  </si>
  <si>
    <t>Вид 3</t>
  </si>
  <si>
    <t>Всього сума закупівлі, грн. з ПДВ:</t>
  </si>
  <si>
    <t>Брендування</t>
  </si>
  <si>
    <r>
      <t xml:space="preserve">•  Зразки </t>
    </r>
    <r>
      <rPr>
        <u/>
        <sz val="11"/>
        <color theme="1"/>
        <rFont val="Cambria"/>
        <family val="1"/>
        <charset val="204"/>
        <scheme val="major"/>
      </rPr>
      <t>аналогічних</t>
    </r>
    <r>
      <rPr>
        <sz val="11"/>
        <color theme="1"/>
        <rFont val="Cambria"/>
        <family val="1"/>
        <charset val="204"/>
        <scheme val="major"/>
      </rPr>
      <t xml:space="preserve"> виробів по всім видам, що зазначені в даній документації;</t>
    </r>
  </si>
  <si>
    <t>•  Зразки тканин відповідної щільності та відповідного кольору (пантону), що зазначені в даній документації.</t>
  </si>
  <si>
    <t>Термін виробництва та поставки всієї партії товару: не більше 30 календарних днів від дати затвердження еталонних зразків. Підтвердити або вказати свої умови.</t>
  </si>
  <si>
    <t>Надання еталонних зразків. Перед запуском всієї партії у виробництво, але не пізніше трьох днів з дати підписання Договору Переможець обов'язково має надати по два еталонних зразки кожного з видів виробів, виконаних згідно зі специфікаціями для погодження Замовником, як еталон при прийомі всього тиражу. Заміна тканини, кольорів, способів нанесення після узгодження зразків не допускається. Підтвердити або вказати свої умови.</t>
  </si>
  <si>
    <t>Джемпер для продавців зимовий жіночий</t>
  </si>
  <si>
    <t>Джемпер для продавців зимовий чоловічий</t>
  </si>
  <si>
    <t>Жилет зимовий унісекс</t>
  </si>
  <si>
    <t>Джемпер для вантажників зимовий чоловічий</t>
  </si>
  <si>
    <t>• Фасон: прямий, long sleeve;
• Тканина - трикотажна "тринитка на петлі", щильність 320 г/м2, допускається відхилення по щільності +/- 5%;
• Склад тканини: 100% бавовна;
• Колір тканини - sport orange 1655 C;
• Силует виробу прямий (довжина виробу до середини стегна), без розрізів по боках;
• Горловина в "резинку" шириною 2 см, в колір основної тканини з внутрішнього краю та по плечевих швах оброблена корсажною тасьмою;
• Рукав втачний з манжетою в "резинку" шириною 5 см (в готовому виробі) в колір основної тканини; 
• Брендування:
   а) з правого боку на грудях - лого Фокстрот: шовкотрафарет 1+0 (білий), розмір 120х20 мм;
   б) на лівому рукаві: напис ЖИВИ НАЖИВО шовкотрафарет 1+0 (білий), розмір 80х30 мм, відступ від манжета 3 см; 
   в) на спині зверху: лого Фокстрот шовкотрафарет друк 1+0 (білий), розмір 120х20 мм;
   г) на спині на рівні лопаток: шовкотрафарет друк 1+0 (білий), розмір 100x230 мм. Наведене як опція, тому що можлива його відсутність;
   д) на спині на рівні лопаток: шовкотрафарет друк 1+0 (білий), розмір 200х200 мм. Наведене як опція, тому що можлива його відсутність;
• Кожен виріб має етикетку зі складом тканини та розміром виробу;
• Кожен виріб пакується в індивідуальний поліетиленовий пакет, маркується штрих-кодом.</t>
  </si>
  <si>
    <t xml:space="preserve">• Склад тканини виробу: трикотажна "тринитка на петлі";
• Щільність тканини: 320 г/м2, допускається відхилення по щільності +/- 5%;
• Склад тканини -100% бавовна;
• Колір тканини - чорний;
• Силует виробу - прямий, (довжина виробу до середини стегна), без розрізів по боках;
• Горловина оброблена "в резинку", шириною 2 см в колір основної тканини з внутрішнього краю та по плечевих швах оброблена корсажною тасьмою;
• На рукавах манжет "в резинку" шириною 5 см, в колір виробу;
• Брендування: на грудях з правого боку логотип Фокстрот, розмір 120х20 мм, метод -шовкотрафарет друк, 1+0 (білий);
• Кожен виріб має етикетку зі складом тканини та розміром виробу;
• Кожен виріб пакується в окремий поліетиленовий пакет, маркується штрих-кодом. </t>
  </si>
  <si>
    <t>Вимоги до пакування виробів:
1. Індивідуальна упаковка для кожного виробу в поліетиленовий пакет з обов'язковим маркуванням, що повинно містити:
- штрих-код в системі EAN13;
- найменування виробу;
- розмір.
2. Вироби повинні бути упаковані в окремі картонні коробки. Коробки повинні бути придатні для складського стелажного зберігання. Змішувати види та розміри виробів в одній коробці неприпустимо. Кожна коробка повинна містити таке маркування:
- найменування виробу;
- розмір;
- стать;
- кількість виробів в коробці.
Підтвердити або вказати свої умови.</t>
  </si>
  <si>
    <r>
      <rPr>
        <b/>
        <sz val="10"/>
        <color rgb="FFC00000"/>
        <rFont val="Cambria"/>
        <family val="1"/>
        <charset val="204"/>
        <scheme val="major"/>
      </rPr>
      <t>Важливо:</t>
    </r>
    <r>
      <rPr>
        <sz val="10"/>
        <rFont val="Cambria"/>
        <family val="1"/>
        <charset val="204"/>
        <scheme val="major"/>
      </rPr>
      <t xml:space="preserve"> при розміщенні логотипу вендора, будь-які інші логотипи на спинці джемпера та жилету не розміщуються.</t>
    </r>
  </si>
  <si>
    <t>Планова кількість, шт.</t>
  </si>
  <si>
    <r>
      <t xml:space="preserve">Жилет з рельєфними швами, на синтепоні;
• Тканина верху - Ода-Сотина, щільність 135 г/м2, колір - темно-сірий згідно пантону 425С;
• Підкладка стьобана на синтепоні </t>
    </r>
    <r>
      <rPr>
        <sz val="10"/>
        <color rgb="FFFF0000"/>
        <rFont val="Cambria"/>
        <family val="1"/>
        <charset val="204"/>
        <scheme val="major"/>
      </rPr>
      <t>щільністю 200 г/м2</t>
    </r>
    <r>
      <rPr>
        <sz val="10"/>
        <rFont val="Cambria"/>
        <family val="1"/>
        <charset val="204"/>
        <scheme val="major"/>
      </rPr>
      <t xml:space="preserve"> - 100% поліестер, колір - темно-сірий;
• Модель жилету: пряма модель унісекс;
• Комір - стійка, висота 7 см в готовому виробі;
• Блискавка по полочці, в колір тканини;
• 1 внутришній карман 160х120 мм з лівого боку;
• Брендування:
   а) з правого боку на грудях (лого Фокстрот): шовкотрафарет 1+0 (білий), розмір 120х20 мм;
   б) на спині зверху (лого Фокстрот): шовкотрафарет друк 1+0 (білий), розмір 120х20 мм;
• Кожен виріб має етикетку зі складом тканини та розміром виробу;
• Кожен виріб пакується в окремий поліетиленовий пакет, маркується штрих-кодом.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</si>
</sst>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3">
    <numFmt numFmtId="164" formatCode="_-* #,##0.00_р_._-;\-* #,##0.00_р_._-;_-* &quot;-&quot;??_р_._-;_-@_-"/>
    <numFmt numFmtId="165" formatCode="[$-FC22]d\ mmmm\ yyyy&quot; р.&quot;;@"/>
    <numFmt numFmtId="166" formatCode="[&lt;=9999999]0##\-##\-##;\(0##\)\ ###\-##\-##"/>
    <numFmt numFmtId="167" formatCode="#,##0_ ;[Red]\-#,##0\ "/>
    <numFmt numFmtId="168" formatCode="#,##0;\-#,##0"/>
    <numFmt numFmtId="169" formatCode="_-* #,##0\ _г_р_н_._-;\-* #,##0\ _г_р_н_._-;_-* &quot;-&quot;\ _г_р_н_._-;_-@_-"/>
    <numFmt numFmtId="170" formatCode="_-* #,##0.00\ _г_р_н_._-;\-* #,##0.00\ _г_р_н_._-;_-* &quot;-&quot;??\ _г_р_н_._-;_-@_-"/>
    <numFmt numFmtId="171" formatCode="_-* #,##0\ &quot;грн.&quot;_-;\-* #,##0\ &quot;грн.&quot;_-;_-* &quot;-&quot;\ &quot;грн.&quot;_-;_-@_-"/>
    <numFmt numFmtId="172" formatCode="_-* #,##0.00\ &quot;грн.&quot;_-;\-* #,##0.00\ &quot;грн.&quot;_-;_-* &quot;-&quot;??\ &quot;грн.&quot;_-;_-@_-"/>
    <numFmt numFmtId="173" formatCode="#,##0;[Red]\-#,##0;;&quot;Error: Entry must be a number&quot;"/>
    <numFmt numFmtId="174" formatCode="#,##0;\(#,##0\)"/>
    <numFmt numFmtId="175" formatCode="[=0]\ &quot;0%&quot;;;0.00%"/>
    <numFmt numFmtId="176" formatCode="[=0]&quot; 0%&quot;;[&lt;0]General;0.00%"/>
    <numFmt numFmtId="177" formatCode="#,##0;[Red]\-#,##0"/>
    <numFmt numFmtId="178" formatCode="#,##0;\-#,##0;;&quot;Agency Cost&quot;"/>
    <numFmt numFmtId="179" formatCode="#,##0.00;\-#,##0.00"/>
    <numFmt numFmtId="180" formatCode="[=0]\ &quot;0.000&quot;;;0.000"/>
    <numFmt numFmtId="181" formatCode="[=0]&quot; 0.000&quot;;[&lt;0]General;0.000"/>
    <numFmt numFmtId="182" formatCode="_-* #,##0.00&quot;р.&quot;_-;\-* #,##0.00&quot;р.&quot;_-;_-* \-??&quot;р.&quot;_-;_-@_-"/>
    <numFmt numFmtId="183" formatCode="_-* #,##0_р_._-;\-* #,##0_р_._-;_-* &quot;-&quot;??_р_._-;_-@_-"/>
    <numFmt numFmtId="184" formatCode="_-* #,##0.0000000_р_._-;\-* #,##0.0000000_р_._-;_-* &quot;-&quot;??_р_._-;_-@_-"/>
    <numFmt numFmtId="185" formatCode="_-* #,##0.00\ _р_._-;\-* #,##0.00\ _р_._-;_-* &quot;-&quot;??\ _р_._-;_-@_-"/>
    <numFmt numFmtId="186" formatCode="_-* #,##0\ _₽_-;\-* #,##0\ _₽_-;_-* &quot;-&quot;??\ _₽_-;_-@_-"/>
  </numFmts>
  <fonts count="52">
    <font>
      <sz val="11"/>
      <color theme="1"/>
      <name val="Calibri"/>
      <family val="2"/>
      <scheme val="minor"/>
    </font>
    <font>
      <sz val="14"/>
      <color theme="1"/>
      <name val="Cambria"/>
      <family val="1"/>
      <charset val="204"/>
      <scheme val="major"/>
    </font>
    <font>
      <sz val="9"/>
      <color theme="1"/>
      <name val="Cambria"/>
      <family val="1"/>
      <charset val="204"/>
      <scheme val="major"/>
    </font>
    <font>
      <b/>
      <sz val="14"/>
      <color theme="1"/>
      <name val="Cambria"/>
      <family val="1"/>
      <charset val="204"/>
      <scheme val="major"/>
    </font>
    <font>
      <u/>
      <sz val="11"/>
      <color theme="10"/>
      <name val="Calibri"/>
      <family val="2"/>
      <scheme val="minor"/>
    </font>
    <font>
      <sz val="11"/>
      <color theme="1"/>
      <name val="Cambria"/>
      <family val="1"/>
      <charset val="204"/>
      <scheme val="major"/>
    </font>
    <font>
      <b/>
      <sz val="11"/>
      <color theme="1"/>
      <name val="Cambria"/>
      <family val="1"/>
      <charset val="204"/>
      <scheme val="major"/>
    </font>
    <font>
      <u/>
      <sz val="11"/>
      <color theme="10"/>
      <name val="Cambria"/>
      <family val="1"/>
      <charset val="204"/>
      <scheme val="major"/>
    </font>
    <font>
      <sz val="12"/>
      <color theme="1"/>
      <name val="Cambria"/>
      <family val="1"/>
      <charset val="204"/>
      <scheme val="major"/>
    </font>
    <font>
      <sz val="11"/>
      <color theme="1"/>
      <name val="Calibri"/>
      <family val="2"/>
      <scheme val="minor"/>
    </font>
    <font>
      <b/>
      <sz val="12"/>
      <color theme="1"/>
      <name val="Cambria"/>
      <family val="1"/>
      <charset val="204"/>
      <scheme val="major"/>
    </font>
    <font>
      <sz val="10"/>
      <name val="Times New Roman"/>
      <family val="1"/>
      <charset val="204"/>
    </font>
    <font>
      <sz val="10"/>
      <name val="Arial Cyr"/>
      <charset val="204"/>
    </font>
    <font>
      <sz val="10"/>
      <name val="Arial Cyr"/>
      <family val="2"/>
      <charset val="204"/>
    </font>
    <font>
      <sz val="10"/>
      <color theme="1"/>
      <name val="Cambria"/>
      <family val="1"/>
      <charset val="204"/>
      <scheme val="major"/>
    </font>
    <font>
      <sz val="10"/>
      <name val="Cambria"/>
      <family val="1"/>
      <charset val="204"/>
      <scheme val="major"/>
    </font>
    <font>
      <u/>
      <sz val="12"/>
      <color theme="1"/>
      <name val="Cambria"/>
      <family val="1"/>
      <charset val="204"/>
      <scheme val="major"/>
    </font>
    <font>
      <sz val="11"/>
      <name val="Cambria"/>
      <family val="1"/>
      <charset val="204"/>
      <scheme val="major"/>
    </font>
    <font>
      <sz val="8"/>
      <color theme="1"/>
      <name val="Cambria"/>
      <family val="1"/>
      <charset val="204"/>
      <scheme val="major"/>
    </font>
    <font>
      <b/>
      <sz val="10"/>
      <color theme="1"/>
      <name val="Cambria"/>
      <family val="1"/>
      <charset val="204"/>
      <scheme val="major"/>
    </font>
    <font>
      <sz val="20"/>
      <color theme="1"/>
      <name val="Cambria"/>
      <family val="1"/>
      <charset val="204"/>
      <scheme val="major"/>
    </font>
    <font>
      <sz val="10"/>
      <color rgb="FFC00000"/>
      <name val="Cambria"/>
      <family val="1"/>
      <charset val="204"/>
      <scheme val="major"/>
    </font>
    <font>
      <sz val="7"/>
      <color theme="1"/>
      <name val="Cambria"/>
      <family val="1"/>
      <charset val="204"/>
      <scheme val="major"/>
    </font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b/>
      <sz val="10"/>
      <name val="Pragmatica"/>
      <charset val="204"/>
    </font>
    <font>
      <sz val="10"/>
      <name val="Helv"/>
    </font>
    <font>
      <sz val="11"/>
      <color indexed="8"/>
      <name val="Calibri"/>
      <family val="2"/>
      <charset val="204"/>
    </font>
    <font>
      <u/>
      <sz val="10"/>
      <color indexed="36"/>
      <name val="Arial"/>
      <family val="2"/>
    </font>
    <font>
      <b/>
      <sz val="16"/>
      <name val="Helv"/>
    </font>
    <font>
      <b/>
      <sz val="16"/>
      <name val="Arial"/>
      <family val="2"/>
      <charset val="204"/>
    </font>
    <font>
      <u/>
      <sz val="10"/>
      <color indexed="12"/>
      <name val="Arial Cyr"/>
      <charset val="204"/>
    </font>
    <font>
      <sz val="11"/>
      <name val="UkrainianJournal"/>
      <charset val="204"/>
    </font>
    <font>
      <sz val="8"/>
      <name val="Helv"/>
    </font>
    <font>
      <sz val="8"/>
      <name val="Arial"/>
      <family val="2"/>
      <charset val="204"/>
    </font>
    <font>
      <sz val="10"/>
      <name val="Arial"/>
      <family val="2"/>
    </font>
    <font>
      <sz val="10"/>
      <name val="MS Sans Serif"/>
      <family val="2"/>
      <charset val="204"/>
    </font>
    <font>
      <b/>
      <sz val="10"/>
      <name val="Helv"/>
    </font>
    <font>
      <b/>
      <sz val="10"/>
      <name val="Arial"/>
      <family val="2"/>
      <charset val="204"/>
    </font>
    <font>
      <b/>
      <sz val="8"/>
      <name val="TypeTimes"/>
      <charset val="204"/>
    </font>
    <font>
      <sz val="12"/>
      <name val="Times New Roman Cyr"/>
      <family val="1"/>
      <charset val="204"/>
    </font>
    <font>
      <sz val="10"/>
      <name val="NewtonCTT"/>
      <charset val="204"/>
    </font>
    <font>
      <i/>
      <sz val="10"/>
      <color theme="1"/>
      <name val="Cambria"/>
      <family val="1"/>
      <charset val="204"/>
      <scheme val="major"/>
    </font>
    <font>
      <b/>
      <sz val="10"/>
      <name val="Cambria"/>
      <family val="1"/>
      <charset val="204"/>
      <scheme val="major"/>
    </font>
    <font>
      <sz val="10"/>
      <color indexed="8"/>
      <name val="Cambria"/>
      <family val="1"/>
      <charset val="204"/>
      <scheme val="major"/>
    </font>
    <font>
      <sz val="18"/>
      <color theme="1"/>
      <name val="Cambria"/>
      <family val="1"/>
      <charset val="204"/>
      <scheme val="major"/>
    </font>
    <font>
      <sz val="11"/>
      <color rgb="FFFF0000"/>
      <name val="Cambria"/>
      <family val="1"/>
      <charset val="204"/>
      <scheme val="major"/>
    </font>
    <font>
      <b/>
      <sz val="11"/>
      <name val="Cambria"/>
      <family val="1"/>
      <charset val="204"/>
      <scheme val="major"/>
    </font>
    <font>
      <b/>
      <sz val="11"/>
      <color indexed="8"/>
      <name val="Cambria"/>
      <family val="1"/>
      <charset val="204"/>
      <scheme val="major"/>
    </font>
    <font>
      <u/>
      <sz val="11"/>
      <color theme="1"/>
      <name val="Cambria"/>
      <family val="1"/>
      <charset val="204"/>
      <scheme val="major"/>
    </font>
    <font>
      <b/>
      <sz val="10"/>
      <color rgb="FFC00000"/>
      <name val="Cambria"/>
      <family val="1"/>
      <charset val="204"/>
      <scheme val="major"/>
    </font>
    <font>
      <sz val="10"/>
      <color rgb="FFFF0000"/>
      <name val="Cambria"/>
      <family val="1"/>
      <charset val="204"/>
      <scheme val="major"/>
    </font>
  </fonts>
  <fills count="1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15"/>
      </patternFill>
    </fill>
    <fill>
      <patternFill patternType="solid">
        <fgColor indexed="9"/>
        <bgColor indexed="26"/>
      </patternFill>
    </fill>
    <fill>
      <patternFill patternType="mediumGray">
        <fgColor indexed="9"/>
        <bgColor indexed="11"/>
      </patternFill>
    </fill>
    <fill>
      <patternFill patternType="solid">
        <fgColor indexed="44"/>
        <bgColor indexed="22"/>
      </patternFill>
    </fill>
    <fill>
      <patternFill patternType="gray0625">
        <fgColor indexed="9"/>
        <bgColor indexed="13"/>
      </patternFill>
    </fill>
    <fill>
      <patternFill patternType="solid">
        <fgColor indexed="34"/>
        <bgColor indexed="13"/>
      </patternFill>
    </fill>
    <fill>
      <patternFill patternType="darkGray">
        <fgColor indexed="9"/>
        <bgColor indexed="13"/>
      </patternFill>
    </fill>
    <fill>
      <patternFill patternType="solid">
        <fgColor indexed="26"/>
        <bgColor indexed="43"/>
      </patternFill>
    </fill>
    <fill>
      <patternFill patternType="solid">
        <fgColor indexed="9"/>
        <bgColor indexed="13"/>
      </patternFill>
    </fill>
  </fills>
  <borders count="2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12"/>
      </left>
      <right style="thin">
        <color indexed="12"/>
      </right>
      <top style="thin">
        <color indexed="12"/>
      </top>
      <bottom style="thin">
        <color indexed="1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/>
      <bottom style="hair">
        <color indexed="2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/>
      <bottom style="hair">
        <color indexed="11"/>
      </bottom>
      <diagonal/>
    </border>
    <border>
      <left/>
      <right/>
      <top/>
      <bottom style="hair">
        <color indexed="57"/>
      </bottom>
      <diagonal/>
    </border>
    <border>
      <left style="medium">
        <color indexed="10"/>
      </left>
      <right style="medium">
        <color indexed="10"/>
      </right>
      <top style="medium">
        <color indexed="10"/>
      </top>
      <bottom style="medium">
        <color indexed="10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156">
    <xf numFmtId="0" fontId="0" fillId="0" borderId="0"/>
    <xf numFmtId="0" fontId="4" fillId="0" borderId="0" applyNumberFormat="0" applyFill="0" applyBorder="0" applyAlignment="0" applyProtection="0"/>
    <xf numFmtId="164" fontId="9" fillId="0" borderId="0" applyFont="0" applyFill="0" applyBorder="0" applyAlignment="0" applyProtection="0"/>
    <xf numFmtId="0" fontId="11" fillId="0" borderId="0"/>
    <xf numFmtId="0" fontId="12" fillId="0" borderId="0"/>
    <xf numFmtId="0" fontId="13" fillId="0" borderId="0"/>
    <xf numFmtId="0" fontId="23" fillId="0" borderId="0"/>
    <xf numFmtId="0" fontId="24" fillId="0" borderId="0"/>
    <xf numFmtId="164" fontId="9" fillId="0" borderId="0" applyFont="0" applyFill="0" applyBorder="0" applyAlignment="0" applyProtection="0"/>
    <xf numFmtId="0" fontId="25" fillId="0" borderId="0"/>
    <xf numFmtId="37" fontId="26" fillId="3" borderId="10">
      <protection hidden="1"/>
    </xf>
    <xf numFmtId="168" fontId="24" fillId="4" borderId="10">
      <protection hidden="1"/>
    </xf>
    <xf numFmtId="37" fontId="24" fillId="4" borderId="10">
      <protection hidden="1"/>
    </xf>
    <xf numFmtId="169" fontId="12" fillId="0" borderId="0" applyFont="0" applyFill="0" applyBorder="0" applyAlignment="0" applyProtection="0"/>
    <xf numFmtId="170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2" fontId="12" fillId="0" borderId="0" applyFont="0" applyFill="0" applyBorder="0" applyAlignment="0" applyProtection="0"/>
    <xf numFmtId="37" fontId="26" fillId="5" borderId="0" applyNumberFormat="0" applyBorder="0" applyAlignment="0">
      <alignment horizontal="center"/>
      <protection hidden="1"/>
    </xf>
    <xf numFmtId="0" fontId="24" fillId="6" borderId="0" applyNumberFormat="0" applyBorder="0" applyAlignment="0">
      <protection hidden="1"/>
    </xf>
    <xf numFmtId="173" fontId="26" fillId="7" borderId="10">
      <alignment horizontal="right"/>
      <protection locked="0"/>
    </xf>
    <xf numFmtId="173" fontId="24" fillId="8" borderId="10">
      <alignment horizontal="right"/>
      <protection locked="0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8" fillId="0" borderId="0" applyNumberFormat="0" applyFill="0" applyBorder="0" applyAlignment="0" applyProtection="0">
      <alignment vertical="top"/>
      <protection locked="0"/>
    </xf>
    <xf numFmtId="37" fontId="26" fillId="7" borderId="3" applyNumberFormat="0" applyBorder="0">
      <alignment horizontal="left"/>
      <protection locked="0"/>
    </xf>
    <xf numFmtId="0" fontId="24" fillId="8" borderId="0" applyNumberFormat="0" applyBorder="0">
      <alignment horizontal="left"/>
      <protection locked="0"/>
    </xf>
    <xf numFmtId="174" fontId="29" fillId="0" borderId="0">
      <alignment horizontal="left"/>
    </xf>
    <xf numFmtId="174" fontId="30" fillId="0" borderId="0">
      <alignment horizontal="left"/>
    </xf>
    <xf numFmtId="0" fontId="31" fillId="0" borderId="0" applyNumberFormat="0" applyFill="0" applyBorder="0" applyAlignment="0" applyProtection="0">
      <alignment vertical="top"/>
      <protection locked="0"/>
    </xf>
    <xf numFmtId="0" fontId="32" fillId="0" borderId="0"/>
    <xf numFmtId="37" fontId="26" fillId="9" borderId="11">
      <alignment horizontal="center" vertical="center"/>
      <protection hidden="1"/>
    </xf>
    <xf numFmtId="168" fontId="24" fillId="10" borderId="11">
      <alignment horizontal="center" vertical="center"/>
      <protection hidden="1"/>
    </xf>
    <xf numFmtId="37" fontId="24" fillId="10" borderId="11">
      <alignment horizontal="center" vertical="center"/>
      <protection hidden="1"/>
    </xf>
    <xf numFmtId="175" fontId="33" fillId="9" borderId="10">
      <alignment horizontal="right"/>
      <protection locked="0"/>
    </xf>
    <xf numFmtId="176" fontId="34" fillId="10" borderId="10">
      <alignment horizontal="right"/>
      <protection locked="0"/>
    </xf>
    <xf numFmtId="37" fontId="33" fillId="3" borderId="10">
      <alignment vertical="center"/>
      <protection hidden="1"/>
    </xf>
    <xf numFmtId="168" fontId="34" fillId="4" borderId="10">
      <alignment vertical="center"/>
      <protection hidden="1"/>
    </xf>
    <xf numFmtId="37" fontId="34" fillId="4" borderId="10">
      <alignment vertical="center"/>
      <protection hidden="1"/>
    </xf>
    <xf numFmtId="38" fontId="26" fillId="0" borderId="12"/>
    <xf numFmtId="177" fontId="24" fillId="0" borderId="12"/>
    <xf numFmtId="38" fontId="24" fillId="0" borderId="12"/>
    <xf numFmtId="0" fontId="35" fillId="0" borderId="0"/>
    <xf numFmtId="37" fontId="26" fillId="9" borderId="11">
      <alignment vertical="center"/>
      <protection hidden="1"/>
    </xf>
    <xf numFmtId="168" fontId="24" fillId="10" borderId="11">
      <alignment vertical="center"/>
      <protection hidden="1"/>
    </xf>
    <xf numFmtId="37" fontId="24" fillId="10" borderId="11">
      <alignment vertical="center"/>
      <protection hidden="1"/>
    </xf>
    <xf numFmtId="178" fontId="26" fillId="3" borderId="10">
      <alignment horizontal="right"/>
      <protection hidden="1"/>
    </xf>
    <xf numFmtId="178" fontId="24" fillId="4" borderId="10">
      <alignment horizontal="right"/>
      <protection hidden="1"/>
    </xf>
    <xf numFmtId="178" fontId="26" fillId="7" borderId="10">
      <alignment horizontal="right"/>
      <protection locked="0"/>
    </xf>
    <xf numFmtId="178" fontId="24" fillId="8" borderId="10">
      <alignment horizontal="right"/>
      <protection locked="0"/>
    </xf>
    <xf numFmtId="38" fontId="36" fillId="0" borderId="0" applyFont="0" applyFill="0" applyBorder="0" applyAlignment="0" applyProtection="0"/>
    <xf numFmtId="40" fontId="36" fillId="0" borderId="0" applyFont="0" applyFill="0" applyBorder="0" applyAlignment="0" applyProtection="0"/>
    <xf numFmtId="0" fontId="26" fillId="0" borderId="0"/>
    <xf numFmtId="38" fontId="33" fillId="11" borderId="10">
      <alignment vertical="center"/>
      <protection locked="0"/>
    </xf>
    <xf numFmtId="177" fontId="34" fillId="4" borderId="10">
      <alignment vertical="center"/>
      <protection locked="0"/>
    </xf>
    <xf numFmtId="38" fontId="34" fillId="4" borderId="10">
      <alignment vertical="center"/>
      <protection locked="0"/>
    </xf>
    <xf numFmtId="39" fontId="33" fillId="0" borderId="13">
      <alignment horizontal="center" vertical="center"/>
      <protection hidden="1"/>
    </xf>
    <xf numFmtId="179" fontId="34" fillId="0" borderId="13">
      <alignment horizontal="center" vertical="center"/>
      <protection hidden="1"/>
    </xf>
    <xf numFmtId="39" fontId="34" fillId="0" borderId="13">
      <alignment horizontal="center" vertical="center"/>
      <protection hidden="1"/>
    </xf>
    <xf numFmtId="180" fontId="33" fillId="11" borderId="10">
      <alignment vertical="center"/>
      <protection locked="0"/>
    </xf>
    <xf numFmtId="181" fontId="34" fillId="4" borderId="10">
      <alignment vertical="center"/>
      <protection locked="0"/>
    </xf>
    <xf numFmtId="37" fontId="26" fillId="3" borderId="10">
      <alignment horizontal="center"/>
      <protection hidden="1"/>
    </xf>
    <xf numFmtId="168" fontId="24" fillId="4" borderId="10">
      <alignment horizontal="center"/>
      <protection hidden="1"/>
    </xf>
    <xf numFmtId="37" fontId="24" fillId="4" borderId="10">
      <alignment horizontal="center"/>
      <protection hidden="1"/>
    </xf>
    <xf numFmtId="38" fontId="26" fillId="0" borderId="14">
      <alignment vertical="center"/>
      <protection locked="0"/>
    </xf>
    <xf numFmtId="177" fontId="24" fillId="0" borderId="15">
      <alignment vertical="center"/>
      <protection locked="0"/>
    </xf>
    <xf numFmtId="38" fontId="24" fillId="0" borderId="15">
      <alignment vertical="center"/>
      <protection locked="0"/>
    </xf>
    <xf numFmtId="38" fontId="33" fillId="3" borderId="10">
      <alignment horizontal="center" vertical="center"/>
      <protection hidden="1"/>
    </xf>
    <xf numFmtId="177" fontId="34" fillId="4" borderId="10">
      <alignment horizontal="center" vertical="center"/>
      <protection hidden="1"/>
    </xf>
    <xf numFmtId="38" fontId="34" fillId="4" borderId="10">
      <alignment horizontal="center" vertical="center"/>
      <protection hidden="1"/>
    </xf>
    <xf numFmtId="38" fontId="37" fillId="3" borderId="16">
      <alignment vertical="center"/>
      <protection hidden="1"/>
    </xf>
    <xf numFmtId="177" fontId="38" fillId="4" borderId="16">
      <alignment vertical="center"/>
      <protection hidden="1"/>
    </xf>
    <xf numFmtId="38" fontId="38" fillId="4" borderId="16">
      <alignment vertical="center"/>
      <protection hidden="1"/>
    </xf>
    <xf numFmtId="182" fontId="24" fillId="0" borderId="0" applyFill="0" applyBorder="0" applyAlignment="0" applyProtection="0"/>
    <xf numFmtId="182" fontId="24" fillId="0" borderId="0" applyFill="0" applyBorder="0" applyAlignment="0" applyProtection="0"/>
    <xf numFmtId="182" fontId="24" fillId="0" borderId="0" applyFill="0" applyBorder="0" applyAlignment="0" applyProtection="0"/>
    <xf numFmtId="182" fontId="24" fillId="0" borderId="0" applyFill="0" applyBorder="0" applyAlignment="0" applyProtection="0"/>
    <xf numFmtId="0" fontId="39" fillId="0" borderId="0">
      <alignment horizontal="centerContinuous" vertical="center"/>
    </xf>
    <xf numFmtId="0" fontId="39" fillId="0" borderId="0">
      <alignment horizontal="center" vertical="center"/>
    </xf>
    <xf numFmtId="0" fontId="40" fillId="0" borderId="0"/>
    <xf numFmtId="0" fontId="27" fillId="0" borderId="0"/>
    <xf numFmtId="0" fontId="27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12" fillId="0" borderId="0"/>
    <xf numFmtId="0" fontId="27" fillId="0" borderId="0"/>
    <xf numFmtId="0" fontId="35" fillId="0" borderId="0"/>
    <xf numFmtId="0" fontId="35" fillId="0" borderId="0"/>
    <xf numFmtId="0" fontId="35" fillId="0" borderId="0"/>
    <xf numFmtId="0" fontId="12" fillId="0" borderId="0"/>
    <xf numFmtId="0" fontId="35" fillId="0" borderId="0"/>
    <xf numFmtId="0" fontId="12" fillId="0" borderId="0"/>
    <xf numFmtId="0" fontId="12" fillId="0" borderId="0"/>
    <xf numFmtId="0" fontId="13" fillId="0" borderId="0"/>
    <xf numFmtId="0" fontId="12" fillId="0" borderId="0"/>
    <xf numFmtId="0" fontId="12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" fillId="0" borderId="0"/>
    <xf numFmtId="0" fontId="27" fillId="0" borderId="0"/>
    <xf numFmtId="0" fontId="27" fillId="0" borderId="0"/>
    <xf numFmtId="0" fontId="23" fillId="0" borderId="0"/>
    <xf numFmtId="0" fontId="12" fillId="0" borderId="0"/>
    <xf numFmtId="0" fontId="13" fillId="0" borderId="0"/>
    <xf numFmtId="0" fontId="23" fillId="0" borderId="0"/>
    <xf numFmtId="0" fontId="13" fillId="0" borderId="0"/>
    <xf numFmtId="0" fontId="27" fillId="0" borderId="0"/>
    <xf numFmtId="0" fontId="23" fillId="0" borderId="0"/>
    <xf numFmtId="0" fontId="13" fillId="0" borderId="0"/>
    <xf numFmtId="0" fontId="13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4" fillId="0" borderId="0"/>
    <xf numFmtId="38" fontId="36" fillId="0" borderId="0" applyFont="0" applyFill="0" applyBorder="0" applyAlignment="0" applyProtection="0"/>
    <xf numFmtId="3" fontId="41" fillId="0" borderId="2" applyFont="0" applyFill="0" applyBorder="0" applyAlignment="0" applyProtection="0">
      <alignment horizontal="center" vertical="center"/>
      <protection locked="0"/>
    </xf>
    <xf numFmtId="3" fontId="24" fillId="0" borderId="0" applyFill="0" applyBorder="0" applyAlignment="0" applyProtection="0"/>
    <xf numFmtId="40" fontId="36" fillId="0" borderId="0" applyFont="0" applyFill="0" applyBorder="0" applyAlignment="0" applyProtection="0"/>
    <xf numFmtId="0" fontId="33" fillId="0" borderId="2">
      <alignment horizontal="centerContinuous" vertical="center" wrapText="1"/>
    </xf>
    <xf numFmtId="0" fontId="34" fillId="0" borderId="13">
      <alignment horizontal="center" vertical="center" wrapText="1"/>
    </xf>
    <xf numFmtId="185" fontId="23" fillId="0" borderId="0" applyFont="0" applyFill="0" applyBorder="0" applyAlignment="0" applyProtection="0"/>
  </cellStyleXfs>
  <cellXfs count="153">
    <xf numFmtId="0" fontId="0" fillId="0" borderId="0" xfId="0"/>
    <xf numFmtId="0" fontId="1" fillId="0" borderId="0" xfId="0" applyFont="1"/>
    <xf numFmtId="0" fontId="1" fillId="0" borderId="0" xfId="0" applyFont="1"/>
    <xf numFmtId="0" fontId="1" fillId="0" borderId="0" xfId="0" applyFont="1"/>
    <xf numFmtId="0" fontId="2" fillId="0" borderId="0" xfId="0" applyFont="1" applyAlignment="1">
      <alignment horizontal="right"/>
    </xf>
    <xf numFmtId="0" fontId="1" fillId="0" borderId="0" xfId="0" applyFont="1" applyFill="1"/>
    <xf numFmtId="0" fontId="1" fillId="0" borderId="0" xfId="0" applyFont="1" applyFill="1" applyAlignment="1">
      <alignment horizontal="right"/>
    </xf>
    <xf numFmtId="0" fontId="2" fillId="0" borderId="0" xfId="0" applyFont="1" applyFill="1" applyAlignment="1">
      <alignment horizontal="right" vertical="top"/>
    </xf>
    <xf numFmtId="0" fontId="6" fillId="0" borderId="0" xfId="0" applyFont="1" applyBorder="1" applyAlignment="1">
      <alignment vertical="top" wrapText="1"/>
    </xf>
    <xf numFmtId="0" fontId="5" fillId="0" borderId="0" xfId="0" applyFont="1" applyBorder="1" applyAlignment="1">
      <alignment vertical="top"/>
    </xf>
    <xf numFmtId="0" fontId="1" fillId="0" borderId="0" xfId="0" applyFont="1"/>
    <xf numFmtId="0" fontId="10" fillId="0" borderId="4" xfId="0" applyFont="1" applyFill="1" applyBorder="1" applyAlignment="1">
      <alignment vertical="center" wrapText="1"/>
    </xf>
    <xf numFmtId="0" fontId="3" fillId="0" borderId="0" xfId="0" applyFont="1" applyFill="1" applyBorder="1" applyAlignment="1" applyProtection="1">
      <alignment vertical="top" wrapText="1"/>
    </xf>
    <xf numFmtId="0" fontId="2" fillId="0" borderId="0" xfId="0" applyFont="1" applyFill="1" applyAlignment="1">
      <alignment horizontal="right"/>
    </xf>
    <xf numFmtId="0" fontId="1" fillId="0" borderId="0" xfId="0" applyFont="1" applyAlignment="1">
      <alignment vertical="top"/>
    </xf>
    <xf numFmtId="0" fontId="5" fillId="0" borderId="5" xfId="0" applyFont="1" applyBorder="1" applyAlignment="1">
      <alignment vertical="center" wrapText="1"/>
    </xf>
    <xf numFmtId="0" fontId="14" fillId="0" borderId="0" xfId="0" applyFont="1" applyAlignment="1">
      <alignment vertical="center"/>
    </xf>
    <xf numFmtId="0" fontId="16" fillId="0" borderId="0" xfId="0" applyFont="1" applyAlignment="1">
      <alignment horizontal="right" vertical="top"/>
    </xf>
    <xf numFmtId="0" fontId="16" fillId="0" borderId="0" xfId="0" applyFont="1" applyAlignment="1">
      <alignment horizontal="right"/>
    </xf>
    <xf numFmtId="0" fontId="8" fillId="0" borderId="0" xfId="0" applyFont="1" applyAlignment="1">
      <alignment horizontal="left"/>
    </xf>
    <xf numFmtId="0" fontId="6" fillId="0" borderId="2" xfId="0" applyFont="1" applyBorder="1" applyAlignment="1">
      <alignment vertical="top" wrapText="1"/>
    </xf>
    <xf numFmtId="0" fontId="5" fillId="0" borderId="4" xfId="0" applyFont="1" applyBorder="1" applyAlignment="1">
      <alignment vertical="center" wrapText="1"/>
    </xf>
    <xf numFmtId="0" fontId="5" fillId="0" borderId="3" xfId="0" applyFont="1" applyBorder="1" applyAlignment="1">
      <alignment vertical="center" wrapText="1"/>
    </xf>
    <xf numFmtId="0" fontId="7" fillId="0" borderId="5" xfId="1" applyFont="1" applyBorder="1" applyAlignment="1">
      <alignment vertical="center" wrapText="1"/>
    </xf>
    <xf numFmtId="0" fontId="5" fillId="0" borderId="5" xfId="0" applyFont="1" applyBorder="1" applyAlignment="1">
      <alignment horizontal="left" vertical="center" wrapText="1"/>
    </xf>
    <xf numFmtId="0" fontId="7" fillId="0" borderId="3" xfId="1" applyFont="1" applyBorder="1" applyAlignment="1">
      <alignment horizontal="left" vertical="center" wrapText="1"/>
    </xf>
    <xf numFmtId="0" fontId="5" fillId="0" borderId="0" xfId="0" applyFont="1" applyBorder="1" applyAlignment="1">
      <alignment vertical="center"/>
    </xf>
    <xf numFmtId="0" fontId="1" fillId="0" borderId="0" xfId="0" applyFont="1" applyAlignment="1"/>
    <xf numFmtId="0" fontId="17" fillId="0" borderId="5" xfId="0" applyFont="1" applyBorder="1" applyAlignment="1">
      <alignment vertical="center" wrapText="1"/>
    </xf>
    <xf numFmtId="0" fontId="8" fillId="0" borderId="0" xfId="0" applyFont="1" applyFill="1" applyBorder="1" applyAlignment="1">
      <alignment horizontal="right" vertical="top"/>
    </xf>
    <xf numFmtId="165" fontId="8" fillId="0" borderId="0" xfId="0" applyNumberFormat="1" applyFont="1" applyFill="1" applyBorder="1" applyAlignment="1">
      <alignment horizontal="left" vertical="top" wrapText="1"/>
    </xf>
    <xf numFmtId="165" fontId="8" fillId="0" borderId="0" xfId="0" applyNumberFormat="1" applyFont="1" applyAlignment="1">
      <alignment horizontal="center"/>
    </xf>
    <xf numFmtId="165" fontId="18" fillId="0" borderId="0" xfId="0" applyNumberFormat="1" applyFont="1" applyAlignment="1">
      <alignment horizontal="left"/>
    </xf>
    <xf numFmtId="0" fontId="18" fillId="0" borderId="0" xfId="0" applyFont="1" applyFill="1" applyAlignment="1">
      <alignment vertical="center"/>
    </xf>
    <xf numFmtId="165" fontId="18" fillId="0" borderId="0" xfId="0" applyNumberFormat="1" applyFont="1" applyAlignment="1">
      <alignment horizontal="left" vertical="center"/>
    </xf>
    <xf numFmtId="0" fontId="17" fillId="0" borderId="4" xfId="0" applyFont="1" applyBorder="1" applyAlignment="1">
      <alignment vertical="center" wrapText="1"/>
    </xf>
    <xf numFmtId="0" fontId="17" fillId="0" borderId="2" xfId="0" applyFont="1" applyBorder="1" applyAlignment="1">
      <alignment vertical="center" wrapText="1"/>
    </xf>
    <xf numFmtId="0" fontId="7" fillId="0" borderId="5" xfId="1" applyFont="1" applyFill="1" applyBorder="1" applyAlignment="1">
      <alignment vertical="center" wrapText="1"/>
    </xf>
    <xf numFmtId="0" fontId="5" fillId="0" borderId="5" xfId="0" applyFont="1" applyBorder="1" applyAlignment="1">
      <alignment horizontal="left" vertical="center" wrapText="1" indent="2"/>
    </xf>
    <xf numFmtId="0" fontId="20" fillId="0" borderId="0" xfId="0" applyFont="1" applyBorder="1" applyAlignment="1">
      <alignment vertical="top"/>
    </xf>
    <xf numFmtId="0" fontId="6" fillId="0" borderId="3" xfId="0" applyFont="1" applyBorder="1" applyAlignment="1">
      <alignment vertical="top" wrapText="1"/>
    </xf>
    <xf numFmtId="0" fontId="5" fillId="0" borderId="5" xfId="0" applyFont="1" applyBorder="1" applyAlignment="1">
      <alignment horizontal="left" vertical="center" wrapText="1" indent="1"/>
    </xf>
    <xf numFmtId="0" fontId="5" fillId="0" borderId="5" xfId="0" applyFont="1" applyFill="1" applyBorder="1" applyAlignment="1">
      <alignment vertical="center" wrapText="1"/>
    </xf>
    <xf numFmtId="0" fontId="5" fillId="0" borderId="4" xfId="0" applyFont="1" applyBorder="1" applyAlignment="1">
      <alignment horizontal="left" vertical="center" wrapText="1"/>
    </xf>
    <xf numFmtId="0" fontId="5" fillId="0" borderId="3" xfId="0" applyFont="1" applyBorder="1" applyAlignment="1">
      <alignment horizontal="left" vertical="center" wrapText="1"/>
    </xf>
    <xf numFmtId="0" fontId="5" fillId="0" borderId="3" xfId="0" applyFont="1" applyBorder="1" applyAlignment="1">
      <alignment horizontal="left" vertical="center" wrapText="1" indent="1"/>
    </xf>
    <xf numFmtId="0" fontId="17" fillId="0" borderId="3" xfId="0" applyFont="1" applyBorder="1" applyAlignment="1">
      <alignment vertical="center" wrapText="1"/>
    </xf>
    <xf numFmtId="0" fontId="5" fillId="0" borderId="5" xfId="0" applyFont="1" applyFill="1" applyBorder="1" applyAlignment="1">
      <alignment horizontal="left" vertical="center" wrapText="1" indent="2"/>
    </xf>
    <xf numFmtId="0" fontId="8" fillId="0" borderId="0" xfId="0" applyFont="1" applyAlignment="1">
      <alignment horizontal="right"/>
    </xf>
    <xf numFmtId="0" fontId="14" fillId="0" borderId="0" xfId="0" applyFont="1" applyAlignment="1">
      <alignment vertical="center" wrapText="1"/>
    </xf>
    <xf numFmtId="0" fontId="14" fillId="2" borderId="0" xfId="0" applyFont="1" applyFill="1" applyAlignment="1">
      <alignment vertical="center" wrapText="1"/>
    </xf>
    <xf numFmtId="0" fontId="14" fillId="0" borderId="0" xfId="0" applyFont="1" applyFill="1" applyAlignment="1">
      <alignment vertical="center" wrapText="1"/>
    </xf>
    <xf numFmtId="0" fontId="42" fillId="0" borderId="5" xfId="0" applyFont="1" applyFill="1" applyBorder="1" applyAlignment="1">
      <alignment horizontal="left" vertical="center" wrapText="1"/>
    </xf>
    <xf numFmtId="184" fontId="14" fillId="0" borderId="0" xfId="2" applyNumberFormat="1" applyFont="1" applyFill="1" applyAlignment="1">
      <alignment vertical="center" wrapText="1"/>
    </xf>
    <xf numFmtId="0" fontId="5" fillId="0" borderId="5" xfId="0" applyFont="1" applyFill="1" applyBorder="1" applyAlignment="1">
      <alignment horizontal="left" vertical="center" wrapText="1"/>
    </xf>
    <xf numFmtId="0" fontId="5" fillId="0" borderId="0" xfId="0" applyFont="1" applyBorder="1" applyAlignment="1">
      <alignment vertical="center" wrapText="1"/>
    </xf>
    <xf numFmtId="0" fontId="7" fillId="0" borderId="0" xfId="1" applyFont="1" applyBorder="1" applyAlignment="1">
      <alignment vertical="center"/>
    </xf>
    <xf numFmtId="0" fontId="14" fillId="0" borderId="0" xfId="0" applyFont="1" applyAlignment="1">
      <alignment wrapText="1"/>
    </xf>
    <xf numFmtId="0" fontId="5" fillId="0" borderId="0" xfId="0" applyFont="1" applyFill="1" applyAlignment="1">
      <alignment vertical="center"/>
    </xf>
    <xf numFmtId="0" fontId="45" fillId="0" borderId="0" xfId="0" applyFont="1" applyFill="1" applyAlignment="1">
      <alignment vertical="center"/>
    </xf>
    <xf numFmtId="0" fontId="46" fillId="0" borderId="0" xfId="0" applyFont="1" applyFill="1" applyAlignment="1">
      <alignment vertical="center"/>
    </xf>
    <xf numFmtId="0" fontId="5" fillId="0" borderId="0" xfId="0" applyFont="1" applyFill="1" applyAlignment="1">
      <alignment vertical="center" wrapText="1"/>
    </xf>
    <xf numFmtId="0" fontId="14" fillId="0" borderId="0" xfId="0" applyFont="1" applyFill="1" applyAlignment="1">
      <alignment vertical="center"/>
    </xf>
    <xf numFmtId="0" fontId="6" fillId="0" borderId="2" xfId="134" applyFont="1" applyFill="1" applyBorder="1" applyAlignment="1">
      <alignment horizontal="right" vertical="center" wrapText="1"/>
    </xf>
    <xf numFmtId="0" fontId="47" fillId="0" borderId="2" xfId="134" applyFont="1" applyFill="1" applyBorder="1" applyAlignment="1">
      <alignment vertical="center" wrapText="1"/>
    </xf>
    <xf numFmtId="0" fontId="17" fillId="0" borderId="2" xfId="134" applyFont="1" applyFill="1" applyBorder="1" applyAlignment="1">
      <alignment horizontal="right" vertical="center"/>
    </xf>
    <xf numFmtId="183" fontId="17" fillId="0" borderId="2" xfId="2" applyNumberFormat="1" applyFont="1" applyFill="1" applyBorder="1" applyAlignment="1">
      <alignment vertical="center"/>
    </xf>
    <xf numFmtId="0" fontId="6" fillId="0" borderId="2" xfId="134" applyFont="1" applyFill="1" applyBorder="1" applyAlignment="1">
      <alignment horizontal="right" vertical="center"/>
    </xf>
    <xf numFmtId="183" fontId="47" fillId="0" borderId="2" xfId="2" applyNumberFormat="1" applyFont="1" applyFill="1" applyBorder="1" applyAlignment="1">
      <alignment vertical="center"/>
    </xf>
    <xf numFmtId="0" fontId="21" fillId="0" borderId="0" xfId="0" applyFont="1" applyFill="1" applyBorder="1" applyAlignment="1" applyProtection="1">
      <alignment horizontal="center" vertical="center" wrapText="1"/>
    </xf>
    <xf numFmtId="0" fontId="21" fillId="0" borderId="1" xfId="0" applyFont="1" applyFill="1" applyBorder="1" applyAlignment="1" applyProtection="1">
      <alignment horizontal="center" vertical="center" wrapText="1"/>
    </xf>
    <xf numFmtId="0" fontId="10" fillId="0" borderId="0" xfId="0" applyFont="1" applyFill="1" applyAlignment="1">
      <alignment vertical="center"/>
    </xf>
    <xf numFmtId="0" fontId="5" fillId="0" borderId="19" xfId="0" applyFont="1" applyFill="1" applyBorder="1" applyAlignment="1">
      <alignment vertical="center"/>
    </xf>
    <xf numFmtId="0" fontId="5" fillId="0" borderId="20" xfId="0" applyFont="1" applyFill="1" applyBorder="1" applyAlignment="1">
      <alignment vertical="center"/>
    </xf>
    <xf numFmtId="0" fontId="5" fillId="0" borderId="21" xfId="0" applyFont="1" applyFill="1" applyBorder="1" applyAlignment="1">
      <alignment vertical="center"/>
    </xf>
    <xf numFmtId="0" fontId="5" fillId="0" borderId="22" xfId="0" applyFont="1" applyFill="1" applyBorder="1" applyAlignment="1">
      <alignment vertical="center"/>
    </xf>
    <xf numFmtId="0" fontId="5" fillId="0" borderId="8" xfId="0" applyFont="1" applyFill="1" applyBorder="1" applyAlignment="1">
      <alignment vertical="center"/>
    </xf>
    <xf numFmtId="0" fontId="5" fillId="0" borderId="9" xfId="0" applyFont="1" applyFill="1" applyBorder="1" applyAlignment="1">
      <alignment vertical="center"/>
    </xf>
    <xf numFmtId="0" fontId="6" fillId="0" borderId="21" xfId="0" applyFont="1" applyFill="1" applyBorder="1" applyAlignment="1">
      <alignment vertical="center"/>
    </xf>
    <xf numFmtId="0" fontId="6" fillId="0" borderId="22" xfId="0" applyFont="1" applyFill="1" applyBorder="1" applyAlignment="1">
      <alignment vertical="center"/>
    </xf>
    <xf numFmtId="0" fontId="6" fillId="0" borderId="0" xfId="0" applyFont="1" applyFill="1" applyAlignment="1">
      <alignment vertical="center"/>
    </xf>
    <xf numFmtId="4" fontId="43" fillId="0" borderId="4" xfId="3" applyNumberFormat="1" applyFont="1" applyFill="1" applyBorder="1" applyAlignment="1">
      <alignment horizontal="left" vertical="center" wrapText="1"/>
    </xf>
    <xf numFmtId="0" fontId="43" fillId="0" borderId="4" xfId="3" applyFont="1" applyFill="1" applyBorder="1" applyAlignment="1">
      <alignment horizontal="center" vertical="center" wrapText="1"/>
    </xf>
    <xf numFmtId="0" fontId="5" fillId="0" borderId="0" xfId="0" applyFont="1" applyAlignment="1">
      <alignment vertical="center" wrapText="1"/>
    </xf>
    <xf numFmtId="0" fontId="6" fillId="0" borderId="0" xfId="0" applyFont="1" applyAlignment="1">
      <alignment horizontal="right" vertical="center"/>
    </xf>
    <xf numFmtId="186" fontId="14" fillId="0" borderId="0" xfId="0" applyNumberFormat="1" applyFont="1" applyAlignment="1">
      <alignment wrapText="1"/>
    </xf>
    <xf numFmtId="167" fontId="44" fillId="0" borderId="0" xfId="2" applyNumberFormat="1" applyFont="1" applyBorder="1" applyAlignment="1">
      <alignment horizontal="left" vertical="center"/>
    </xf>
    <xf numFmtId="167" fontId="15" fillId="0" borderId="0" xfId="2" applyNumberFormat="1" applyFont="1" applyBorder="1" applyAlignment="1">
      <alignment horizontal="right" vertical="center" wrapText="1" indent="2"/>
    </xf>
    <xf numFmtId="167" fontId="15" fillId="0" borderId="2" xfId="2" applyNumberFormat="1" applyFont="1" applyBorder="1" applyAlignment="1">
      <alignment horizontal="right" vertical="center"/>
    </xf>
    <xf numFmtId="164" fontId="15" fillId="0" borderId="2" xfId="2" applyFont="1" applyFill="1" applyBorder="1" applyAlignment="1" applyProtection="1">
      <alignment vertical="center"/>
      <protection locked="0"/>
    </xf>
    <xf numFmtId="164" fontId="6" fillId="0" borderId="18" xfId="0" applyNumberFormat="1" applyFont="1" applyFill="1" applyBorder="1" applyAlignment="1">
      <alignment horizontal="left" vertical="center"/>
    </xf>
    <xf numFmtId="167" fontId="44" fillId="0" borderId="7" xfId="2" applyNumberFormat="1" applyFont="1" applyBorder="1" applyAlignment="1">
      <alignment horizontal="left" vertical="center"/>
    </xf>
    <xf numFmtId="4" fontId="43" fillId="0" borderId="19" xfId="3" applyNumberFormat="1" applyFont="1" applyFill="1" applyBorder="1" applyAlignment="1">
      <alignment horizontal="center" vertical="center" wrapText="1"/>
    </xf>
    <xf numFmtId="4" fontId="43" fillId="0" borderId="20" xfId="3" applyNumberFormat="1" applyFont="1" applyFill="1" applyBorder="1" applyAlignment="1">
      <alignment horizontal="left" vertical="center" wrapText="1"/>
    </xf>
    <xf numFmtId="49" fontId="44" fillId="0" borderId="6" xfId="0" applyNumberFormat="1" applyFont="1" applyBorder="1" applyAlignment="1">
      <alignment horizontal="center" vertical="center"/>
    </xf>
    <xf numFmtId="0" fontId="43" fillId="0" borderId="17" xfId="3" applyFont="1" applyFill="1" applyBorder="1" applyAlignment="1">
      <alignment horizontal="left" vertical="center"/>
    </xf>
    <xf numFmtId="49" fontId="19" fillId="0" borderId="2" xfId="0" applyNumberFormat="1" applyFont="1" applyFill="1" applyBorder="1" applyAlignment="1">
      <alignment horizontal="center" vertical="center" wrapText="1"/>
    </xf>
    <xf numFmtId="49" fontId="14" fillId="0" borderId="2" xfId="0" applyNumberFormat="1" applyFont="1" applyFill="1" applyBorder="1" applyAlignment="1">
      <alignment horizontal="left" vertical="center" wrapText="1"/>
    </xf>
    <xf numFmtId="166" fontId="14" fillId="0" borderId="2" xfId="0" applyNumberFormat="1" applyFont="1" applyFill="1" applyBorder="1" applyAlignment="1">
      <alignment horizontal="left" vertical="center" wrapText="1"/>
    </xf>
    <xf numFmtId="49" fontId="14" fillId="0" borderId="2" xfId="1" applyNumberFormat="1" applyFont="1" applyFill="1" applyBorder="1" applyAlignment="1">
      <alignment horizontal="left" vertical="center" wrapText="1"/>
    </xf>
    <xf numFmtId="167" fontId="14" fillId="0" borderId="2" xfId="2" applyNumberFormat="1" applyFont="1" applyFill="1" applyBorder="1" applyAlignment="1">
      <alignment horizontal="left" vertical="center" wrapText="1"/>
    </xf>
    <xf numFmtId="49" fontId="14" fillId="0" borderId="2" xfId="2" applyNumberFormat="1" applyFont="1" applyFill="1" applyBorder="1" applyAlignment="1">
      <alignment horizontal="left" vertical="center" wrapText="1" indent="1"/>
    </xf>
    <xf numFmtId="167" fontId="22" fillId="0" borderId="2" xfId="2" applyNumberFormat="1" applyFont="1" applyFill="1" applyBorder="1" applyAlignment="1">
      <alignment horizontal="left" vertical="center" wrapText="1"/>
    </xf>
    <xf numFmtId="0" fontId="14" fillId="0" borderId="2" xfId="0" applyNumberFormat="1" applyFont="1" applyFill="1" applyBorder="1" applyAlignment="1">
      <alignment horizontal="left" vertical="center" wrapText="1"/>
    </xf>
    <xf numFmtId="167" fontId="48" fillId="0" borderId="0" xfId="2" applyNumberFormat="1" applyFont="1" applyBorder="1" applyAlignment="1">
      <alignment horizontal="left" vertical="center"/>
    </xf>
    <xf numFmtId="167" fontId="47" fillId="0" borderId="0" xfId="2" applyNumberFormat="1" applyFont="1" applyBorder="1" applyAlignment="1">
      <alignment horizontal="right" vertical="center"/>
    </xf>
    <xf numFmtId="164" fontId="6" fillId="0" borderId="0" xfId="2" applyFont="1" applyFill="1" applyAlignment="1">
      <alignment vertical="center" wrapText="1"/>
    </xf>
    <xf numFmtId="186" fontId="6" fillId="0" borderId="0" xfId="0" applyNumberFormat="1" applyFont="1" applyAlignment="1">
      <alignment wrapText="1"/>
    </xf>
    <xf numFmtId="0" fontId="6" fillId="0" borderId="0" xfId="0" applyFont="1" applyAlignment="1">
      <alignment wrapText="1"/>
    </xf>
    <xf numFmtId="165" fontId="47" fillId="0" borderId="5" xfId="0" applyNumberFormat="1" applyFont="1" applyFill="1" applyBorder="1" applyAlignment="1">
      <alignment horizontal="left" vertical="center" wrapText="1"/>
    </xf>
    <xf numFmtId="0" fontId="15" fillId="2" borderId="0" xfId="0" applyFont="1" applyFill="1" applyAlignment="1">
      <alignment vertical="center" wrapText="1"/>
    </xf>
    <xf numFmtId="0" fontId="6" fillId="0" borderId="4" xfId="0" applyFont="1" applyFill="1" applyBorder="1" applyAlignment="1">
      <alignment vertical="top" wrapText="1"/>
    </xf>
    <xf numFmtId="0" fontId="6" fillId="0" borderId="5" xfId="0" applyFont="1" applyFill="1" applyBorder="1" applyAlignment="1">
      <alignment vertical="top" wrapText="1"/>
    </xf>
    <xf numFmtId="0" fontId="6" fillId="0" borderId="3" xfId="0" applyFont="1" applyFill="1" applyBorder="1" applyAlignment="1">
      <alignment vertical="top" wrapText="1"/>
    </xf>
    <xf numFmtId="0" fontId="6" fillId="0" borderId="4" xfId="0" applyFont="1" applyBorder="1" applyAlignment="1">
      <alignment vertical="top" wrapText="1"/>
    </xf>
    <xf numFmtId="0" fontId="6" fillId="0" borderId="5" xfId="0" applyFont="1" applyBorder="1" applyAlignment="1">
      <alignment vertical="top" wrapText="1"/>
    </xf>
    <xf numFmtId="0" fontId="6" fillId="0" borderId="3" xfId="0" applyFont="1" applyBorder="1" applyAlignment="1">
      <alignment vertical="top" wrapText="1"/>
    </xf>
    <xf numFmtId="0" fontId="6" fillId="0" borderId="6" xfId="0" applyFont="1" applyBorder="1" applyAlignment="1">
      <alignment horizontal="left" vertical="top" wrapText="1"/>
    </xf>
    <xf numFmtId="0" fontId="6" fillId="0" borderId="7" xfId="0" applyFont="1" applyBorder="1" applyAlignment="1">
      <alignment horizontal="left" vertical="top" wrapText="1"/>
    </xf>
    <xf numFmtId="0" fontId="3" fillId="0" borderId="0" xfId="0" applyFont="1" applyBorder="1" applyAlignment="1">
      <alignment vertical="top" wrapText="1"/>
    </xf>
    <xf numFmtId="0" fontId="6" fillId="0" borderId="8" xfId="0" applyFont="1" applyBorder="1" applyAlignment="1">
      <alignment horizontal="left" vertical="top" wrapText="1"/>
    </xf>
    <xf numFmtId="0" fontId="6" fillId="0" borderId="9" xfId="0" applyFont="1" applyBorder="1" applyAlignment="1">
      <alignment horizontal="left" vertical="top" wrapText="1"/>
    </xf>
    <xf numFmtId="49" fontId="44" fillId="0" borderId="19" xfId="0" applyNumberFormat="1" applyFont="1" applyBorder="1" applyAlignment="1">
      <alignment horizontal="center" vertical="center"/>
    </xf>
    <xf numFmtId="49" fontId="44" fillId="0" borderId="8" xfId="0" applyNumberFormat="1" applyFont="1" applyBorder="1" applyAlignment="1">
      <alignment horizontal="center" vertical="center"/>
    </xf>
    <xf numFmtId="0" fontId="15" fillId="2" borderId="6" xfId="3" applyFont="1" applyFill="1" applyBorder="1" applyAlignment="1">
      <alignment horizontal="left" vertical="center" wrapText="1"/>
    </xf>
    <xf numFmtId="0" fontId="15" fillId="2" borderId="17" xfId="3" applyFont="1" applyFill="1" applyBorder="1" applyAlignment="1">
      <alignment horizontal="left" vertical="center" wrapText="1"/>
    </xf>
    <xf numFmtId="0" fontId="15" fillId="2" borderId="7" xfId="3" applyFont="1" applyFill="1" applyBorder="1" applyAlignment="1">
      <alignment horizontal="left" vertical="center" wrapText="1"/>
    </xf>
    <xf numFmtId="0" fontId="14" fillId="2" borderId="6" xfId="0" applyFont="1" applyFill="1" applyBorder="1" applyAlignment="1">
      <alignment vertical="center" wrapText="1"/>
    </xf>
    <xf numFmtId="0" fontId="14" fillId="2" borderId="17" xfId="0" applyFont="1" applyFill="1" applyBorder="1" applyAlignment="1">
      <alignment vertical="center" wrapText="1"/>
    </xf>
    <xf numFmtId="0" fontId="14" fillId="2" borderId="7" xfId="0" applyFont="1" applyFill="1" applyBorder="1" applyAlignment="1">
      <alignment vertical="center" wrapText="1"/>
    </xf>
    <xf numFmtId="0" fontId="15" fillId="2" borderId="6" xfId="0" applyFont="1" applyFill="1" applyBorder="1" applyAlignment="1">
      <alignment vertical="center" wrapText="1"/>
    </xf>
    <xf numFmtId="0" fontId="15" fillId="2" borderId="17" xfId="0" applyFont="1" applyFill="1" applyBorder="1" applyAlignment="1">
      <alignment vertical="center" wrapText="1"/>
    </xf>
    <xf numFmtId="0" fontId="15" fillId="2" borderId="7" xfId="0" applyFont="1" applyFill="1" applyBorder="1" applyAlignment="1">
      <alignment vertical="center" wrapText="1"/>
    </xf>
    <xf numFmtId="0" fontId="5" fillId="2" borderId="0" xfId="0" applyFont="1" applyFill="1" applyBorder="1" applyAlignment="1">
      <alignment vertical="center" wrapText="1"/>
    </xf>
    <xf numFmtId="0" fontId="6" fillId="2" borderId="1" xfId="0" applyFont="1" applyFill="1" applyBorder="1" applyAlignment="1">
      <alignment vertical="center" wrapText="1"/>
    </xf>
    <xf numFmtId="0" fontId="19" fillId="2" borderId="6" xfId="0" applyFont="1" applyFill="1" applyBorder="1" applyAlignment="1">
      <alignment vertical="center" wrapText="1"/>
    </xf>
    <xf numFmtId="0" fontId="19" fillId="2" borderId="17" xfId="0" applyFont="1" applyFill="1" applyBorder="1" applyAlignment="1">
      <alignment vertical="center" wrapText="1"/>
    </xf>
    <xf numFmtId="0" fontId="19" fillId="2" borderId="7" xfId="0" applyFont="1" applyFill="1" applyBorder="1" applyAlignment="1">
      <alignment vertical="center" wrapText="1"/>
    </xf>
    <xf numFmtId="167" fontId="44" fillId="0" borderId="6" xfId="2" applyNumberFormat="1" applyFont="1" applyBorder="1" applyAlignment="1">
      <alignment horizontal="left" vertical="center"/>
    </xf>
    <xf numFmtId="167" fontId="44" fillId="0" borderId="7" xfId="2" applyNumberFormat="1" applyFont="1" applyBorder="1" applyAlignment="1">
      <alignment horizontal="left" vertical="center"/>
    </xf>
    <xf numFmtId="0" fontId="17" fillId="0" borderId="19" xfId="0" applyFont="1" applyFill="1" applyBorder="1" applyAlignment="1">
      <alignment horizontal="center" vertical="center"/>
    </xf>
    <xf numFmtId="0" fontId="17" fillId="0" borderId="18" xfId="0" applyFont="1" applyFill="1" applyBorder="1" applyAlignment="1">
      <alignment horizontal="center" vertical="center"/>
    </xf>
    <xf numFmtId="0" fontId="17" fillId="0" borderId="20" xfId="0" applyFont="1" applyFill="1" applyBorder="1" applyAlignment="1">
      <alignment horizontal="center" vertical="center"/>
    </xf>
    <xf numFmtId="0" fontId="15" fillId="0" borderId="6" xfId="134" applyFont="1" applyFill="1" applyBorder="1" applyAlignment="1">
      <alignment horizontal="left" vertical="top" wrapText="1"/>
    </xf>
    <xf numFmtId="0" fontId="15" fillId="0" borderId="17" xfId="134" applyFont="1" applyFill="1" applyBorder="1" applyAlignment="1">
      <alignment horizontal="left" vertical="top" wrapText="1"/>
    </xf>
    <xf numFmtId="0" fontId="15" fillId="0" borderId="7" xfId="134" applyFont="1" applyFill="1" applyBorder="1" applyAlignment="1">
      <alignment horizontal="left" vertical="top" wrapText="1"/>
    </xf>
    <xf numFmtId="0" fontId="47" fillId="0" borderId="8" xfId="134" applyFont="1" applyFill="1" applyBorder="1" applyAlignment="1">
      <alignment horizontal="center" vertical="top" wrapText="1"/>
    </xf>
    <xf numFmtId="0" fontId="47" fillId="0" borderId="9" xfId="134" applyFont="1" applyFill="1" applyBorder="1" applyAlignment="1">
      <alignment horizontal="center" vertical="top" wrapText="1"/>
    </xf>
    <xf numFmtId="0" fontId="1" fillId="0" borderId="0" xfId="0" applyFont="1" applyFill="1" applyAlignment="1">
      <alignment vertical="center"/>
    </xf>
    <xf numFmtId="0" fontId="3" fillId="0" borderId="0" xfId="0" applyFont="1" applyFill="1" applyBorder="1" applyAlignment="1" applyProtection="1">
      <alignment vertical="top" wrapText="1"/>
    </xf>
    <xf numFmtId="0" fontId="3" fillId="0" borderId="0" xfId="0" applyFont="1" applyFill="1" applyBorder="1" applyAlignment="1">
      <alignment horizontal="left" vertical="top" wrapText="1"/>
    </xf>
    <xf numFmtId="0" fontId="8" fillId="0" borderId="0" xfId="0" applyFont="1" applyFill="1" applyBorder="1" applyAlignment="1">
      <alignment horizontal="left" wrapText="1"/>
    </xf>
    <xf numFmtId="166" fontId="8" fillId="0" borderId="0" xfId="0" applyNumberFormat="1" applyFont="1" applyFill="1" applyBorder="1" applyAlignment="1">
      <alignment horizontal="left" wrapText="1"/>
    </xf>
  </cellXfs>
  <cellStyles count="156">
    <cellStyle name="2.Жирный" xfId="9"/>
    <cellStyle name="Calculation Cell" xfId="10"/>
    <cellStyle name="Calculation Cell 2" xfId="11"/>
    <cellStyle name="Calculation Cell 2 2" xfId="12"/>
    <cellStyle name="Comma [0]_Budget_адреска на Левобережке_12.08.05" xfId="13"/>
    <cellStyle name="Comma_Budget_адреска на Левобережке_12.08.05" xfId="14"/>
    <cellStyle name="Currency [0]_Budget_адреска на Левобережке_12.08.05" xfId="15"/>
    <cellStyle name="Currency_Budget_адреска на Левобережке_12.08.05" xfId="16"/>
    <cellStyle name="Double-Click cell" xfId="17"/>
    <cellStyle name="Double-Click cell 2" xfId="18"/>
    <cellStyle name="Entry cell" xfId="19"/>
    <cellStyle name="Entry cell 2" xfId="20"/>
    <cellStyle name="Excel Built-in Normal" xfId="21"/>
    <cellStyle name="Excel Built-in Normal 1" xfId="22"/>
    <cellStyle name="Excel Built-in Normal 1 2" xfId="23"/>
    <cellStyle name="Excel Built-in Normal 1 2 2" xfId="24"/>
    <cellStyle name="Excel Built-in Normal 1 3" xfId="25"/>
    <cellStyle name="Excel Built-in Normal 2" xfId="26"/>
    <cellStyle name="Excel Built-in Normal 2 2" xfId="27"/>
    <cellStyle name="Excel Built-in Normal 3" xfId="28"/>
    <cellStyle name="Followed Hyperlink_Copy of Levoberegka_PR_05.09.05" xfId="29"/>
    <cellStyle name="Front Sheet" xfId="30"/>
    <cellStyle name="Front Sheet 2" xfId="31"/>
    <cellStyle name="Heads" xfId="32"/>
    <cellStyle name="Heads 2" xfId="33"/>
    <cellStyle name="Hyperlink_! FINAL Total budget_BOARDS 3x6_FoxMart" xfId="34"/>
    <cellStyle name="Iau?iue_CHARPRIC" xfId="35"/>
    <cellStyle name="Mark-up/W Days" xfId="36"/>
    <cellStyle name="Mark-up/W Days 2" xfId="37"/>
    <cellStyle name="Mark-up/W Days 2 2" xfId="38"/>
    <cellStyle name="NIC % cell" xfId="39"/>
    <cellStyle name="NIC % cell 2" xfId="40"/>
    <cellStyle name="NIC Calculation Cell" xfId="41"/>
    <cellStyle name="NIC Calculation Cell 2" xfId="42"/>
    <cellStyle name="NIC Calculation Cell 2 2" xfId="43"/>
    <cellStyle name="Non-entry Cell" xfId="44"/>
    <cellStyle name="Non-entry Cell 2" xfId="45"/>
    <cellStyle name="Non-entry Cell 2 2" xfId="46"/>
    <cellStyle name="Normal_! FINAL Total budget_BOARDS 3x6_FoxMart" xfId="47"/>
    <cellStyle name="Optional cell" xfId="48"/>
    <cellStyle name="Optional cell 2" xfId="49"/>
    <cellStyle name="Optional cell 2 2" xfId="50"/>
    <cellStyle name="Orig Calc Cell" xfId="51"/>
    <cellStyle name="Orig Calc Cell 2" xfId="52"/>
    <cellStyle name="Orig Entry cell" xfId="53"/>
    <cellStyle name="Orig Entry cell 2" xfId="54"/>
    <cellStyle name="Ouny?e [0]_CHARPRIC" xfId="55"/>
    <cellStyle name="Ouny?e_CHARPRIC" xfId="56"/>
    <cellStyle name="Standard_Pst_98 Arbeitsmappe" xfId="57"/>
    <cellStyle name="Stock entry cell" xfId="58"/>
    <cellStyle name="Stock entry cell 2" xfId="59"/>
    <cellStyle name="Stock entry cell 2 2" xfId="60"/>
    <cellStyle name="Stock feet/metres" xfId="61"/>
    <cellStyle name="Stock feet/metres 2" xfId="62"/>
    <cellStyle name="Stock feet/metres 2 2" xfId="63"/>
    <cellStyle name="Stock rate entry cell" xfId="64"/>
    <cellStyle name="Stock rate entry cell 2" xfId="65"/>
    <cellStyle name="Text Calculation Cell" xfId="66"/>
    <cellStyle name="Text Calculation Cell 2" xfId="67"/>
    <cellStyle name="Text Calculation Cell 2 2" xfId="68"/>
    <cellStyle name="Text entry cell" xfId="69"/>
    <cellStyle name="Text entry cell 2" xfId="70"/>
    <cellStyle name="Text entry cell 2 2" xfId="71"/>
    <cellStyle name="Text Unit Cell" xfId="72"/>
    <cellStyle name="Text Unit Cell 2" xfId="73"/>
    <cellStyle name="Text Unit Cell 2 2" xfId="74"/>
    <cellStyle name="Total" xfId="75"/>
    <cellStyle name="Total 2" xfId="76"/>
    <cellStyle name="Total 2 2" xfId="77"/>
    <cellStyle name="Гиперссылка" xfId="1" builtinId="8"/>
    <cellStyle name="Денежный 2" xfId="78"/>
    <cellStyle name="Денежный 3" xfId="79"/>
    <cellStyle name="Денежный 4" xfId="80"/>
    <cellStyle name="Денежный 5" xfId="81"/>
    <cellStyle name="Заголовок" xfId="82"/>
    <cellStyle name="Заголовок 1 2" xfId="83"/>
    <cellStyle name="Личный" xfId="84"/>
    <cellStyle name="Обычный" xfId="0" builtinId="0"/>
    <cellStyle name="Обычный 10" xfId="85"/>
    <cellStyle name="Обычный 10 2" xfId="86"/>
    <cellStyle name="Обычный 11" xfId="87"/>
    <cellStyle name="Обычный 12" xfId="88"/>
    <cellStyle name="Обычный 13" xfId="89"/>
    <cellStyle name="Обычный 14" xfId="90"/>
    <cellStyle name="Обычный 15" xfId="91"/>
    <cellStyle name="Обычный 15 2" xfId="92"/>
    <cellStyle name="Обычный 16" xfId="93"/>
    <cellStyle name="Обычный 17" xfId="94"/>
    <cellStyle name="Обычный 18" xfId="95"/>
    <cellStyle name="Обычный 19" xfId="96"/>
    <cellStyle name="Обычный 2" xfId="4"/>
    <cellStyle name="Обычный 2 10" xfId="97"/>
    <cellStyle name="Обычный 2 2" xfId="98"/>
    <cellStyle name="Обычный 2 2 2" xfId="99"/>
    <cellStyle name="Обычный 2 2 2 10" xfId="100"/>
    <cellStyle name="Обычный 2 2 2 2" xfId="101"/>
    <cellStyle name="Обычный 2 2 2 2 2" xfId="102"/>
    <cellStyle name="Обычный 2 2 2 2 2 2" xfId="103"/>
    <cellStyle name="Обычный 2 2 2 2 3" xfId="104"/>
    <cellStyle name="Обычный 2 2 2 2 4" xfId="105"/>
    <cellStyle name="Обычный 2 2 2 2 5" xfId="106"/>
    <cellStyle name="Обычный 2 2 2 2 6" xfId="107"/>
    <cellStyle name="Обычный 2 2 2 2 7" xfId="108"/>
    <cellStyle name="Обычный 2 2 2 3" xfId="109"/>
    <cellStyle name="Обычный 2 2 2 4" xfId="110"/>
    <cellStyle name="Обычный 2 2 2 5" xfId="111"/>
    <cellStyle name="Обычный 2 2 2 6" xfId="112"/>
    <cellStyle name="Обычный 2 2 2 7" xfId="113"/>
    <cellStyle name="Обычный 2 2 2 8" xfId="114"/>
    <cellStyle name="Обычный 2 2 2 9" xfId="115"/>
    <cellStyle name="Обычный 2 2 3" xfId="116"/>
    <cellStyle name="Обычный 2 2 4" xfId="117"/>
    <cellStyle name="Обычный 2 2 5" xfId="118"/>
    <cellStyle name="Обычный 2 2 6" xfId="119"/>
    <cellStyle name="Обычный 2 2 7" xfId="120"/>
    <cellStyle name="Обычный 2 3" xfId="121"/>
    <cellStyle name="Обычный 2 4" xfId="122"/>
    <cellStyle name="Обычный 2 5" xfId="123"/>
    <cellStyle name="Обычный 2 6" xfId="124"/>
    <cellStyle name="Обычный 2 7" xfId="125"/>
    <cellStyle name="Обычный 2 8" xfId="126"/>
    <cellStyle name="Обычный 2 9" xfId="127"/>
    <cellStyle name="Обычный 20" xfId="128"/>
    <cellStyle name="Обычный 24" xfId="129"/>
    <cellStyle name="Обычный 24 2" xfId="130"/>
    <cellStyle name="Обычный 3" xfId="6"/>
    <cellStyle name="Обычный 3 2" xfId="7"/>
    <cellStyle name="Обычный 3 3" xfId="131"/>
    <cellStyle name="Обычный 4" xfId="132"/>
    <cellStyle name="Обычный 4 2" xfId="133"/>
    <cellStyle name="Обычный 5" xfId="134"/>
    <cellStyle name="Обычный 5 2" xfId="135"/>
    <cellStyle name="Обычный 5 3" xfId="136"/>
    <cellStyle name="Обычный 5 4" xfId="137"/>
    <cellStyle name="Обычный 6" xfId="138"/>
    <cellStyle name="Обычный 6 13" xfId="139"/>
    <cellStyle name="Обычный 6 2" xfId="140"/>
    <cellStyle name="Обычный 6 2 2" xfId="141"/>
    <cellStyle name="Обычный 7" xfId="142"/>
    <cellStyle name="Обычный 7 2" xfId="143"/>
    <cellStyle name="Обычный 8" xfId="144"/>
    <cellStyle name="Обычный 8 2" xfId="145"/>
    <cellStyle name="Обычный 9" xfId="146"/>
    <cellStyle name="Обычный 9 2" xfId="147"/>
    <cellStyle name="Обычный_1.3. Шаблон спецификации" xfId="3"/>
    <cellStyle name="Стиль 1" xfId="5"/>
    <cellStyle name="Стиль 1 2" xfId="148"/>
    <cellStyle name="Тысячи [0]_CHARPRIC" xfId="149"/>
    <cellStyle name="Тысячи(0)" xfId="150"/>
    <cellStyle name="Тысячи(0) 2" xfId="151"/>
    <cellStyle name="Тысячи_CHARPRIC" xfId="152"/>
    <cellStyle name="Упаковка" xfId="153"/>
    <cellStyle name="Упаковка 2" xfId="154"/>
    <cellStyle name="Финансовый" xfId="2" builtinId="3"/>
    <cellStyle name="Финансовый 2" xfId="8"/>
    <cellStyle name="Финансовый 3" xfId="155"/>
  </cellStyles>
  <dxfs count="7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gradientFill degree="180">
          <stop position="0">
            <color theme="0"/>
          </stop>
          <stop position="1">
            <color rgb="FFFFFF00"/>
          </stop>
        </gradient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14</xdr:row>
      <xdr:rowOff>19049</xdr:rowOff>
    </xdr:from>
    <xdr:to>
      <xdr:col>2</xdr:col>
      <xdr:colOff>403</xdr:colOff>
      <xdr:row>14</xdr:row>
      <xdr:rowOff>3495674</xdr:rowOff>
    </xdr:to>
    <xdr:pic>
      <xdr:nvPicPr>
        <xdr:cNvPr id="27" name="Рисунок 26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067299"/>
          <a:ext cx="4286653" cy="3476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19050</xdr:colOff>
      <xdr:row>14</xdr:row>
      <xdr:rowOff>19050</xdr:rowOff>
    </xdr:from>
    <xdr:to>
      <xdr:col>3</xdr:col>
      <xdr:colOff>2134496</xdr:colOff>
      <xdr:row>14</xdr:row>
      <xdr:rowOff>3486150</xdr:rowOff>
    </xdr:to>
    <xdr:pic>
      <xdr:nvPicPr>
        <xdr:cNvPr id="28" name="Рисунок 27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5300" y="5067300"/>
          <a:ext cx="4258571" cy="3467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200025</xdr:colOff>
      <xdr:row>16</xdr:row>
      <xdr:rowOff>28575</xdr:rowOff>
    </xdr:from>
    <xdr:to>
      <xdr:col>1</xdr:col>
      <xdr:colOff>1771650</xdr:colOff>
      <xdr:row>16</xdr:row>
      <xdr:rowOff>2947029</xdr:rowOff>
    </xdr:to>
    <xdr:pic>
      <xdr:nvPicPr>
        <xdr:cNvPr id="29" name="Рисунок 28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598173" y="8383902"/>
          <a:ext cx="2918454" cy="3714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9525</xdr:colOff>
      <xdr:row>14</xdr:row>
      <xdr:rowOff>38100</xdr:rowOff>
    </xdr:from>
    <xdr:to>
      <xdr:col>5</xdr:col>
      <xdr:colOff>2131066</xdr:colOff>
      <xdr:row>14</xdr:row>
      <xdr:rowOff>3143249</xdr:rowOff>
    </xdr:to>
    <xdr:pic>
      <xdr:nvPicPr>
        <xdr:cNvPr id="30" name="Рисунок 29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2025" y="5086350"/>
          <a:ext cx="4264666" cy="31051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9524</xdr:colOff>
      <xdr:row>14</xdr:row>
      <xdr:rowOff>1</xdr:rowOff>
    </xdr:from>
    <xdr:to>
      <xdr:col>7</xdr:col>
      <xdr:colOff>2119578</xdr:colOff>
      <xdr:row>14</xdr:row>
      <xdr:rowOff>2905125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2868274" y="5048251"/>
          <a:ext cx="4253179" cy="290512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foxtrotgroup.com.ua/uk/tender.html" TargetMode="External"/><Relationship Id="rId2" Type="http://schemas.openxmlformats.org/officeDocument/2006/relationships/hyperlink" Target="http://foxtrotgroup.com.ua/uk/tender/subscribe.html" TargetMode="External"/><Relationship Id="rId1" Type="http://schemas.openxmlformats.org/officeDocument/2006/relationships/hyperlink" Target="mailto:tender-GKF@foxtrot.kiev.ua" TargetMode="Externa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mailto:tender-583@foxtrot.ua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://foxtrotgroup.com.ua/uk/tender.html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</sheetPr>
  <dimension ref="A1:C215"/>
  <sheetViews>
    <sheetView showGridLines="0" showZeros="0" defaultGridColor="0" colorId="22" zoomScaleNormal="100" workbookViewId="0">
      <pane ySplit="1" topLeftCell="A2" activePane="bottomLeft" state="frozen"/>
      <selection pane="bottomLeft" activeCell="B3" sqref="B3"/>
    </sheetView>
  </sheetViews>
  <sheetFormatPr defaultColWidth="0" defaultRowHeight="14.25" zeroHeight="1"/>
  <cols>
    <col min="1" max="1" width="25" style="9" customWidth="1"/>
    <col min="2" max="2" width="73.85546875" style="26" customWidth="1"/>
    <col min="3" max="16384" width="9.140625" style="9" hidden="1"/>
  </cols>
  <sheetData>
    <row r="1" spans="1:3" ht="18" customHeight="1">
      <c r="A1" s="119" t="s">
        <v>18</v>
      </c>
      <c r="B1" s="119"/>
      <c r="C1" s="8"/>
    </row>
    <row r="2" spans="1:3" ht="14.25" customHeight="1">
      <c r="A2" s="120" t="s">
        <v>49</v>
      </c>
      <c r="B2" s="121"/>
      <c r="C2" s="8"/>
    </row>
    <row r="3" spans="1:3" ht="25.5" customHeight="1">
      <c r="A3" s="114" t="s">
        <v>50</v>
      </c>
      <c r="B3" s="11" t="s">
        <v>97</v>
      </c>
      <c r="C3" s="39"/>
    </row>
    <row r="4" spans="1:3" ht="14.25" customHeight="1">
      <c r="A4" s="115"/>
      <c r="B4" s="54" t="s">
        <v>104</v>
      </c>
    </row>
    <row r="5" spans="1:3" ht="14.25" customHeight="1">
      <c r="A5" s="115"/>
      <c r="B5" s="54" t="s">
        <v>128</v>
      </c>
    </row>
    <row r="6" spans="1:3" ht="28.5" customHeight="1">
      <c r="A6" s="115"/>
      <c r="B6" s="54" t="s">
        <v>130</v>
      </c>
    </row>
    <row r="7" spans="1:3" ht="14.25" customHeight="1">
      <c r="A7" s="114" t="s">
        <v>51</v>
      </c>
      <c r="B7" s="21" t="s">
        <v>66</v>
      </c>
    </row>
    <row r="8" spans="1:3" ht="14.25" customHeight="1">
      <c r="A8" s="116"/>
      <c r="B8" s="15" t="s">
        <v>65</v>
      </c>
    </row>
    <row r="9" spans="1:3" ht="14.25" customHeight="1">
      <c r="A9" s="117" t="s">
        <v>45</v>
      </c>
      <c r="B9" s="118"/>
    </row>
    <row r="10" spans="1:3" ht="42.75" customHeight="1">
      <c r="A10" s="114" t="s">
        <v>5</v>
      </c>
      <c r="B10" s="21" t="s">
        <v>6</v>
      </c>
    </row>
    <row r="11" spans="1:3" ht="14.25" customHeight="1">
      <c r="A11" s="115"/>
      <c r="B11" s="23" t="s">
        <v>17</v>
      </c>
    </row>
    <row r="12" spans="1:3" ht="42.75" customHeight="1">
      <c r="A12" s="116"/>
      <c r="B12" s="22" t="s">
        <v>54</v>
      </c>
    </row>
    <row r="13" spans="1:3" ht="14.25" customHeight="1">
      <c r="A13" s="117" t="s">
        <v>46</v>
      </c>
      <c r="B13" s="118"/>
    </row>
    <row r="14" spans="1:3" ht="28.5" customHeight="1">
      <c r="A14" s="111" t="s">
        <v>80</v>
      </c>
      <c r="B14" s="42" t="s">
        <v>83</v>
      </c>
    </row>
    <row r="15" spans="1:3" ht="14.25" customHeight="1">
      <c r="A15" s="112"/>
      <c r="B15" s="42" t="s">
        <v>84</v>
      </c>
    </row>
    <row r="16" spans="1:3" ht="14.25" customHeight="1">
      <c r="A16" s="112"/>
      <c r="B16" s="37" t="s">
        <v>98</v>
      </c>
    </row>
    <row r="17" spans="1:2" ht="14.25" customHeight="1">
      <c r="A17" s="112"/>
      <c r="B17" s="47" t="s">
        <v>71</v>
      </c>
    </row>
    <row r="18" spans="1:2" ht="14.25" customHeight="1">
      <c r="A18" s="112"/>
      <c r="B18" s="47" t="s">
        <v>90</v>
      </c>
    </row>
    <row r="19" spans="1:2" ht="42.75" customHeight="1">
      <c r="A19" s="112"/>
      <c r="B19" s="47" t="s">
        <v>107</v>
      </c>
    </row>
    <row r="20" spans="1:2" ht="28.5" customHeight="1">
      <c r="A20" s="112"/>
      <c r="B20" s="47" t="s">
        <v>108</v>
      </c>
    </row>
    <row r="21" spans="1:2" ht="38.25" customHeight="1">
      <c r="A21" s="112"/>
      <c r="B21" s="52" t="s">
        <v>92</v>
      </c>
    </row>
    <row r="22" spans="1:2" ht="25.5" customHeight="1">
      <c r="A22" s="112"/>
      <c r="B22" s="52" t="s">
        <v>93</v>
      </c>
    </row>
    <row r="23" spans="1:2" ht="42.75" customHeight="1" collapsed="1">
      <c r="A23" s="112"/>
      <c r="B23" s="42" t="s">
        <v>89</v>
      </c>
    </row>
    <row r="24" spans="1:2" ht="28.5" customHeight="1">
      <c r="A24" s="112"/>
      <c r="B24" s="37" t="s">
        <v>88</v>
      </c>
    </row>
    <row r="25" spans="1:2" ht="28.5" customHeight="1">
      <c r="A25" s="112"/>
      <c r="B25" s="42" t="s">
        <v>85</v>
      </c>
    </row>
    <row r="26" spans="1:2" ht="14.25" customHeight="1">
      <c r="A26" s="112"/>
      <c r="B26" s="47" t="s">
        <v>69</v>
      </c>
    </row>
    <row r="27" spans="1:2" ht="28.5" customHeight="1">
      <c r="A27" s="112"/>
      <c r="B27" s="47" t="s">
        <v>70</v>
      </c>
    </row>
    <row r="28" spans="1:2" ht="28.5" customHeight="1">
      <c r="A28" s="112"/>
      <c r="B28" s="47" t="s">
        <v>146</v>
      </c>
    </row>
    <row r="29" spans="1:2" ht="14.25" customHeight="1">
      <c r="A29" s="112"/>
      <c r="B29" s="47" t="s">
        <v>105</v>
      </c>
    </row>
    <row r="30" spans="1:2" ht="28.5" customHeight="1">
      <c r="A30" s="112"/>
      <c r="B30" s="47" t="s">
        <v>147</v>
      </c>
    </row>
    <row r="31" spans="1:2" ht="28.5" customHeight="1">
      <c r="A31" s="113"/>
      <c r="B31" s="47" t="s">
        <v>106</v>
      </c>
    </row>
    <row r="32" spans="1:2" ht="42.75" customHeight="1">
      <c r="A32" s="20" t="s">
        <v>81</v>
      </c>
      <c r="B32" s="36" t="s">
        <v>58</v>
      </c>
    </row>
    <row r="33" spans="1:2" ht="28.5" customHeight="1">
      <c r="A33" s="114" t="s">
        <v>82</v>
      </c>
      <c r="B33" s="21" t="s">
        <v>16</v>
      </c>
    </row>
    <row r="34" spans="1:2" ht="14.25" customHeight="1">
      <c r="A34" s="115"/>
      <c r="B34" s="38" t="s">
        <v>36</v>
      </c>
    </row>
    <row r="35" spans="1:2" ht="28.5" customHeight="1">
      <c r="A35" s="116"/>
      <c r="B35" s="38" t="s">
        <v>72</v>
      </c>
    </row>
    <row r="36" spans="1:2" ht="14.25" customHeight="1">
      <c r="A36" s="117" t="s">
        <v>79</v>
      </c>
      <c r="B36" s="118"/>
    </row>
    <row r="37" spans="1:2" ht="14.25" customHeight="1">
      <c r="A37" s="114" t="s">
        <v>77</v>
      </c>
      <c r="B37" s="35" t="s">
        <v>61</v>
      </c>
    </row>
    <row r="38" spans="1:2" ht="14.25" customHeight="1">
      <c r="A38" s="115"/>
      <c r="B38" s="28" t="s">
        <v>52</v>
      </c>
    </row>
    <row r="39" spans="1:2" ht="14.25" customHeight="1">
      <c r="A39" s="116"/>
      <c r="B39" s="109">
        <v>43642</v>
      </c>
    </row>
    <row r="40" spans="1:2" ht="42.75" customHeight="1">
      <c r="A40" s="114" t="s">
        <v>78</v>
      </c>
      <c r="B40" s="21" t="s">
        <v>87</v>
      </c>
    </row>
    <row r="41" spans="1:2" ht="28.5" customHeight="1">
      <c r="A41" s="115"/>
      <c r="B41" s="15" t="s">
        <v>7</v>
      </c>
    </row>
    <row r="42" spans="1:2" ht="28.5" customHeight="1">
      <c r="A42" s="116"/>
      <c r="B42" s="15" t="s">
        <v>86</v>
      </c>
    </row>
    <row r="43" spans="1:2" ht="14.25" customHeight="1">
      <c r="A43" s="117" t="s">
        <v>47</v>
      </c>
      <c r="B43" s="118"/>
    </row>
    <row r="44" spans="1:2" ht="28.5" customHeight="1">
      <c r="A44" s="114" t="s">
        <v>8</v>
      </c>
      <c r="B44" s="43" t="s">
        <v>131</v>
      </c>
    </row>
    <row r="45" spans="1:2" ht="42.75" customHeight="1">
      <c r="A45" s="116"/>
      <c r="B45" s="44" t="s">
        <v>91</v>
      </c>
    </row>
    <row r="46" spans="1:2" ht="57" customHeight="1">
      <c r="A46" s="40" t="s">
        <v>9</v>
      </c>
      <c r="B46" s="15" t="s">
        <v>10</v>
      </c>
    </row>
    <row r="47" spans="1:2" ht="14.25" customHeight="1">
      <c r="A47" s="114" t="s">
        <v>11</v>
      </c>
      <c r="B47" s="21" t="s">
        <v>12</v>
      </c>
    </row>
    <row r="48" spans="1:2" ht="28.5" customHeight="1">
      <c r="A48" s="115"/>
      <c r="B48" s="38" t="s">
        <v>37</v>
      </c>
    </row>
    <row r="49" spans="1:2" ht="28.5" customHeight="1">
      <c r="A49" s="115"/>
      <c r="B49" s="38" t="s">
        <v>38</v>
      </c>
    </row>
    <row r="50" spans="1:2" ht="42.75" customHeight="1">
      <c r="A50" s="116"/>
      <c r="B50" s="22" t="s">
        <v>34</v>
      </c>
    </row>
    <row r="51" spans="1:2" ht="14.25" customHeight="1">
      <c r="A51" s="114" t="s">
        <v>13</v>
      </c>
      <c r="B51" s="21" t="s">
        <v>14</v>
      </c>
    </row>
    <row r="52" spans="1:2" ht="14.25" customHeight="1">
      <c r="A52" s="115"/>
      <c r="B52" s="38" t="s">
        <v>39</v>
      </c>
    </row>
    <row r="53" spans="1:2" ht="28.5" customHeight="1">
      <c r="A53" s="115"/>
      <c r="B53" s="38" t="s">
        <v>40</v>
      </c>
    </row>
    <row r="54" spans="1:2" ht="42.75" customHeight="1">
      <c r="A54" s="116"/>
      <c r="B54" s="22" t="s">
        <v>15</v>
      </c>
    </row>
    <row r="55" spans="1:2" ht="28.5" customHeight="1">
      <c r="A55" s="114" t="s">
        <v>73</v>
      </c>
      <c r="B55" s="21" t="s">
        <v>67</v>
      </c>
    </row>
    <row r="56" spans="1:2" ht="14.25" customHeight="1">
      <c r="A56" s="115"/>
      <c r="B56" s="41" t="s">
        <v>56</v>
      </c>
    </row>
    <row r="57" spans="1:2" ht="14.25" customHeight="1">
      <c r="A57" s="115"/>
      <c r="B57" s="41" t="s">
        <v>57</v>
      </c>
    </row>
    <row r="58" spans="1:2" ht="14.25" customHeight="1">
      <c r="A58" s="115"/>
      <c r="B58" s="41" t="s">
        <v>63</v>
      </c>
    </row>
    <row r="59" spans="1:2" ht="14.25" customHeight="1">
      <c r="A59" s="115"/>
      <c r="B59" s="41" t="s">
        <v>64</v>
      </c>
    </row>
    <row r="60" spans="1:2" ht="14.25" customHeight="1">
      <c r="A60" s="115"/>
      <c r="B60" s="41" t="s">
        <v>62</v>
      </c>
    </row>
    <row r="61" spans="1:2" ht="14.25" customHeight="1">
      <c r="A61" s="116"/>
      <c r="B61" s="45" t="s">
        <v>68</v>
      </c>
    </row>
    <row r="62" spans="1:2" ht="28.5" customHeight="1">
      <c r="A62" s="114" t="s">
        <v>74</v>
      </c>
      <c r="B62" s="24" t="s">
        <v>75</v>
      </c>
    </row>
    <row r="63" spans="1:2" ht="14.25" customHeight="1">
      <c r="A63" s="116"/>
      <c r="B63" s="25" t="s">
        <v>41</v>
      </c>
    </row>
    <row r="64" spans="1:2" ht="14.25" customHeight="1">
      <c r="A64" s="117" t="s">
        <v>48</v>
      </c>
      <c r="B64" s="118"/>
    </row>
    <row r="65" spans="1:2" ht="71.25" customHeight="1">
      <c r="A65" s="20" t="s">
        <v>76</v>
      </c>
      <c r="B65" s="46" t="s">
        <v>132</v>
      </c>
    </row>
    <row r="66" spans="1:2" ht="14.25" customHeight="1"/>
    <row r="67" spans="1:2" ht="28.5" customHeight="1">
      <c r="B67" s="55" t="s">
        <v>94</v>
      </c>
    </row>
    <row r="68" spans="1:2" ht="14.25" customHeight="1">
      <c r="B68" s="56" t="s">
        <v>43</v>
      </c>
    </row>
    <row r="69" spans="1:2" ht="14.25" customHeight="1"/>
    <row r="70" spans="1:2" ht="14.25" customHeight="1"/>
    <row r="71" spans="1:2" ht="14.25" customHeight="1"/>
    <row r="72" spans="1:2" ht="14.25" customHeight="1"/>
    <row r="73" spans="1:2" ht="14.25" customHeight="1"/>
    <row r="74" spans="1:2" ht="14.25" customHeight="1"/>
    <row r="75" spans="1:2"/>
    <row r="76" spans="1:2"/>
    <row r="77" spans="1:2"/>
    <row r="78" spans="1:2"/>
    <row r="79" spans="1:2"/>
    <row r="80" spans="1:2"/>
    <row r="81"/>
    <row r="82"/>
    <row r="83"/>
    <row r="84"/>
    <row r="85"/>
    <row r="86"/>
    <row r="87"/>
    <row r="88"/>
    <row r="89"/>
    <row r="90"/>
    <row r="91"/>
    <row r="92"/>
    <row r="93"/>
    <row r="94"/>
    <row r="95"/>
    <row r="96"/>
    <row r="97"/>
    <row r="98"/>
    <row r="99"/>
    <row r="100"/>
    <row r="101"/>
    <row r="102"/>
    <row r="103"/>
    <row r="104"/>
    <row r="105"/>
    <row r="106"/>
    <row r="107"/>
    <row r="108"/>
    <row r="109"/>
    <row r="110"/>
    <row r="111"/>
    <row r="112"/>
    <row r="113"/>
    <row r="114"/>
    <row r="115"/>
    <row r="116"/>
    <row r="117"/>
    <row r="118"/>
    <row r="119"/>
    <row r="120"/>
    <row r="121"/>
    <row r="122"/>
    <row r="123"/>
    <row r="124"/>
    <row r="125"/>
    <row r="126"/>
    <row r="127"/>
    <row r="128"/>
    <row r="129"/>
    <row r="130"/>
    <row r="131"/>
    <row r="132"/>
    <row r="133"/>
    <row r="134"/>
    <row r="135"/>
    <row r="136"/>
    <row r="137"/>
    <row r="138"/>
    <row r="139"/>
    <row r="140"/>
    <row r="141"/>
    <row r="142"/>
    <row r="143"/>
    <row r="144"/>
    <row r="145"/>
    <row r="146"/>
    <row r="147"/>
    <row r="148"/>
    <row r="149"/>
    <row r="150"/>
    <row r="151"/>
    <row r="152"/>
    <row r="153"/>
    <row r="154"/>
    <row r="155"/>
    <row r="156"/>
    <row r="157"/>
    <row r="158"/>
    <row r="159"/>
    <row r="160"/>
    <row r="161"/>
    <row r="162"/>
    <row r="163"/>
    <row r="164"/>
    <row r="165"/>
    <row r="166"/>
    <row r="167"/>
    <row r="168"/>
    <row r="169"/>
    <row r="170"/>
    <row r="171"/>
    <row r="172"/>
    <row r="173"/>
    <row r="174"/>
    <row r="175"/>
    <row r="176"/>
    <row r="177"/>
    <row r="178"/>
    <row r="179"/>
    <row r="180"/>
    <row r="181"/>
    <row r="182"/>
    <row r="183"/>
    <row r="184"/>
    <row r="185"/>
    <row r="186"/>
    <row r="187"/>
    <row r="188"/>
    <row r="189"/>
    <row r="190"/>
    <row r="191"/>
    <row r="192"/>
    <row r="193"/>
    <row r="194"/>
    <row r="195"/>
    <row r="196"/>
    <row r="197"/>
    <row r="198"/>
    <row r="199"/>
    <row r="200"/>
    <row r="201"/>
    <row r="202"/>
    <row r="203"/>
    <row r="204"/>
    <row r="205"/>
    <row r="206"/>
    <row r="207"/>
    <row r="208"/>
    <row r="209"/>
    <row r="210"/>
    <row r="211"/>
    <row r="212"/>
    <row r="213"/>
    <row r="214"/>
    <row r="215"/>
  </sheetData>
  <mergeCells count="19">
    <mergeCell ref="A1:B1"/>
    <mergeCell ref="A9:B9"/>
    <mergeCell ref="A10:A12"/>
    <mergeCell ref="A13:B13"/>
    <mergeCell ref="A2:B2"/>
    <mergeCell ref="A7:A8"/>
    <mergeCell ref="A3:A6"/>
    <mergeCell ref="A14:A31"/>
    <mergeCell ref="A51:A54"/>
    <mergeCell ref="A55:A61"/>
    <mergeCell ref="A62:A63"/>
    <mergeCell ref="A64:B64"/>
    <mergeCell ref="A37:A39"/>
    <mergeCell ref="A40:A42"/>
    <mergeCell ref="A43:B43"/>
    <mergeCell ref="A44:A45"/>
    <mergeCell ref="A47:A50"/>
    <mergeCell ref="A33:A35"/>
    <mergeCell ref="A36:B36"/>
  </mergeCells>
  <conditionalFormatting sqref="B39">
    <cfRule type="containsBlanks" dxfId="6" priority="1">
      <formula>LEN(TRIM(B39))=0</formula>
    </cfRule>
  </conditionalFormatting>
  <dataValidations count="1">
    <dataValidation type="textLength" operator="lessThanOrEqual" allowBlank="1" showInputMessage="1" showErrorMessage="1" errorTitle="Увага!" error="Кількість символів не повинно перевищувати 100, інакше складно зберігати листи від учасників" sqref="B3">
      <formula1>100</formula1>
    </dataValidation>
  </dataValidations>
  <hyperlinks>
    <hyperlink ref="B11" r:id="rId1"/>
    <hyperlink ref="B68" r:id="rId2"/>
    <hyperlink ref="B63" r:id="rId3"/>
    <hyperlink ref="B24" location="'Титульний лист конверта'!A1" display="На конверт має бути наклеєний титульний лист, який автоматично формується при заповненні Додатку 1. "/>
    <hyperlink ref="B16" r:id="rId4"/>
  </hyperlinks>
  <pageMargins left="0.27559055118110237" right="0.2" top="0.39370078740157483" bottom="0.39370078740157483" header="0.19685039370078741" footer="0.19685039370078741"/>
  <pageSetup paperSize="9" fitToHeight="0" orientation="portrait" r:id="rId5"/>
  <headerFooter>
    <oddFooter>&amp;L&amp;"+,обычный"&amp;10&amp;K01+046Лист &amp;P з &amp;N листів&amp;R&amp;"+,обычный"&amp;10&amp;K01+048http://foxtrotgroup.com.ua/uk/tender.html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E46"/>
  <sheetViews>
    <sheetView showGridLines="0" showZeros="0" defaultGridColor="0" colorId="22" zoomScaleNormal="100" workbookViewId="0">
      <pane xSplit="3" ySplit="3" topLeftCell="D5" activePane="bottomRight" state="frozen"/>
      <selection pane="topRight" activeCell="D1" sqref="D1"/>
      <selection pane="bottomLeft" activeCell="A4" sqref="A4"/>
      <selection pane="bottomRight" activeCell="D3" sqref="D3"/>
    </sheetView>
  </sheetViews>
  <sheetFormatPr defaultRowHeight="12.75"/>
  <cols>
    <col min="1" max="1" width="5.7109375" style="50" customWidth="1"/>
    <col min="2" max="2" width="61.85546875" style="50" customWidth="1"/>
    <col min="3" max="3" width="13.5703125" style="50" customWidth="1"/>
    <col min="4" max="4" width="42.7109375" style="51" customWidth="1"/>
    <col min="5" max="5" width="9.28515625" style="49" customWidth="1"/>
    <col min="6" max="16384" width="9.140625" style="49"/>
  </cols>
  <sheetData>
    <row r="1" spans="1:4" ht="25.5" customHeight="1">
      <c r="A1" s="133" t="str">
        <f>IF($D$3=0,"Додаток 1. Запит комерційної пропозиції на закупівлю","Комерційна пропозиція на закупівлю")</f>
        <v>Додаток 1. Запит комерційної пропозиції на закупівлю</v>
      </c>
      <c r="B1" s="133"/>
      <c r="C1" s="133"/>
      <c r="D1" s="69" t="str">
        <f>IF($D$3=0,"Змінювати форму запиту, додавати або видаляти стовбці чи рядки не можна.","")</f>
        <v>Змінювати форму запиту, додавати або видаляти стовбці чи рядки не можна.</v>
      </c>
    </row>
    <row r="2" spans="1:4" s="16" customFormat="1" ht="14.25" customHeight="1">
      <c r="A2" s="134" t="str">
        <f>Документація!$B$3</f>
        <v>Зимова форма для працівників торгової мережі Фокстрот</v>
      </c>
      <c r="B2" s="134"/>
      <c r="C2" s="134"/>
      <c r="D2" s="70" t="str">
        <f>IF($D$3=0,"Поля для заповнення промарковано кольором.","")</f>
        <v>Поля для заповнення промарковано кольором.</v>
      </c>
    </row>
    <row r="3" spans="1:4" s="16" customFormat="1" ht="12.75" customHeight="1">
      <c r="A3" s="135" t="s">
        <v>21</v>
      </c>
      <c r="B3" s="136"/>
      <c r="C3" s="137"/>
      <c r="D3" s="96"/>
    </row>
    <row r="4" spans="1:4" s="16" customFormat="1" ht="12.75" customHeight="1">
      <c r="A4" s="127" t="s">
        <v>22</v>
      </c>
      <c r="B4" s="128"/>
      <c r="C4" s="129"/>
      <c r="D4" s="97"/>
    </row>
    <row r="5" spans="1:4" s="16" customFormat="1" ht="12.75" customHeight="1">
      <c r="A5" s="127" t="s">
        <v>23</v>
      </c>
      <c r="B5" s="128"/>
      <c r="C5" s="129"/>
      <c r="D5" s="97"/>
    </row>
    <row r="6" spans="1:4" s="16" customFormat="1" ht="12.75" customHeight="1">
      <c r="A6" s="127" t="s">
        <v>24</v>
      </c>
      <c r="B6" s="128"/>
      <c r="C6" s="129"/>
      <c r="D6" s="98"/>
    </row>
    <row r="7" spans="1:4" s="16" customFormat="1" ht="12.75" customHeight="1">
      <c r="A7" s="127" t="s">
        <v>25</v>
      </c>
      <c r="B7" s="128"/>
      <c r="C7" s="129"/>
      <c r="D7" s="97"/>
    </row>
    <row r="8" spans="1:4" s="16" customFormat="1" ht="12.75" customHeight="1">
      <c r="A8" s="127" t="s">
        <v>26</v>
      </c>
      <c r="B8" s="128"/>
      <c r="C8" s="129"/>
      <c r="D8" s="97"/>
    </row>
    <row r="9" spans="1:4" s="16" customFormat="1" ht="12.75" customHeight="1">
      <c r="A9" s="127" t="s">
        <v>35</v>
      </c>
      <c r="B9" s="128"/>
      <c r="C9" s="129"/>
      <c r="D9" s="98"/>
    </row>
    <row r="10" spans="1:4" s="16" customFormat="1" ht="12.75" customHeight="1">
      <c r="A10" s="127" t="s">
        <v>27</v>
      </c>
      <c r="B10" s="128"/>
      <c r="C10" s="129"/>
      <c r="D10" s="97"/>
    </row>
    <row r="11" spans="1:4" s="16" customFormat="1" ht="12.75" customHeight="1">
      <c r="A11" s="127" t="s">
        <v>29</v>
      </c>
      <c r="B11" s="128"/>
      <c r="C11" s="129"/>
      <c r="D11" s="98"/>
    </row>
    <row r="12" spans="1:4" s="16" customFormat="1" ht="12.75" customHeight="1">
      <c r="A12" s="127" t="s">
        <v>30</v>
      </c>
      <c r="B12" s="128"/>
      <c r="C12" s="129"/>
      <c r="D12" s="99"/>
    </row>
    <row r="13" spans="1:4" s="16" customFormat="1" ht="12.75" customHeight="1">
      <c r="A13" s="127" t="s">
        <v>59</v>
      </c>
      <c r="B13" s="128"/>
      <c r="C13" s="129"/>
      <c r="D13" s="100"/>
    </row>
    <row r="14" spans="1:4" s="16" customFormat="1" ht="12.75" customHeight="1">
      <c r="A14" s="127" t="s">
        <v>44</v>
      </c>
      <c r="B14" s="128"/>
      <c r="C14" s="129"/>
      <c r="D14" s="100"/>
    </row>
    <row r="15" spans="1:4" s="16" customFormat="1" ht="12.75" customHeight="1">
      <c r="A15" s="127" t="s">
        <v>28</v>
      </c>
      <c r="B15" s="128"/>
      <c r="C15" s="129"/>
      <c r="D15" s="100"/>
    </row>
    <row r="16" spans="1:4" s="16" customFormat="1" ht="12.75" customHeight="1">
      <c r="A16" s="127" t="s">
        <v>33</v>
      </c>
      <c r="B16" s="128"/>
      <c r="C16" s="129"/>
      <c r="D16" s="101"/>
    </row>
    <row r="17" spans="1:5" s="16" customFormat="1" ht="12.75" customHeight="1">
      <c r="A17" s="127" t="s">
        <v>95</v>
      </c>
      <c r="B17" s="128"/>
      <c r="C17" s="129"/>
      <c r="D17" s="101"/>
    </row>
    <row r="18" spans="1:5" s="16" customFormat="1" ht="12.75" customHeight="1">
      <c r="A18" s="127" t="s">
        <v>96</v>
      </c>
      <c r="B18" s="128"/>
      <c r="C18" s="129"/>
      <c r="D18" s="101"/>
    </row>
    <row r="19" spans="1:5" s="16" customFormat="1" ht="12.75" customHeight="1">
      <c r="A19" s="127" t="s">
        <v>55</v>
      </c>
      <c r="B19" s="128"/>
      <c r="C19" s="129"/>
      <c r="D19" s="102"/>
    </row>
    <row r="20" spans="1:5" s="16" customFormat="1" ht="12.75" customHeight="1">
      <c r="A20" s="130" t="s">
        <v>133</v>
      </c>
      <c r="B20" s="131"/>
      <c r="C20" s="132"/>
      <c r="D20" s="102"/>
    </row>
    <row r="21" spans="1:5" s="16" customFormat="1" ht="63.75" customHeight="1">
      <c r="A21" s="130" t="s">
        <v>99</v>
      </c>
      <c r="B21" s="131"/>
      <c r="C21" s="132"/>
      <c r="D21" s="102"/>
    </row>
    <row r="22" spans="1:5" ht="51" customHeight="1">
      <c r="A22" s="124" t="s">
        <v>100</v>
      </c>
      <c r="B22" s="125"/>
      <c r="C22" s="126"/>
      <c r="D22" s="97"/>
    </row>
    <row r="23" spans="1:5" ht="25.5" customHeight="1">
      <c r="A23" s="124" t="s">
        <v>148</v>
      </c>
      <c r="B23" s="125"/>
      <c r="C23" s="126"/>
      <c r="D23" s="97"/>
    </row>
    <row r="24" spans="1:5" ht="178.5" customHeight="1">
      <c r="A24" s="124" t="s">
        <v>156</v>
      </c>
      <c r="B24" s="125"/>
      <c r="C24" s="126"/>
      <c r="D24" s="103"/>
    </row>
    <row r="25" spans="1:5" ht="38.25" customHeight="1">
      <c r="A25" s="124" t="s">
        <v>126</v>
      </c>
      <c r="B25" s="125"/>
      <c r="C25" s="126"/>
      <c r="D25" s="97"/>
    </row>
    <row r="26" spans="1:5" ht="76.5" customHeight="1">
      <c r="A26" s="124" t="s">
        <v>149</v>
      </c>
      <c r="B26" s="125"/>
      <c r="C26" s="126"/>
      <c r="D26" s="97"/>
    </row>
    <row r="27" spans="1:5" ht="12.75" customHeight="1">
      <c r="A27" s="124" t="s">
        <v>101</v>
      </c>
      <c r="B27" s="125"/>
      <c r="C27" s="126"/>
      <c r="D27" s="97"/>
    </row>
    <row r="28" spans="1:5" ht="38.25" customHeight="1">
      <c r="A28" s="124" t="s">
        <v>129</v>
      </c>
      <c r="B28" s="125"/>
      <c r="C28" s="126"/>
      <c r="D28" s="97"/>
    </row>
    <row r="29" spans="1:5" s="57" customFormat="1" ht="25.5" customHeight="1">
      <c r="A29" s="92"/>
      <c r="B29" s="93" t="s">
        <v>102</v>
      </c>
      <c r="C29" s="81" t="s">
        <v>158</v>
      </c>
      <c r="D29" s="82" t="s">
        <v>103</v>
      </c>
    </row>
    <row r="30" spans="1:5" s="57" customFormat="1" ht="12.75" customHeight="1">
      <c r="A30" s="122" t="s">
        <v>141</v>
      </c>
      <c r="B30" s="91" t="s">
        <v>150</v>
      </c>
      <c r="C30" s="88">
        <v>1578</v>
      </c>
      <c r="D30" s="89"/>
      <c r="E30" s="85"/>
    </row>
    <row r="31" spans="1:5" s="57" customFormat="1" ht="12.75" customHeight="1">
      <c r="A31" s="123"/>
      <c r="B31" s="91" t="s">
        <v>151</v>
      </c>
      <c r="C31" s="88">
        <v>3848</v>
      </c>
      <c r="D31" s="89"/>
      <c r="E31" s="85"/>
    </row>
    <row r="32" spans="1:5" s="57" customFormat="1" ht="12.75" customHeight="1">
      <c r="A32" s="94" t="s">
        <v>142</v>
      </c>
      <c r="B32" s="91" t="s">
        <v>152</v>
      </c>
      <c r="C32" s="88">
        <v>1429</v>
      </c>
      <c r="D32" s="89"/>
      <c r="E32" s="85"/>
    </row>
    <row r="33" spans="1:5" s="57" customFormat="1" ht="12.75" customHeight="1">
      <c r="A33" s="94" t="s">
        <v>143</v>
      </c>
      <c r="B33" s="91" t="s">
        <v>153</v>
      </c>
      <c r="C33" s="88">
        <v>886</v>
      </c>
      <c r="D33" s="89"/>
      <c r="E33" s="85"/>
    </row>
    <row r="34" spans="1:5" s="83" customFormat="1" ht="14.25" customHeight="1">
      <c r="A34" s="95"/>
      <c r="B34" s="95" t="s">
        <v>145</v>
      </c>
      <c r="C34" s="84"/>
      <c r="D34" s="90"/>
    </row>
    <row r="35" spans="1:5" s="57" customFormat="1" ht="12.75" customHeight="1">
      <c r="A35" s="138" t="s">
        <v>137</v>
      </c>
      <c r="B35" s="139"/>
      <c r="C35" s="88">
        <f>SUM(C30:C33)</f>
        <v>7741</v>
      </c>
      <c r="D35" s="89"/>
      <c r="E35" s="85"/>
    </row>
    <row r="36" spans="1:5" s="57" customFormat="1" ht="12.75" customHeight="1">
      <c r="A36" s="138" t="s">
        <v>136</v>
      </c>
      <c r="B36" s="139"/>
      <c r="C36" s="88">
        <f>SUM(C30:C32)-3000</f>
        <v>3855</v>
      </c>
      <c r="D36" s="89"/>
      <c r="E36" s="85"/>
    </row>
    <row r="37" spans="1:5" s="57" customFormat="1" ht="12.75" customHeight="1">
      <c r="A37" s="138" t="s">
        <v>138</v>
      </c>
      <c r="B37" s="139"/>
      <c r="C37" s="88">
        <f>SUM(C30:C31)</f>
        <v>5426</v>
      </c>
      <c r="D37" s="89"/>
      <c r="E37" s="85"/>
    </row>
    <row r="38" spans="1:5" s="57" customFormat="1" ht="12.75" customHeight="1">
      <c r="A38" s="138" t="s">
        <v>140</v>
      </c>
      <c r="B38" s="139"/>
      <c r="C38" s="88">
        <v>1500</v>
      </c>
      <c r="D38" s="89"/>
      <c r="E38" s="85"/>
    </row>
    <row r="39" spans="1:5" s="57" customFormat="1" ht="12.75" customHeight="1">
      <c r="A39" s="138" t="s">
        <v>139</v>
      </c>
      <c r="B39" s="139"/>
      <c r="C39" s="88">
        <v>1500</v>
      </c>
      <c r="D39" s="89"/>
      <c r="E39" s="85"/>
    </row>
    <row r="40" spans="1:5" s="108" customFormat="1" ht="14.25" customHeight="1">
      <c r="A40" s="104"/>
      <c r="B40" s="104"/>
      <c r="C40" s="105" t="s">
        <v>144</v>
      </c>
      <c r="D40" s="106">
        <f>SUMPRODUCT($C$30:$C$39,D30:D39)</f>
        <v>0</v>
      </c>
      <c r="E40" s="107"/>
    </row>
    <row r="41" spans="1:5" s="57" customFormat="1" ht="12.75" customHeight="1">
      <c r="A41" s="86"/>
      <c r="B41" s="86"/>
      <c r="C41" s="87"/>
      <c r="D41" s="53"/>
      <c r="E41" s="85"/>
    </row>
    <row r="42" spans="1:5" ht="12.75" customHeight="1">
      <c r="D42" s="53"/>
    </row>
    <row r="43" spans="1:5" ht="25.5" customHeight="1">
      <c r="B43" s="110" t="s">
        <v>157</v>
      </c>
      <c r="D43" s="53"/>
    </row>
    <row r="44" spans="1:5" ht="12.75" customHeight="1"/>
    <row r="45" spans="1:5" ht="12.75" customHeight="1"/>
    <row r="46" spans="1:5" ht="12.75" customHeight="1"/>
  </sheetData>
  <sheetProtection password="C79F" sheet="1" objects="1" scenarios="1" formatCells="0" formatColumns="0" formatRows="0" autoFilter="0"/>
  <protectedRanges>
    <protectedRange sqref="D1:D1048576" name="Диапазон1"/>
  </protectedRanges>
  <mergeCells count="34">
    <mergeCell ref="A39:B39"/>
    <mergeCell ref="A35:B35"/>
    <mergeCell ref="A36:B36"/>
    <mergeCell ref="A37:B37"/>
    <mergeCell ref="A38:B38"/>
    <mergeCell ref="A6:C6"/>
    <mergeCell ref="A1:C1"/>
    <mergeCell ref="A2:C2"/>
    <mergeCell ref="A3:C3"/>
    <mergeCell ref="A4:C4"/>
    <mergeCell ref="A5:C5"/>
    <mergeCell ref="A12:C12"/>
    <mergeCell ref="A13:C13"/>
    <mergeCell ref="A14:C14"/>
    <mergeCell ref="A15:C15"/>
    <mergeCell ref="A16:C16"/>
    <mergeCell ref="A7:C7"/>
    <mergeCell ref="A8:C8"/>
    <mergeCell ref="A9:C9"/>
    <mergeCell ref="A10:C10"/>
    <mergeCell ref="A11:C11"/>
    <mergeCell ref="A17:C17"/>
    <mergeCell ref="A18:C18"/>
    <mergeCell ref="A19:C19"/>
    <mergeCell ref="A23:C23"/>
    <mergeCell ref="A22:C22"/>
    <mergeCell ref="A21:C21"/>
    <mergeCell ref="A20:C20"/>
    <mergeCell ref="A30:A31"/>
    <mergeCell ref="A28:C28"/>
    <mergeCell ref="A24:C24"/>
    <mergeCell ref="A25:C25"/>
    <mergeCell ref="A26:C26"/>
    <mergeCell ref="A27:C27"/>
  </mergeCells>
  <conditionalFormatting sqref="D3:D16 D19 D21:D28">
    <cfRule type="containsBlanks" dxfId="5" priority="60">
      <formula>LEN(TRIM(D3))=0</formula>
    </cfRule>
  </conditionalFormatting>
  <conditionalFormatting sqref="D17:D18">
    <cfRule type="containsBlanks" dxfId="4" priority="34">
      <formula>LEN(TRIM(D17))=0</formula>
    </cfRule>
  </conditionalFormatting>
  <conditionalFormatting sqref="D30 D32:D33">
    <cfRule type="containsBlanks" dxfId="3" priority="32">
      <formula>LEN(TRIM(D30))=0</formula>
    </cfRule>
  </conditionalFormatting>
  <conditionalFormatting sqref="D20">
    <cfRule type="containsBlanks" dxfId="2" priority="7">
      <formula>LEN(TRIM(D20))=0</formula>
    </cfRule>
  </conditionalFormatting>
  <conditionalFormatting sqref="D35:D39">
    <cfRule type="containsBlanks" dxfId="1" priority="3">
      <formula>LEN(TRIM(D35))=0</formula>
    </cfRule>
  </conditionalFormatting>
  <conditionalFormatting sqref="D31">
    <cfRule type="containsBlanks" dxfId="0" priority="1">
      <formula>LEN(TRIM(D31))=0</formula>
    </cfRule>
  </conditionalFormatting>
  <dataValidations count="2">
    <dataValidation type="decimal" operator="greaterThanOrEqual" allowBlank="1" showInputMessage="1" showErrorMessage="1" sqref="D30:D33">
      <formula1>0</formula1>
    </dataValidation>
    <dataValidation type="textLength" operator="equal" allowBlank="1" showInputMessage="1" showErrorMessage="1" promptTitle="Внести код ЄДРПОУ" prompt="в числовому форматі" sqref="D16">
      <formula1>8</formula1>
    </dataValidation>
  </dataValidations>
  <pageMargins left="0.28000000000000003" right="0.2" top="0.2" bottom="0.36" header="0.19685039370078741" footer="0.19685039370078741"/>
  <pageSetup paperSize="9" scale="81" orientation="portrait" r:id="rId1"/>
  <headerFooter>
    <oddFooter>&amp;L&amp;"+,обычный"&amp;10&amp;K01+046Лист &amp;P з &amp;N листів&amp;R&amp;"+,обычный"&amp;10&amp;K01+048&amp;F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17"/>
  <sheetViews>
    <sheetView showGridLines="0" showZeros="0" tabSelected="1" defaultGridColor="0" colorId="22" zoomScaleNormal="100" workbookViewId="0">
      <pane ySplit="3" topLeftCell="A4" activePane="bottomLeft" state="frozen"/>
      <selection pane="bottomLeft" activeCell="E4" sqref="E4:F4"/>
    </sheetView>
  </sheetViews>
  <sheetFormatPr defaultRowHeight="14.25"/>
  <cols>
    <col min="1" max="8" width="32.140625" style="58" customWidth="1"/>
    <col min="9" max="16384" width="9.140625" style="58"/>
  </cols>
  <sheetData>
    <row r="1" spans="1:25" ht="22.5" customHeight="1">
      <c r="A1" s="71" t="s">
        <v>127</v>
      </c>
      <c r="C1" s="59"/>
      <c r="E1" s="60"/>
      <c r="G1" s="60"/>
    </row>
    <row r="2" spans="1:25" ht="14.25" customHeight="1">
      <c r="A2" s="140" t="s">
        <v>141</v>
      </c>
      <c r="B2" s="141"/>
      <c r="C2" s="141"/>
      <c r="D2" s="142"/>
      <c r="E2" s="140" t="s">
        <v>142</v>
      </c>
      <c r="F2" s="142"/>
      <c r="G2" s="140" t="s">
        <v>143</v>
      </c>
      <c r="H2" s="142"/>
    </row>
    <row r="3" spans="1:25" s="61" customFormat="1" ht="20.25" customHeight="1">
      <c r="A3" s="146" t="s">
        <v>134</v>
      </c>
      <c r="B3" s="147"/>
      <c r="C3" s="146" t="s">
        <v>135</v>
      </c>
      <c r="D3" s="147"/>
      <c r="E3" s="146" t="s">
        <v>124</v>
      </c>
      <c r="F3" s="147"/>
      <c r="G3" s="146" t="s">
        <v>153</v>
      </c>
      <c r="H3" s="147"/>
    </row>
    <row r="4" spans="1:25" s="62" customFormat="1" ht="213" customHeight="1">
      <c r="A4" s="143" t="s">
        <v>154</v>
      </c>
      <c r="B4" s="144"/>
      <c r="C4" s="144"/>
      <c r="D4" s="145"/>
      <c r="E4" s="143" t="s">
        <v>159</v>
      </c>
      <c r="F4" s="145"/>
      <c r="G4" s="143" t="s">
        <v>155</v>
      </c>
      <c r="H4" s="145"/>
    </row>
    <row r="5" spans="1:25" ht="14.25" customHeight="1">
      <c r="A5" s="63" t="s">
        <v>109</v>
      </c>
      <c r="B5" s="64" t="s">
        <v>110</v>
      </c>
      <c r="C5" s="63" t="s">
        <v>109</v>
      </c>
      <c r="D5" s="64" t="s">
        <v>110</v>
      </c>
      <c r="E5" s="63" t="s">
        <v>109</v>
      </c>
      <c r="F5" s="64" t="s">
        <v>110</v>
      </c>
      <c r="G5" s="63" t="s">
        <v>109</v>
      </c>
      <c r="H5" s="64" t="s">
        <v>110</v>
      </c>
      <c r="W5" s="61"/>
      <c r="X5" s="61"/>
      <c r="Y5" s="61"/>
    </row>
    <row r="6" spans="1:25" ht="14.25" customHeight="1">
      <c r="A6" s="65" t="s">
        <v>111</v>
      </c>
      <c r="B6" s="66">
        <v>100</v>
      </c>
      <c r="C6" s="65" t="s">
        <v>112</v>
      </c>
      <c r="D6" s="66">
        <v>440</v>
      </c>
      <c r="E6" s="65" t="s">
        <v>112</v>
      </c>
      <c r="F6" s="66">
        <v>221</v>
      </c>
      <c r="G6" s="65" t="s">
        <v>112</v>
      </c>
      <c r="H6" s="66">
        <v>18</v>
      </c>
      <c r="W6" s="61"/>
      <c r="X6" s="61"/>
      <c r="Y6" s="61"/>
    </row>
    <row r="7" spans="1:25" ht="14.25" customHeight="1">
      <c r="A7" s="65" t="s">
        <v>112</v>
      </c>
      <c r="B7" s="66">
        <v>532</v>
      </c>
      <c r="C7" s="65" t="s">
        <v>114</v>
      </c>
      <c r="D7" s="66">
        <v>1344</v>
      </c>
      <c r="E7" s="65" t="s">
        <v>120</v>
      </c>
      <c r="F7" s="66">
        <v>405</v>
      </c>
      <c r="G7" s="65" t="s">
        <v>114</v>
      </c>
      <c r="H7" s="66">
        <v>252</v>
      </c>
      <c r="W7" s="61"/>
      <c r="X7" s="61"/>
      <c r="Y7" s="61"/>
    </row>
    <row r="8" spans="1:25" ht="14.25" customHeight="1">
      <c r="A8" s="65" t="s">
        <v>114</v>
      </c>
      <c r="B8" s="66">
        <v>606</v>
      </c>
      <c r="C8" s="65" t="s">
        <v>113</v>
      </c>
      <c r="D8" s="66">
        <v>1226</v>
      </c>
      <c r="E8" s="65" t="s">
        <v>113</v>
      </c>
      <c r="F8" s="66">
        <v>463</v>
      </c>
      <c r="G8" s="65" t="s">
        <v>113</v>
      </c>
      <c r="H8" s="66">
        <v>356</v>
      </c>
      <c r="W8" s="61"/>
      <c r="X8" s="61"/>
      <c r="Y8" s="61"/>
    </row>
    <row r="9" spans="1:25" ht="14.25" customHeight="1">
      <c r="A9" s="65" t="s">
        <v>113</v>
      </c>
      <c r="B9" s="66">
        <v>264</v>
      </c>
      <c r="C9" s="65" t="s">
        <v>115</v>
      </c>
      <c r="D9" s="66">
        <v>488</v>
      </c>
      <c r="E9" s="65" t="s">
        <v>121</v>
      </c>
      <c r="F9" s="66">
        <v>200</v>
      </c>
      <c r="G9" s="65" t="s">
        <v>115</v>
      </c>
      <c r="H9" s="66">
        <v>164</v>
      </c>
      <c r="W9" s="61"/>
      <c r="X9" s="61"/>
      <c r="Y9" s="61"/>
    </row>
    <row r="10" spans="1:25" ht="14.25" customHeight="1">
      <c r="A10" s="65" t="s">
        <v>115</v>
      </c>
      <c r="B10" s="66">
        <v>76</v>
      </c>
      <c r="C10" s="65" t="s">
        <v>116</v>
      </c>
      <c r="D10" s="66">
        <v>258</v>
      </c>
      <c r="E10" s="65" t="s">
        <v>122</v>
      </c>
      <c r="F10" s="66">
        <v>98</v>
      </c>
      <c r="G10" s="65" t="s">
        <v>116</v>
      </c>
      <c r="H10" s="66">
        <v>76</v>
      </c>
      <c r="W10" s="61"/>
      <c r="X10" s="61"/>
      <c r="Y10" s="61"/>
    </row>
    <row r="11" spans="1:25" ht="14.25" customHeight="1">
      <c r="A11" s="65"/>
      <c r="B11" s="66"/>
      <c r="C11" s="65" t="s">
        <v>117</v>
      </c>
      <c r="D11" s="66">
        <v>92</v>
      </c>
      <c r="E11" s="65" t="s">
        <v>123</v>
      </c>
      <c r="F11" s="66">
        <v>42</v>
      </c>
      <c r="G11" s="65" t="s">
        <v>117</v>
      </c>
      <c r="H11" s="66">
        <v>20</v>
      </c>
      <c r="W11" s="61"/>
      <c r="X11" s="61"/>
      <c r="Y11" s="61"/>
    </row>
    <row r="12" spans="1:25" ht="14.25" customHeight="1">
      <c r="A12" s="67" t="s">
        <v>118</v>
      </c>
      <c r="B12" s="68">
        <f>SUM(B6:B11)</f>
        <v>1578</v>
      </c>
      <c r="C12" s="67" t="s">
        <v>118</v>
      </c>
      <c r="D12" s="68">
        <f>SUM(D6:D11)</f>
        <v>3848</v>
      </c>
      <c r="E12" s="67" t="s">
        <v>118</v>
      </c>
      <c r="F12" s="68">
        <f>SUM(F6:F11)</f>
        <v>1429</v>
      </c>
      <c r="G12" s="67" t="s">
        <v>118</v>
      </c>
      <c r="H12" s="68">
        <f>SUM(H6:H11)</f>
        <v>886</v>
      </c>
    </row>
    <row r="13" spans="1:25" ht="14.25" customHeight="1">
      <c r="A13" s="72"/>
      <c r="B13" s="73"/>
      <c r="C13" s="72"/>
      <c r="D13" s="73"/>
      <c r="E13" s="72"/>
      <c r="F13" s="73"/>
      <c r="G13" s="72"/>
      <c r="H13" s="73"/>
    </row>
    <row r="14" spans="1:25" s="80" customFormat="1">
      <c r="A14" s="78" t="s">
        <v>125</v>
      </c>
      <c r="B14" s="79"/>
      <c r="C14" s="78"/>
      <c r="D14" s="79"/>
      <c r="E14" s="78"/>
      <c r="F14" s="79"/>
      <c r="G14" s="78"/>
      <c r="H14" s="79"/>
    </row>
    <row r="15" spans="1:25" ht="277.5" customHeight="1">
      <c r="A15" s="74"/>
      <c r="B15" s="75"/>
      <c r="C15" s="74"/>
      <c r="D15" s="75"/>
      <c r="E15" s="74"/>
      <c r="F15" s="75"/>
      <c r="G15" s="74"/>
      <c r="H15" s="75"/>
    </row>
    <row r="16" spans="1:25" s="80" customFormat="1">
      <c r="A16" s="78" t="s">
        <v>119</v>
      </c>
      <c r="B16" s="79"/>
      <c r="C16" s="78"/>
      <c r="D16" s="79"/>
      <c r="E16" s="78"/>
      <c r="F16" s="79"/>
      <c r="G16" s="78"/>
      <c r="H16" s="79"/>
    </row>
    <row r="17" spans="1:8" ht="233.25" customHeight="1">
      <c r="A17" s="76"/>
      <c r="B17" s="77"/>
      <c r="C17" s="76"/>
      <c r="D17" s="77"/>
      <c r="E17" s="76"/>
      <c r="F17" s="77"/>
      <c r="G17" s="76"/>
      <c r="H17" s="77"/>
    </row>
  </sheetData>
  <mergeCells count="10">
    <mergeCell ref="A2:D2"/>
    <mergeCell ref="A4:D4"/>
    <mergeCell ref="E2:F2"/>
    <mergeCell ref="G2:H2"/>
    <mergeCell ref="A3:B3"/>
    <mergeCell ref="C3:D3"/>
    <mergeCell ref="E3:F3"/>
    <mergeCell ref="G3:H3"/>
    <mergeCell ref="E4:F4"/>
    <mergeCell ref="G4:H4"/>
  </mergeCells>
  <pageMargins left="0.2" right="0.2" top="0.2" bottom="0.2" header="0.2" footer="0.2"/>
  <pageSetup paperSize="9" scale="55" orientation="landscape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  <pageSetUpPr fitToPage="1"/>
  </sheetPr>
  <dimension ref="A1:C21"/>
  <sheetViews>
    <sheetView showGridLines="0" showZeros="0" defaultGridColor="0" colorId="22" zoomScale="85" zoomScaleNormal="85" workbookViewId="0">
      <selection activeCell="C10" sqref="C10"/>
    </sheetView>
  </sheetViews>
  <sheetFormatPr defaultColWidth="0" defaultRowHeight="18" zeroHeight="1"/>
  <cols>
    <col min="1" max="1" width="15.42578125" style="5" customWidth="1"/>
    <col min="2" max="2" width="32.5703125" style="5" customWidth="1"/>
    <col min="3" max="3" width="44.140625" style="5" customWidth="1"/>
    <col min="4" max="16384" width="9.140625" style="1" hidden="1"/>
  </cols>
  <sheetData>
    <row r="1" spans="1:3" s="10" customFormat="1">
      <c r="A1" s="33" t="s">
        <v>60</v>
      </c>
      <c r="B1" s="32"/>
      <c r="C1" s="48" t="str">
        <f>CONCATENATE("Вхідний № ",RIGHT(LEFT(Документація!$B$16,10),3),"/_______")</f>
        <v>Вхідний № 583/_______</v>
      </c>
    </row>
    <row r="2" spans="1:3" s="10" customFormat="1">
      <c r="A2" s="34">
        <f>WORKDAY(Документація!$B$39,-1)</f>
        <v>43641</v>
      </c>
      <c r="B2" s="31"/>
      <c r="C2" s="13"/>
    </row>
    <row r="3" spans="1:3" s="10" customFormat="1">
      <c r="A3" s="5"/>
      <c r="B3" s="4"/>
      <c r="C3" s="13" t="s">
        <v>32</v>
      </c>
    </row>
    <row r="4" spans="1:3" ht="67.5" customHeight="1">
      <c r="A4" s="17" t="s">
        <v>0</v>
      </c>
      <c r="B4" s="150">
        <f>'Додаток 1'!$D$3</f>
        <v>0</v>
      </c>
      <c r="C4" s="150"/>
    </row>
    <row r="5" spans="1:3" ht="18" customHeight="1">
      <c r="A5" s="6"/>
      <c r="B5" s="151">
        <f>'Додаток 1'!$D$8</f>
        <v>0</v>
      </c>
      <c r="C5" s="151"/>
    </row>
    <row r="6" spans="1:3">
      <c r="A6" s="13" t="s">
        <v>31</v>
      </c>
      <c r="B6" s="151">
        <f>'Додаток 1'!$D$10</f>
        <v>0</v>
      </c>
      <c r="C6" s="151"/>
    </row>
    <row r="7" spans="1:3" s="2" customFormat="1" ht="18" customHeight="1">
      <c r="A7" s="27"/>
      <c r="B7" s="152">
        <f>'Додаток 1'!$D$11</f>
        <v>0</v>
      </c>
      <c r="C7" s="152"/>
    </row>
    <row r="8" spans="1:3" s="10" customFormat="1" ht="18" customHeight="1">
      <c r="A8" s="27"/>
      <c r="B8" s="151">
        <f>'Додаток 1'!$D$12</f>
        <v>0</v>
      </c>
      <c r="C8" s="151"/>
    </row>
    <row r="9" spans="1:3" s="10" customFormat="1" ht="18" customHeight="1">
      <c r="A9" s="14"/>
      <c r="B9" s="29"/>
      <c r="C9" s="30"/>
    </row>
    <row r="10" spans="1:3" s="3" customFormat="1" ht="161.25" customHeight="1">
      <c r="A10" s="14"/>
      <c r="B10" s="14"/>
      <c r="C10" s="14"/>
    </row>
    <row r="11" spans="1:3" s="2" customFormat="1">
      <c r="A11" s="6"/>
      <c r="B11" s="148" t="s">
        <v>20</v>
      </c>
      <c r="C11" s="148"/>
    </row>
    <row r="12" spans="1:3" ht="131.25" customHeight="1">
      <c r="A12" s="7"/>
      <c r="B12" s="149" t="str">
        <f>Документація!$B$3</f>
        <v>Зимова форма для працівників торгової мережі Фокстрот</v>
      </c>
      <c r="C12" s="149"/>
    </row>
    <row r="13" spans="1:3" s="10" customFormat="1" ht="143.25" customHeight="1">
      <c r="A13" s="7"/>
      <c r="B13" s="12"/>
      <c r="C13" s="12"/>
    </row>
    <row r="14" spans="1:3">
      <c r="B14" s="18" t="s">
        <v>1</v>
      </c>
      <c r="C14" s="10" t="s">
        <v>19</v>
      </c>
    </row>
    <row r="15" spans="1:3" s="3" customFormat="1">
      <c r="C15" s="10" t="s">
        <v>2</v>
      </c>
    </row>
    <row r="16" spans="1:3" s="3" customFormat="1">
      <c r="B16" s="5"/>
      <c r="C16" s="10" t="s">
        <v>53</v>
      </c>
    </row>
    <row r="17" spans="3:3">
      <c r="C17" s="10" t="s">
        <v>3</v>
      </c>
    </row>
    <row r="18" spans="3:3">
      <c r="C18" s="10" t="s">
        <v>4</v>
      </c>
    </row>
    <row r="19" spans="3:3">
      <c r="C19" s="10" t="str">
        <f>Документація!$B$16</f>
        <v>tender-583@foxtrot.ua</v>
      </c>
    </row>
    <row r="20" spans="3:3">
      <c r="C20" s="19" t="s">
        <v>42</v>
      </c>
    </row>
    <row r="21" spans="3:3" hidden="1"/>
  </sheetData>
  <sheetProtection password="C79F" sheet="1" objects="1" scenarios="1" selectLockedCells="1" selectUnlockedCells="1"/>
  <mergeCells count="7">
    <mergeCell ref="B11:C11"/>
    <mergeCell ref="B12:C12"/>
    <mergeCell ref="B4:C4"/>
    <mergeCell ref="B5:C5"/>
    <mergeCell ref="B6:C6"/>
    <mergeCell ref="B7:C7"/>
    <mergeCell ref="B8:C8"/>
  </mergeCells>
  <dataValidations count="1">
    <dataValidation allowBlank="1" showInputMessage="1" showErrorMessage="1" promptTitle="Заповнюється" prompt="Тендерним комітетом" sqref="C3 C1"/>
  </dataValidations>
  <hyperlinks>
    <hyperlink ref="C20" r:id="rId1"/>
  </hyperlinks>
  <pageMargins left="0.70866141732283472" right="0.31496062992125984" top="0.55118110236220474" bottom="0.55118110236220474" header="0" footer="0"/>
  <pageSetup paperSize="9" scale="99" orientation="portrait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4</vt:i4>
      </vt:variant>
      <vt:variant>
        <vt:lpstr>Именованные диапазоны</vt:lpstr>
      </vt:variant>
      <vt:variant>
        <vt:i4>1</vt:i4>
      </vt:variant>
    </vt:vector>
  </HeadingPairs>
  <TitlesOfParts>
    <vt:vector size="5" baseType="lpstr">
      <vt:lpstr>Документація</vt:lpstr>
      <vt:lpstr>Додаток 1</vt:lpstr>
      <vt:lpstr>Додаток 2</vt:lpstr>
      <vt:lpstr>Титульний лист конверта</vt:lpstr>
      <vt:lpstr>'Додаток 1'!Область_печати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2019-06-19T09:21:58Z</dcterms:modified>
</cp:coreProperties>
</file>