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75" tabRatio="739"/>
  </bookViews>
  <sheets>
    <sheet name="Документація" sheetId="2" r:id="rId1"/>
    <sheet name="Додаток 1" sheetId="15" r:id="rId2"/>
    <sheet name="Додаток 2" sheetId="17" r:id="rId3"/>
    <sheet name="Додаток 3" sheetId="19" r:id="rId4"/>
    <sheet name="Титульний лист конверта" sheetId="1" r:id="rId5"/>
  </sheets>
  <definedNames>
    <definedName name="_xlnm._FilterDatabase" localSheetId="2" hidden="1">'Додаток 2'!$A$6:$Z$6</definedName>
    <definedName name="_xlnm.Print_Titles" localSheetId="2">'Додаток 2'!$A:$B</definedName>
    <definedName name="_xlnm.Print_Area" localSheetId="1">'Додаток 1'!$A$1:$E$26</definedName>
    <definedName name="_xlnm.Print_Area" localSheetId="2">'Додаток 2'!$A$1:$Z$22</definedName>
    <definedName name="_xlnm.Print_Area" localSheetId="0">Документація!$A$1:$B$91</definedName>
  </definedNames>
  <calcPr calcId="162913"/>
</workbook>
</file>

<file path=xl/calcChain.xml><?xml version="1.0" encoding="utf-8"?>
<calcChain xmlns="http://schemas.openxmlformats.org/spreadsheetml/2006/main">
  <c r="J17" i="19" l="1"/>
  <c r="J16" i="19"/>
  <c r="J15" i="19"/>
  <c r="J14" i="19"/>
  <c r="J13" i="19"/>
  <c r="J12" i="19"/>
  <c r="J11" i="19"/>
  <c r="J9" i="19"/>
  <c r="J8" i="19"/>
  <c r="J7" i="19"/>
  <c r="C4" i="19"/>
  <c r="C2" i="19" s="1"/>
  <c r="B2" i="19"/>
  <c r="J19" i="19" l="1"/>
  <c r="E33" i="15"/>
  <c r="E45" i="15"/>
  <c r="E41" i="15"/>
  <c r="E40" i="15"/>
  <c r="E39" i="15"/>
  <c r="E38" i="15"/>
  <c r="E37" i="15"/>
  <c r="E36" i="15"/>
  <c r="E35" i="15"/>
  <c r="E44" i="15"/>
  <c r="E43" i="15"/>
  <c r="E42" i="15"/>
  <c r="E34" i="15"/>
  <c r="E32" i="15"/>
  <c r="E31" i="15"/>
  <c r="E30" i="15"/>
  <c r="E28" i="15"/>
  <c r="E29" i="15"/>
  <c r="E46" i="15" l="1"/>
  <c r="C4" i="17" l="1"/>
  <c r="C2" i="17" s="1"/>
  <c r="S4" i="17"/>
  <c r="S2" i="17" s="1"/>
  <c r="K4" i="17"/>
  <c r="K2" i="17" s="1"/>
  <c r="J17" i="17"/>
  <c r="J16" i="17"/>
  <c r="J15" i="17"/>
  <c r="J14" i="17"/>
  <c r="J13" i="17"/>
  <c r="J12" i="17"/>
  <c r="J11" i="17"/>
  <c r="J9" i="17"/>
  <c r="J8" i="17"/>
  <c r="J7" i="17"/>
  <c r="J19" i="17" s="1"/>
  <c r="B2" i="17"/>
  <c r="R7" i="17"/>
  <c r="Z7" i="17" l="1"/>
  <c r="R8" i="17"/>
  <c r="Z8" i="17"/>
  <c r="R9" i="17"/>
  <c r="Z9" i="17"/>
  <c r="R11" i="17"/>
  <c r="Z11" i="17"/>
  <c r="R12" i="17"/>
  <c r="Z12" i="17"/>
  <c r="R13" i="17"/>
  <c r="Z13" i="17"/>
  <c r="R14" i="17"/>
  <c r="Z14" i="17"/>
  <c r="R15" i="17"/>
  <c r="Z15" i="17"/>
  <c r="R16" i="17"/>
  <c r="Z16" i="17"/>
  <c r="R17" i="17"/>
  <c r="Z17" i="17"/>
  <c r="Z19" i="17" l="1"/>
  <c r="R19" i="17"/>
  <c r="E3" i="15"/>
  <c r="A1" i="15" l="1"/>
  <c r="E1" i="15"/>
  <c r="E2" i="15"/>
  <c r="B7" i="1"/>
  <c r="B8" i="1"/>
  <c r="B6" i="1"/>
  <c r="B5" i="1"/>
  <c r="B4" i="1"/>
  <c r="A2" i="15"/>
  <c r="A2" i="1"/>
  <c r="B12" i="1"/>
  <c r="C15" i="1"/>
  <c r="C1" i="1" s="1"/>
</calcChain>
</file>

<file path=xl/sharedStrings.xml><?xml version="1.0" encoding="utf-8"?>
<sst xmlns="http://schemas.openxmlformats.org/spreadsheetml/2006/main" count="380" uniqueCount="220">
  <si>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</si>
  <si>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</si>
  <si>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</si>
  <si>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</si>
  <si>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</si>
  <si>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</si>
  <si>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</si>
  <si>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</si>
  <si>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</si>
  <si>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3.4. Кваліфікаційні критерії до Учасників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</si>
  <si>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</si>
  <si>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</si>
  <si>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</si>
  <si>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</si>
  <si>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</si>
  <si>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</si>
  <si>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</si>
  <si>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</si>
  <si>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</si>
  <si>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</si>
  <si>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</si>
  <si>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</si>
  <si>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</si>
  <si>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</si>
  <si>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</si>
  <si>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</si>
  <si>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</si>
  <si>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</si>
  <si>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</si>
  <si>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</si>
  <si>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</si>
  <si>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</si>
  <si>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</si>
  <si>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</si>
  <si>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</si>
  <si>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</si>
  <si>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</si>
  <si>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</si>
  <si>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</si>
  <si>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</si>
  <si>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</si>
  <si>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</si>
  <si>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</si>
  <si>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</si>
  <si>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</si>
  <si>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</si>
  <si>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</si>
  <si>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</si>
  <si>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</si>
  <si>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</si>
  <si>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</si>
  <si>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</si>
  <si>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</si>
  <si>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</si>
  <si>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</si>
  <si>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</si>
  <si>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Витяг з реєстру платників ПДВ;</t>
  </si>
  <si>
    <t>Довідка про включення до ЄДРПОУ;</t>
  </si>
  <si>
    <t>Витяг з єдиного державного реєстру підприємств та організацій;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</si>
  <si>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</si>
  <si>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</si>
  <si>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</si>
  <si>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</si>
  <si>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</si>
  <si>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</si>
  <si>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- Комерційну пропозицію у форматі Додатку 1, завірену підписом керівника та печаткою.</t>
  </si>
  <si>
    <t>Формат та порядок рядків і стовпців змінювати не можна. 
Додавати або видаляти стовбці чи рядки не можна.</t>
  </si>
  <si>
    <t>Термін подачі пропозиції включно до</t>
  </si>
  <si>
    <t>1.2. Інформація про Замовника процедури закупівлі</t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</si>
  <si>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запечатаному конверті</t>
    </r>
    <r>
      <rPr>
        <sz val="10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</si>
  <si>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електронному вигляді</t>
    </r>
    <r>
      <rPr>
        <sz val="10"/>
        <color theme="1"/>
        <rFont val="Arial"/>
        <family val="2"/>
        <charset val="204"/>
      </rPr>
      <t>:</t>
    </r>
  </si>
  <si>
    <t>Істотні умови договору мають відповідати акцептованій пропозиції Учасника.</t>
  </si>
  <si>
    <t>6.1. Порядок укладання договору</t>
  </si>
  <si>
    <t>5.5. Подача установчих документів</t>
  </si>
  <si>
    <t>Місце розкриття пропозицій: м. Київ, 04112, вул. Дорогожицька, 1.</t>
  </si>
  <si>
    <t>Дата проведення процедури розкриття пропозицій:</t>
  </si>
  <si>
    <t>Фіналісти процедури закупівлі на запит Замовника надають такі документи в електронному вигляді:</t>
  </si>
  <si>
    <t>5.6. Результати процедури закупівлі</t>
  </si>
  <si>
    <t>- Комерційну пропозицію (Додаток 1) в форматі Excel.</t>
  </si>
  <si>
    <t>Для підтвердження особи представник Учасника повинен надати паспорт.</t>
  </si>
  <si>
    <t>Офіційний сайт компанії Учасника (за наявності)</t>
  </si>
  <si>
    <t>3.1. Зміст та вимоги до оформлення пропозиції Учасника</t>
  </si>
  <si>
    <t>Пропозиція Учасника подається в термін, визначений в оголошенні про процедуру закупівлі.</t>
  </si>
  <si>
    <t xml:space="preserve">4.1. Місце, дата та час розкриття пропозицій Учасників </t>
  </si>
  <si>
    <t>4.2. Умови розкриття пропозицій</t>
  </si>
  <si>
    <r>
      <rPr>
        <b/>
        <sz val="10"/>
        <color theme="1"/>
        <rFont val="Arial"/>
        <family val="2"/>
        <charset val="204"/>
      </rPr>
      <t>Електронна версія пропозиції</t>
    </r>
    <r>
      <rPr>
        <sz val="10"/>
        <color theme="1"/>
        <rFont val="Arial"/>
        <family val="2"/>
        <charset val="204"/>
      </rPr>
      <t xml:space="preserve"> в форматі Excel подається на адресу:</t>
    </r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</si>
  <si>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</si>
  <si>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r>
      <t xml:space="preserve">На конверт має бути наклеєний </t>
    </r>
    <r>
      <rPr>
        <u/>
        <sz val="10"/>
        <color rgb="FF0000FF"/>
        <rFont val="Arial"/>
        <family val="2"/>
        <charset val="204"/>
      </rPr>
      <t>Титульний лист</t>
    </r>
    <r>
      <rPr>
        <sz val="10"/>
        <color theme="1"/>
        <rFont val="Arial"/>
        <family val="2"/>
        <charset val="204"/>
      </rPr>
      <t xml:space="preserve">, який автоматично формується при заповненні Додатку 1. </t>
    </r>
  </si>
  <si>
    <r>
      <rPr>
        <b/>
        <sz val="10"/>
        <color theme="1"/>
        <rFont val="Arial"/>
        <family val="2"/>
        <charset val="204"/>
      </rPr>
      <t xml:space="preserve">Оригінал пропозиції </t>
    </r>
    <r>
      <rPr>
        <sz val="10"/>
        <color theme="1"/>
        <rFont val="Arial"/>
        <family val="2"/>
        <charset val="204"/>
      </rPr>
      <t>подається в запечатаному паперовому конверті розміром 229×324мм.</t>
    </r>
  </si>
  <si>
    <t>Адреса надання пропозиції: м. Київ, 04112, вул. Дорогожицька,1, галерея 1, кімната 1.</t>
  </si>
  <si>
    <t>3.3. Строк, протягом якого пропозиції Учасників є дійсними</t>
  </si>
  <si>
    <t>До участі у процедурі розкриття пропозицій допускаються всі Учасники. Відсутність представника Учасника під час розкриття пропозицій не є підставою для відхилення пропозиції Учасника.</t>
  </si>
  <si>
    <t>2. Мають необхідне обладнання, кваліфікований персонал та досвід в даному напрямку не менше 1 року.</t>
  </si>
  <si>
    <t>м. Київ, 04112, вул. Дорогожицька, 1, галерея 1, кабінет 1.</t>
  </si>
  <si>
    <t>Документ, що засвідчує повноваження керівника (виписка з статуту, тощо).</t>
  </si>
  <si>
    <t>Комерційна пропозиція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</si>
  <si>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документації.</t>
  </si>
  <si>
    <t>Пропозиція кожного Учасника вважається дійсною протягом проведення конкурсної процедури закупівлі, а в разі її акцепту, - протягом терміну виконання договору закупівлі.</t>
  </si>
  <si>
    <r>
      <rPr>
        <b/>
        <sz val="10"/>
        <rFont val="Arial"/>
        <family val="2"/>
        <charset val="204"/>
      </rPr>
      <t>Періодичність замовлення:</t>
    </r>
    <r>
      <rPr>
        <sz val="10"/>
        <rFont val="Arial"/>
        <family val="2"/>
        <charset val="204"/>
      </rPr>
      <t xml:space="preserve"> за заявками відповідно до потреб Замовника.</t>
    </r>
  </si>
  <si>
    <t>Всього, грн. з ПДВ</t>
  </si>
  <si>
    <t>Зона являє собою конструкцію, що умовно поділена на 4 частини:</t>
  </si>
  <si>
    <t>Елемент 6  (наприклад паперові квіти)</t>
  </si>
  <si>
    <t>Елемент 5  (наприклад підвісні букви)</t>
  </si>
  <si>
    <t>Елемент 4  (наприклад стілець)</t>
  </si>
  <si>
    <t>Елемент 3  (наприклад тумба)</t>
  </si>
  <si>
    <t>Елемент 2  (наприклад диван)</t>
  </si>
  <si>
    <t>Елемент 1  (наприклад лампа)</t>
  </si>
  <si>
    <t>Фон, який монтується на пристінний каркас</t>
  </si>
  <si>
    <t>3300x2500</t>
  </si>
  <si>
    <t>3300x3200</t>
  </si>
  <si>
    <t>Пристінний розбірний металевий каркас (уніфікована конструкція для всіх концепцій та магазинів, на яку встановлюються фон та в т. ч. декорації в комплекті мають надаватися ключі для розбирання конструкції). Необхідно надати креслення або ескіз</t>
  </si>
  <si>
    <t>Маркування матеріалів</t>
  </si>
  <si>
    <t xml:space="preserve">Габаритні розміри, мм </t>
  </si>
  <si>
    <t>У 2019 фінансовому році планується реалізація 18 зон по всій країні.</t>
  </si>
  <si>
    <t xml:space="preserve">1.  Каркас пристінний, конструктив якого має бути уніфікованим для того, щоб ротувати наповнення зоні між магазинами кожні 3 місяці. Слугує для закріплення фону зони. </t>
  </si>
  <si>
    <t>3.  Підвісна стельова конструкція (за необхідності та можливості на магазині).</t>
  </si>
  <si>
    <t>4.  Підлогове покриття.</t>
  </si>
  <si>
    <t xml:space="preserve">2.  Декоративна частина – фон, фактичне креативне наповнення зони, яку погодить Замовник. </t>
  </si>
  <si>
    <r>
      <rPr>
        <b/>
        <sz val="10"/>
        <color theme="1"/>
        <rFont val="Arial"/>
        <family val="2"/>
        <charset val="204"/>
      </rPr>
      <t>Метою даної закупівлі</t>
    </r>
    <r>
      <rPr>
        <sz val="10"/>
        <color theme="1"/>
        <rFont val="Arial"/>
        <family val="2"/>
        <charset val="204"/>
      </rPr>
      <t xml:space="preserve"> є вибір компанії для створення та монтажу зон клієнтського досвіду, для тестування камерофонів та втілення нових технологій продажу аксессуарів та смартфонів. </t>
    </r>
  </si>
  <si>
    <t>Формат</t>
  </si>
  <si>
    <t xml:space="preserve">Вінниця </t>
  </si>
  <si>
    <t>вул. Келецька, 80</t>
  </si>
  <si>
    <t xml:space="preserve">Чернігів </t>
  </si>
  <si>
    <t>вул. 77-ї Гвард. Дивізії, 1</t>
  </si>
  <si>
    <t>Запоріжжя</t>
  </si>
  <si>
    <t>пр. Соборний, 53</t>
  </si>
  <si>
    <t>Київ</t>
  </si>
  <si>
    <t xml:space="preserve">пр. Шухевича, 2 </t>
  </si>
  <si>
    <t>Павлоград</t>
  </si>
  <si>
    <t>вул. Шевченка, 118</t>
  </si>
  <si>
    <t>Діпро</t>
  </si>
  <si>
    <t>вул. Набережна Перемоги, 86а</t>
  </si>
  <si>
    <t>вул. Антоновича, 50</t>
  </si>
  <si>
    <t>пр. Степана Бандери</t>
  </si>
  <si>
    <t>Полтава</t>
  </si>
  <si>
    <t>вул. Зеньківська 6/1а</t>
  </si>
  <si>
    <t>Івано-Франківськ</t>
  </si>
  <si>
    <t>вул. Мазепи, 168-б</t>
  </si>
  <si>
    <t>Херсон</t>
  </si>
  <si>
    <t>вул. Залаегерстег, 18</t>
  </si>
  <si>
    <t>Одеса</t>
  </si>
  <si>
    <t>вул. Пантелеймонівська, 88/1</t>
  </si>
  <si>
    <t>Луцька</t>
  </si>
  <si>
    <t>вул. Сухомлинського, 1</t>
  </si>
  <si>
    <t>вул. Гетьмана, 6</t>
  </si>
  <si>
    <t>Миколаїв</t>
  </si>
  <si>
    <t>пр. Центральний, 259/1</t>
  </si>
  <si>
    <t>Житомир</t>
  </si>
  <si>
    <t>вул. Київська, 77</t>
  </si>
  <si>
    <t>Суми</t>
  </si>
  <si>
    <t>вул. Харківська, 2/2</t>
  </si>
  <si>
    <t>Львів</t>
  </si>
  <si>
    <t>вул. Кульпарківська, 226а</t>
  </si>
  <si>
    <t>Місто та адреса магазину</t>
  </si>
  <si>
    <t>оптимальний</t>
  </si>
  <si>
    <t>оптимальний+</t>
  </si>
  <si>
    <t>максимальний</t>
  </si>
  <si>
    <t>Період замовлення</t>
  </si>
  <si>
    <t>Товщина /розміри матеріалів, мм</t>
  </si>
  <si>
    <t>Необхідна кількіст, шт.</t>
  </si>
  <si>
    <t>Ціна 
грн., з ПДВ</t>
  </si>
  <si>
    <t>Вартість
грн з ПДВ</t>
  </si>
  <si>
    <t>Завдання для Учасника.</t>
  </si>
  <si>
    <r>
      <t xml:space="preserve">У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color theme="1"/>
        <rFont val="Arial"/>
        <family val="2"/>
        <charset val="204"/>
      </rPr>
      <t xml:space="preserve"> надано адреси магазинів, формати зон, що плануються на кожному з магазинів, а також орієнтовні періоди замовлення.</t>
    </r>
  </si>
  <si>
    <t xml:space="preserve">3. Учасник має надати власне портфоліо з подібними реалізованими проектами. </t>
  </si>
  <si>
    <t xml:space="preserve">Цінова пропозиція Учасника по кожному формату має враховувати монтажні роботи, логістику та умови додаткового обслуговування зон. </t>
  </si>
  <si>
    <t>- Власне портфоліо з подібними реалізованими проектами.</t>
  </si>
  <si>
    <t>1. Учасник має надати презентацію (в POWER POINT) трьох власних креативних ідей:
      - Формат оптимальний;
      - Формат оптимальний+;
      - Формат максимальний.</t>
  </si>
  <si>
    <r>
      <rPr>
        <b/>
        <sz val="10"/>
        <color theme="1"/>
        <rFont val="Arial"/>
        <family val="2"/>
        <charset val="204"/>
      </rPr>
      <t>Цільове призначення:</t>
    </r>
    <r>
      <rPr>
        <sz val="10"/>
        <color theme="1"/>
        <rFont val="Arial"/>
        <family val="2"/>
        <charset val="204"/>
      </rPr>
      <t xml:space="preserve"> зона є класичною фотозоною, але особливість полягає у терміні эксплуатації (каркас планується використовувати без додаткового обслуговування не менше року, декоративна частина повинна ротуватися кожні три місяці до іншого магазину).</t>
    </r>
  </si>
  <si>
    <r>
      <t xml:space="preserve">та цінові пропозиції по кожному формату згідно з наданими власними креативними ідеями у форматі </t>
    </r>
    <r>
      <rPr>
        <u/>
        <sz val="10"/>
        <color rgb="FF0000FF"/>
        <rFont val="Arial"/>
        <family val="2"/>
        <charset val="204"/>
      </rPr>
      <t>Додатку 2</t>
    </r>
    <r>
      <rPr>
        <sz val="10"/>
        <color theme="1"/>
        <rFont val="Arial"/>
        <family val="2"/>
        <charset val="204"/>
      </rPr>
      <t>.</t>
    </r>
  </si>
  <si>
    <t>№</t>
  </si>
  <si>
    <r>
      <t xml:space="preserve">Демонтаж, логістичне супроводження та монтаж декорацій (без каркасів) на протязі року на новому магазині (кожні 3 міс. необхідно переміщувати зону з магазину на магазин та монтувати на новому). 
</t>
    </r>
    <r>
      <rPr>
        <i/>
        <sz val="10"/>
        <color theme="1"/>
        <rFont val="Arial"/>
        <family val="2"/>
        <charset val="204"/>
      </rPr>
      <t>Вказати вартість за 1 переміщення</t>
    </r>
  </si>
  <si>
    <r>
      <t xml:space="preserve">Підрядчик протягом року в разі необхідності має підтримувати зону в належному стані (наприклад підклеювати, підремонтовувати деталі та коригувати ).
</t>
    </r>
    <r>
      <rPr>
        <i/>
        <sz val="10"/>
        <color theme="1"/>
        <rFont val="Arial"/>
        <family val="2"/>
        <charset val="204"/>
      </rPr>
      <t>Вказати вартість технічного обслуговування в місяць.</t>
    </r>
  </si>
  <si>
    <r>
      <t xml:space="preserve">Логістичне супроводження та монтаж в магазині всієї зони. 
</t>
    </r>
    <r>
      <rPr>
        <i/>
        <sz val="10"/>
        <color theme="1"/>
        <rFont val="Arial"/>
        <family val="2"/>
        <charset val="204"/>
      </rPr>
      <t>Вказати вартість доставки та монтажу до об'єкту при першому встановленні (можливо у відсотках від вартості всієї зони)</t>
    </r>
  </si>
  <si>
    <r>
      <t xml:space="preserve">Підвісна стельова конструкція (уніфікована розбірна), до якої будуть кріпитися підвісні елементи зони, якщо необхідно. (якщо в концепції передбачені підвісні елементи). </t>
    </r>
    <r>
      <rPr>
        <i/>
        <sz val="10"/>
        <color theme="1"/>
        <rFont val="Arial"/>
        <family val="2"/>
        <charset val="204"/>
      </rPr>
      <t>Необхідно надати креслення або ескіз</t>
    </r>
  </si>
  <si>
    <t>Підлогове покриття згідно концепції зони (може змінюватися в залежності від концепту)</t>
  </si>
  <si>
    <t>х</t>
  </si>
  <si>
    <r>
      <t xml:space="preserve">Вартість, грн.  </t>
    </r>
    <r>
      <rPr>
        <b/>
        <sz val="10"/>
        <color theme="1"/>
        <rFont val="Arial"/>
        <family val="2"/>
        <charset val="204"/>
      </rPr>
      <t>включно з доставкою та монтажем на об'єкті</t>
    </r>
  </si>
  <si>
    <t>Додаткові послуги</t>
  </si>
  <si>
    <t>Примітка</t>
  </si>
  <si>
    <r>
      <t xml:space="preserve">Декоративні елементи, що будуть встановлені, або змонтовані на каркасах. </t>
    </r>
    <r>
      <rPr>
        <i/>
        <u/>
        <sz val="10"/>
        <color theme="1"/>
        <rFont val="Arial"/>
        <family val="2"/>
        <charset val="204"/>
      </rPr>
      <t>Вказати перелік та характеристики:</t>
    </r>
  </si>
  <si>
    <t>Технічне завдання та практична реалізація, наповнення зони
(згідно з власними ідеями наданими в презентації)</t>
  </si>
  <si>
    <t>Формат зони</t>
  </si>
  <si>
    <t>Оптимальний</t>
  </si>
  <si>
    <t>Оптимальний +</t>
  </si>
  <si>
    <t>Максимальний</t>
  </si>
  <si>
    <r>
      <t xml:space="preserve">Матеріали  </t>
    </r>
    <r>
      <rPr>
        <sz val="10"/>
        <color theme="1"/>
        <rFont val="Arial"/>
        <family val="2"/>
        <charset val="204"/>
      </rPr>
      <t xml:space="preserve">
</t>
    </r>
    <r>
      <rPr>
        <sz val="8"/>
        <color theme="1"/>
        <rFont val="Arial"/>
        <family val="2"/>
        <charset val="204"/>
      </rPr>
      <t>(металева труба, банер, оракал, пвх, сітка, лінолеум, кавролін і т. ін.)</t>
    </r>
  </si>
  <si>
    <r>
      <t xml:space="preserve">Колір </t>
    </r>
    <r>
      <rPr>
        <sz val="10"/>
        <color theme="1"/>
        <rFont val="Arial"/>
        <family val="2"/>
        <charset val="204"/>
      </rPr>
      <t xml:space="preserve">
(RAL або ін.)</t>
    </r>
  </si>
  <si>
    <t xml:space="preserve">У разі необхідності доповнення даної форми для розрахунку цінової пропозиції додатковими складовими (для реалізації та наповнення зони згідно з власними ідеями) Учасник має право додавати строки / колонки. </t>
  </si>
  <si>
    <t>Якщо Учасником були добавлені строки, він має перевірити чи всі суми входять до загальної вартості цінової пропозиції.</t>
  </si>
  <si>
    <t>серпень</t>
  </si>
  <si>
    <t>вересень</t>
  </si>
  <si>
    <t>жовтень</t>
  </si>
  <si>
    <t>грудень-квітень</t>
  </si>
  <si>
    <t>Додаток 2. Цінова пропозиція згідно з власними ідеями Учасника</t>
  </si>
  <si>
    <r>
      <t xml:space="preserve">Вартість формату, грн  з ПДВ
</t>
    </r>
    <r>
      <rPr>
        <sz val="10"/>
        <rFont val="Arial"/>
        <family val="2"/>
        <charset val="204"/>
      </rPr>
      <t xml:space="preserve">згідно з власними ідеями </t>
    </r>
  </si>
  <si>
    <r>
      <t xml:space="preserve">Приклад форматів Оптимальний, Оптимальний+ та Максимальний надаються Замовником в презентації </t>
    </r>
    <r>
      <rPr>
        <u/>
        <sz val="10"/>
        <color rgb="FF0000FF"/>
        <rFont val="Arial"/>
        <family val="2"/>
        <charset val="204"/>
      </rPr>
      <t>Додаток 4</t>
    </r>
    <r>
      <rPr>
        <sz val="10"/>
        <color theme="1"/>
        <rFont val="Arial"/>
        <family val="2"/>
        <charset val="204"/>
      </rPr>
      <t>.</t>
    </r>
  </si>
  <si>
    <r>
      <t xml:space="preserve">Приклад та фото місця розташування зони на магазині надано в </t>
    </r>
    <r>
      <rPr>
        <u/>
        <sz val="10"/>
        <color rgb="FF0000FF"/>
        <rFont val="Arial"/>
        <family val="2"/>
        <charset val="204"/>
      </rPr>
      <t>Додатку 5</t>
    </r>
    <r>
      <rPr>
        <sz val="10"/>
        <color theme="1"/>
        <rFont val="Arial"/>
        <family val="2"/>
        <charset val="204"/>
      </rPr>
      <t>.</t>
    </r>
  </si>
  <si>
    <r>
      <t xml:space="preserve">2. Учасник має розцінити ідею "Максимальна", яка надана Замовником в Додатку 4 та надати цінову пропозицію щодо її реалізації, заповнивши </t>
    </r>
    <r>
      <rPr>
        <u/>
        <sz val="10"/>
        <color rgb="FF0000FF"/>
        <rFont val="Arial"/>
        <family val="2"/>
        <charset val="204"/>
      </rPr>
      <t>Додаток 3</t>
    </r>
    <r>
      <rPr>
        <sz val="10"/>
        <color theme="1"/>
        <rFont val="Arial"/>
        <family val="2"/>
        <charset val="204"/>
      </rPr>
      <t>.</t>
    </r>
  </si>
  <si>
    <t>Диван (пофарбовано у колір фону)</t>
  </si>
  <si>
    <t>Шафа-полиця (пофарбовано у колір фону)</t>
  </si>
  <si>
    <t>Торшер (пофарбовано у колір фону)</t>
  </si>
  <si>
    <t>Аксессуари м'які (4 елементи: подушки та килим ясукравих кольорів)</t>
  </si>
  <si>
    <t>Аксессуари дрібні (20 елементів: книжки, вази та мінімаьне наповнення шафи у яскравих кольорах та кольорах фону)</t>
  </si>
  <si>
    <t>Стілець журнальний (у колір фону)</t>
  </si>
  <si>
    <r>
      <t xml:space="preserve">Технічне завдання та практична реалізація, наповнення зони
</t>
    </r>
    <r>
      <rPr>
        <sz val="10"/>
        <color theme="1"/>
        <rFont val="Arial"/>
        <family val="2"/>
        <charset val="204"/>
      </rPr>
      <t>(згідно з наданою Замовником в Додатку 4 концепцією декору)</t>
    </r>
  </si>
  <si>
    <t>tender-601@foxtrot.ua</t>
  </si>
  <si>
    <r>
      <t xml:space="preserve">Вартість товару, яка надана Учасником в рамках проведення даної закупівлі має бути зафіксована в національній валюті України - гривні на строк дії Договору: на один рік. </t>
    </r>
    <r>
      <rPr>
        <i/>
        <sz val="10"/>
        <rFont val="Arial"/>
        <family val="2"/>
        <charset val="204"/>
      </rPr>
      <t>Підтвердити.</t>
    </r>
  </si>
  <si>
    <r>
      <rPr>
        <b/>
        <sz val="10"/>
        <rFont val="Arial"/>
        <family val="2"/>
        <charset val="204"/>
      </rPr>
      <t>Безготівкова оплата </t>
    </r>
    <r>
      <rPr>
        <sz val="10"/>
        <rFont val="Arial"/>
        <family val="2"/>
        <charset val="204"/>
      </rPr>
      <t xml:space="preserve">по факту поставки протягом 30 календарних днів після отримання повного комплекту платіжних документів: акт виконаних робіт, рахунок-фактура, видаткова накладна, товарно-транспортна накладна, зареєстровна податкова накладна. </t>
    </r>
    <r>
      <rPr>
        <i/>
        <sz val="10"/>
        <rFont val="Arial"/>
        <family val="2"/>
        <charset val="204"/>
      </rPr>
      <t xml:space="preserve">Підтвердити або вказати свої умови. </t>
    </r>
  </si>
  <si>
    <r>
      <t>Термін виготовлення та встановлення</t>
    </r>
    <r>
      <rPr>
        <sz val="10"/>
        <rFont val="Arial"/>
        <family val="2"/>
        <charset val="204"/>
      </rPr>
      <t xml:space="preserve"> не більше 20 календарних днів від дати замовлення.</t>
    </r>
  </si>
  <si>
    <r>
      <rPr>
        <b/>
        <sz val="10"/>
        <rFont val="Arial"/>
        <family val="2"/>
        <charset val="204"/>
      </rPr>
      <t>Гарантійний строк</t>
    </r>
    <r>
      <rPr>
        <sz val="10"/>
        <rFont val="Arial"/>
        <family val="2"/>
        <charset val="204"/>
      </rPr>
      <t xml:space="preserve"> – не менше ніж 12 місяців з дати монтажу. </t>
    </r>
    <r>
      <rPr>
        <i/>
        <sz val="10"/>
        <rFont val="Arial"/>
        <family val="2"/>
        <charset val="204"/>
      </rPr>
      <t>Підтвердити</t>
    </r>
  </si>
  <si>
    <t>Виконавець до початку виготовлення они на кожному з магазинів узгоджує всі матеріали та зовнішній вигляд зон з Замовником, шляхом надання фотоприв’язок та зразків матеріалів.</t>
  </si>
  <si>
    <t>Переможець процедури закупівлі, надалі Виконавець має розробити на вимогу Замовника нову креативну ідею на кожен магазин.</t>
  </si>
  <si>
    <t>- Презентацію (в POWER POINT) трьох власних креативних ідей:
      - Формат Оптимальний;
      - Формат Оптимальний+;
      - Формат Максимальний.</t>
  </si>
  <si>
    <t>- Проект договору.</t>
  </si>
  <si>
    <r>
      <t xml:space="preserve">Після розцінення форми Додатку 2, загальна вартість по кожному формату, згідно з наданими власними ідеями Учасникав автоматично буде перенесена в  </t>
    </r>
    <r>
      <rPr>
        <u/>
        <sz val="10"/>
        <color rgb="FF0000FF"/>
        <rFont val="Arial"/>
        <family val="2"/>
        <charset val="204"/>
      </rPr>
      <t>Додаток 1</t>
    </r>
    <r>
      <rPr>
        <sz val="10"/>
        <color theme="1"/>
        <rFont val="Arial"/>
        <family val="2"/>
        <charset val="204"/>
      </rPr>
      <t>, для формування цінової пропозиції з розрахунку виконання 18 замовлень на рік.</t>
    </r>
  </si>
  <si>
    <r>
      <t xml:space="preserve">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color theme="1"/>
        <rFont val="Arial"/>
        <family val="2"/>
        <charset val="204"/>
      </rPr>
      <t xml:space="preserve"> Учасник має заповнити всі комірки, промарковані кольором.</t>
    </r>
  </si>
  <si>
    <t>Критеріями вибора переможця є:
- найкреативніша ідея оформлення зон;
- ціна пропозиції.</t>
  </si>
  <si>
    <t>Створення та встановлення інстаграм зон в магазинах Фокстрот</t>
  </si>
  <si>
    <t>Додаток 3. Цінова пропозиція згідно з наданою Замовником концепцією декору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</si>
</sst>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₴_-;\-* #,##0.00\ _₴_-;_-* &quot;-&quot;??\ _₴_-;_-@_-"/>
    <numFmt numFmtId="165" formatCode="_-* #,##0.00_р_._-;\-* #,##0.00_р_._-;_-* &quot;-&quot;??_р_._-;_-@_-"/>
    <numFmt numFmtId="166" formatCode="[$-FC22]d\ mmmm\ yyyy&quot; р.&quot;;@"/>
    <numFmt numFmtId="167" formatCode="_-* #,##0.00\ _₽_-;\-* #,##0.00\ _₽_-;_-* &quot;-&quot;??\ _₽_-;_-@_-"/>
    <numFmt numFmtId="168" formatCode="[&lt;=9999999]0##\-##\-##;\(0##\)\ ###\-##\-##"/>
    <numFmt numFmtId="169" formatCode="#,##0_ ;[Red]\-#,##0\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8"/>
      <color theme="1"/>
      <name val="Cambria"/>
      <family val="1"/>
      <charset val="204"/>
      <scheme val="major"/>
    </font>
    <font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u/>
      <sz val="10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C00000"/>
      <name val="Arial"/>
      <family val="2"/>
      <charset val="204"/>
    </font>
    <font>
      <sz val="8"/>
      <color theme="1"/>
      <name val="Arial"/>
      <family val="2"/>
      <charset val="204"/>
    </font>
    <font>
      <sz val="5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7">
    <xf numFmtId="0" fontId="0" fillId="0" borderId="0"/>
    <xf numFmtId="0" fontId="14" fillId="0" borderId="0" applyNumberFormat="0" applyFill="0" applyBorder="0" applyAlignment="0" applyProtection="0"/>
    <xf numFmtId="0" fontId="17" fillId="0" borderId="0"/>
    <xf numFmtId="0" fontId="18" fillId="0" borderId="0"/>
    <xf numFmtId="0" fontId="10" fillId="0" borderId="0"/>
    <xf numFmtId="165" fontId="10" fillId="0" borderId="0" applyFont="0" applyFill="0" applyBorder="0" applyAlignment="0" applyProtection="0"/>
    <xf numFmtId="0" fontId="22" fillId="0" borderId="0"/>
    <xf numFmtId="0" fontId="10" fillId="0" borderId="0"/>
    <xf numFmtId="0" fontId="9" fillId="0" borderId="0"/>
    <xf numFmtId="0" fontId="9" fillId="0" borderId="0"/>
    <xf numFmtId="0" fontId="17" fillId="0" borderId="0"/>
    <xf numFmtId="0" fontId="26" fillId="0" borderId="0"/>
    <xf numFmtId="0" fontId="8" fillId="0" borderId="0"/>
    <xf numFmtId="0" fontId="27" fillId="0" borderId="0"/>
    <xf numFmtId="0" fontId="28" fillId="0" borderId="0"/>
    <xf numFmtId="0" fontId="7" fillId="0" borderId="0"/>
    <xf numFmtId="0" fontId="6" fillId="0" borderId="0"/>
    <xf numFmtId="0" fontId="17" fillId="0" borderId="0"/>
    <xf numFmtId="0" fontId="23" fillId="0" borderId="0"/>
    <xf numFmtId="0" fontId="25" fillId="0" borderId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165" fontId="2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4" fontId="25" fillId="0" borderId="0" applyFont="0" applyFill="0" applyBorder="0" applyAlignment="0" applyProtection="0"/>
    <xf numFmtId="0" fontId="3" fillId="0" borderId="0"/>
    <xf numFmtId="0" fontId="2" fillId="0" borderId="0"/>
    <xf numFmtId="167" fontId="25" fillId="0" borderId="0" applyFont="0" applyFill="0" applyBorder="0" applyAlignment="0" applyProtection="0"/>
    <xf numFmtId="0" fontId="2" fillId="0" borderId="0"/>
    <xf numFmtId="0" fontId="2" fillId="0" borderId="0"/>
    <xf numFmtId="3" fontId="23" fillId="0" borderId="0">
      <alignment horizontal="center"/>
    </xf>
    <xf numFmtId="3" fontId="23" fillId="0" borderId="0">
      <alignment horizontal="center"/>
    </xf>
    <xf numFmtId="0" fontId="37" fillId="0" borderId="0"/>
    <xf numFmtId="0" fontId="37" fillId="0" borderId="0"/>
    <xf numFmtId="0" fontId="1" fillId="0" borderId="0"/>
    <xf numFmtId="43" fontId="25" fillId="0" borderId="0" applyFont="0" applyFill="0" applyBorder="0" applyAlignment="0" applyProtection="0"/>
  </cellStyleXfs>
  <cellXfs count="157">
    <xf numFmtId="0" fontId="0" fillId="0" borderId="0" xfId="0"/>
    <xf numFmtId="0" fontId="11" fillId="0" borderId="0" xfId="0" applyFont="1"/>
    <xf numFmtId="0" fontId="11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 vertical="top"/>
    </xf>
    <xf numFmtId="0" fontId="13" fillId="0" borderId="0" xfId="0" applyFont="1"/>
    <xf numFmtId="0" fontId="11" fillId="0" borderId="0" xfId="0" applyFont="1"/>
    <xf numFmtId="0" fontId="13" fillId="0" borderId="0" xfId="0" applyFont="1" applyFill="1" applyBorder="1" applyAlignment="1" applyProtection="1">
      <alignment vertical="top" wrapText="1"/>
    </xf>
    <xf numFmtId="0" fontId="12" fillId="0" borderId="0" xfId="0" applyFont="1" applyFill="1" applyAlignment="1">
      <alignment horizontal="right"/>
    </xf>
    <xf numFmtId="0" fontId="11" fillId="0" borderId="0" xfId="0" applyFont="1" applyAlignment="1">
      <alignment vertical="top"/>
    </xf>
    <xf numFmtId="0" fontId="15" fillId="0" borderId="0" xfId="0" applyFont="1" applyFill="1" applyBorder="1" applyAlignment="1">
      <alignment vertical="top" wrapText="1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1" fillId="0" borderId="0" xfId="0" applyFont="1" applyAlignment="1"/>
    <xf numFmtId="0" fontId="29" fillId="0" borderId="0" xfId="0" applyFont="1" applyFill="1" applyAlignment="1">
      <alignment vertical="center"/>
    </xf>
    <xf numFmtId="166" fontId="29" fillId="0" borderId="0" xfId="0" applyNumberFormat="1" applyFont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1" fillId="0" borderId="3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3" xfId="0" applyFont="1" applyBorder="1" applyAlignment="1">
      <alignment horizontal="left" vertical="center" wrapText="1"/>
    </xf>
    <xf numFmtId="166" fontId="20" fillId="0" borderId="3" xfId="0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0" fontId="32" fillId="0" borderId="0" xfId="1" applyFont="1" applyBorder="1" applyAlignment="1">
      <alignment vertical="center" wrapText="1"/>
    </xf>
    <xf numFmtId="0" fontId="21" fillId="0" borderId="0" xfId="0" applyFont="1" applyBorder="1" applyAlignment="1">
      <alignment vertical="top"/>
    </xf>
    <xf numFmtId="0" fontId="21" fillId="0" borderId="13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8" xfId="0" applyFont="1" applyBorder="1" applyAlignment="1">
      <alignment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7" xfId="0" applyFont="1" applyBorder="1" applyAlignment="1">
      <alignment vertical="center" wrapText="1"/>
    </xf>
    <xf numFmtId="0" fontId="31" fillId="0" borderId="18" xfId="0" applyFont="1" applyFill="1" applyBorder="1" applyAlignment="1">
      <alignment horizontal="left" vertical="center" wrapText="1"/>
    </xf>
    <xf numFmtId="0" fontId="21" fillId="0" borderId="19" xfId="0" applyFont="1" applyBorder="1" applyAlignment="1">
      <alignment vertical="center" wrapText="1"/>
    </xf>
    <xf numFmtId="0" fontId="21" fillId="0" borderId="0" xfId="37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wrapText="1"/>
    </xf>
    <xf numFmtId="0" fontId="20" fillId="0" borderId="0" xfId="0" applyFont="1" applyBorder="1" applyAlignment="1">
      <alignment vertical="top"/>
    </xf>
    <xf numFmtId="0" fontId="21" fillId="0" borderId="20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21" fillId="0" borderId="24" xfId="0" applyFont="1" applyFill="1" applyBorder="1" applyAlignment="1">
      <alignment vertical="center" wrapText="1"/>
    </xf>
    <xf numFmtId="0" fontId="21" fillId="0" borderId="24" xfId="0" applyFont="1" applyBorder="1" applyAlignment="1">
      <alignment vertical="center" wrapText="1"/>
    </xf>
    <xf numFmtId="0" fontId="21" fillId="0" borderId="24" xfId="0" quotePrefix="1" applyFont="1" applyBorder="1" applyAlignment="1">
      <alignment horizontal="left" vertical="center" wrapText="1"/>
    </xf>
    <xf numFmtId="0" fontId="21" fillId="0" borderId="26" xfId="0" quotePrefix="1" applyFont="1" applyBorder="1" applyAlignment="1">
      <alignment horizontal="left" vertical="center" wrapText="1"/>
    </xf>
    <xf numFmtId="49" fontId="23" fillId="4" borderId="27" xfId="0" applyNumberFormat="1" applyFont="1" applyFill="1" applyBorder="1" applyAlignment="1">
      <alignment horizontal="left" vertical="center" wrapText="1"/>
    </xf>
    <xf numFmtId="0" fontId="31" fillId="3" borderId="28" xfId="0" applyFont="1" applyFill="1" applyBorder="1" applyAlignment="1">
      <alignment vertical="center"/>
    </xf>
    <xf numFmtId="0" fontId="20" fillId="3" borderId="29" xfId="0" applyFont="1" applyFill="1" applyBorder="1" applyAlignment="1">
      <alignment vertical="center"/>
    </xf>
    <xf numFmtId="165" fontId="20" fillId="3" borderId="30" xfId="0" applyNumberFormat="1" applyFont="1" applyFill="1" applyBorder="1" applyAlignment="1">
      <alignment vertical="center"/>
    </xf>
    <xf numFmtId="169" fontId="20" fillId="4" borderId="27" xfId="31" applyNumberFormat="1" applyFont="1" applyFill="1" applyBorder="1" applyAlignment="1">
      <alignment horizontal="left" vertical="center" wrapText="1"/>
    </xf>
    <xf numFmtId="168" fontId="20" fillId="4" borderId="27" xfId="0" applyNumberFormat="1" applyFont="1" applyFill="1" applyBorder="1" applyAlignment="1">
      <alignment horizontal="left" vertical="center" wrapText="1"/>
    </xf>
    <xf numFmtId="49" fontId="20" fillId="4" borderId="27" xfId="0" applyNumberFormat="1" applyFont="1" applyFill="1" applyBorder="1" applyAlignment="1">
      <alignment horizontal="left" vertical="center" wrapText="1"/>
    </xf>
    <xf numFmtId="49" fontId="20" fillId="4" borderId="27" xfId="1" applyNumberFormat="1" applyFont="1" applyFill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 indent="2"/>
    </xf>
    <xf numFmtId="0" fontId="31" fillId="0" borderId="6" xfId="0" applyFont="1" applyBorder="1" applyAlignment="1">
      <alignment vertical="center" wrapText="1"/>
    </xf>
    <xf numFmtId="0" fontId="20" fillId="0" borderId="10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  <xf numFmtId="0" fontId="20" fillId="0" borderId="12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3" fillId="0" borderId="27" xfId="0" applyFont="1" applyFill="1" applyBorder="1" applyAlignment="1">
      <alignment vertical="center" wrapText="1"/>
    </xf>
    <xf numFmtId="0" fontId="23" fillId="0" borderId="27" xfId="8" applyFont="1" applyFill="1" applyBorder="1" applyAlignment="1">
      <alignment wrapText="1"/>
    </xf>
    <xf numFmtId="0" fontId="23" fillId="4" borderId="27" xfId="43" applyFont="1" applyFill="1" applyBorder="1" applyAlignment="1">
      <alignment horizontal="left" vertical="center" wrapText="1"/>
    </xf>
    <xf numFmtId="0" fontId="23" fillId="4" borderId="27" xfId="43" applyFont="1" applyFill="1" applyBorder="1" applyAlignment="1">
      <alignment horizontal="left" vertical="top" wrapText="1"/>
    </xf>
    <xf numFmtId="0" fontId="11" fillId="0" borderId="0" xfId="0" applyFont="1" applyFill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168" fontId="11" fillId="0" borderId="0" xfId="0" applyNumberFormat="1" applyFont="1" applyFill="1" applyBorder="1" applyAlignment="1">
      <alignment horizontal="left" vertical="top" wrapText="1"/>
    </xf>
    <xf numFmtId="4" fontId="24" fillId="4" borderId="27" xfId="43" applyNumberFormat="1" applyFont="1" applyFill="1" applyBorder="1" applyAlignment="1">
      <alignment horizontal="center" vertical="top" wrapText="1"/>
    </xf>
    <xf numFmtId="4" fontId="24" fillId="4" borderId="27" xfId="44" applyNumberFormat="1" applyFont="1" applyFill="1" applyBorder="1" applyAlignment="1">
      <alignment horizontal="center" vertical="top" wrapText="1"/>
    </xf>
    <xf numFmtId="0" fontId="20" fillId="0" borderId="0" xfId="37" applyFont="1" applyAlignment="1">
      <alignment horizontal="center" vertical="top"/>
    </xf>
    <xf numFmtId="0" fontId="24" fillId="2" borderId="27" xfId="0" applyFont="1" applyFill="1" applyBorder="1" applyAlignment="1">
      <alignment vertical="center" wrapText="1"/>
    </xf>
    <xf numFmtId="4" fontId="24" fillId="4" borderId="27" xfId="43" applyNumberFormat="1" applyFont="1" applyFill="1" applyBorder="1" applyAlignment="1">
      <alignment horizontal="center" vertical="top" wrapText="1"/>
    </xf>
    <xf numFmtId="0" fontId="43" fillId="0" borderId="0" xfId="0" applyFont="1" applyAlignment="1">
      <alignment horizontal="center" vertical="center" wrapText="1"/>
    </xf>
    <xf numFmtId="0" fontId="20" fillId="0" borderId="19" xfId="0" applyFont="1" applyBorder="1" applyAlignment="1">
      <alignment vertical="center" wrapText="1"/>
    </xf>
    <xf numFmtId="0" fontId="32" fillId="0" borderId="3" xfId="1" applyFont="1" applyBorder="1" applyAlignment="1">
      <alignment vertical="center"/>
    </xf>
    <xf numFmtId="0" fontId="21" fillId="4" borderId="0" xfId="45" applyFont="1" applyFill="1" applyBorder="1" applyAlignment="1">
      <alignment vertical="top"/>
    </xf>
    <xf numFmtId="0" fontId="20" fillId="4" borderId="0" xfId="45" applyFont="1" applyFill="1" applyBorder="1" applyAlignment="1">
      <alignment vertical="top"/>
    </xf>
    <xf numFmtId="0" fontId="21" fillId="4" borderId="27" xfId="45" applyFont="1" applyFill="1" applyBorder="1" applyAlignment="1">
      <alignment horizontal="left" vertical="top"/>
    </xf>
    <xf numFmtId="0" fontId="21" fillId="4" borderId="0" xfId="45" applyFont="1" applyFill="1" applyAlignment="1">
      <alignment vertical="top"/>
    </xf>
    <xf numFmtId="0" fontId="21" fillId="4" borderId="27" xfId="45" applyFont="1" applyFill="1" applyBorder="1" applyAlignment="1">
      <alignment vertical="top"/>
    </xf>
    <xf numFmtId="0" fontId="21" fillId="4" borderId="27" xfId="45" applyFont="1" applyFill="1" applyBorder="1" applyAlignment="1">
      <alignment horizontal="center" vertical="top" wrapText="1"/>
    </xf>
    <xf numFmtId="0" fontId="20" fillId="4" borderId="27" xfId="45" applyFont="1" applyFill="1" applyBorder="1" applyAlignment="1">
      <alignment horizontal="center" vertical="top" wrapText="1"/>
    </xf>
    <xf numFmtId="0" fontId="21" fillId="4" borderId="27" xfId="45" applyFont="1" applyFill="1" applyBorder="1" applyAlignment="1">
      <alignment vertical="top" wrapText="1"/>
    </xf>
    <xf numFmtId="0" fontId="20" fillId="4" borderId="27" xfId="45" applyFont="1" applyFill="1" applyBorder="1" applyAlignment="1">
      <alignment horizontal="center" vertical="top"/>
    </xf>
    <xf numFmtId="0" fontId="21" fillId="4" borderId="27" xfId="45" applyFont="1" applyFill="1" applyBorder="1" applyAlignment="1">
      <alignment horizontal="center" vertical="top"/>
    </xf>
    <xf numFmtId="0" fontId="45" fillId="4" borderId="27" xfId="45" applyFont="1" applyFill="1" applyBorder="1" applyAlignment="1">
      <alignment vertical="top"/>
    </xf>
    <xf numFmtId="0" fontId="31" fillId="4" borderId="27" xfId="45" applyFont="1" applyFill="1" applyBorder="1" applyAlignment="1">
      <alignment vertical="center" wrapText="1"/>
    </xf>
    <xf numFmtId="0" fontId="31" fillId="4" borderId="27" xfId="45" applyFont="1" applyFill="1" applyBorder="1" applyAlignment="1">
      <alignment vertical="center"/>
    </xf>
    <xf numFmtId="0" fontId="31" fillId="4" borderId="27" xfId="45" applyFont="1" applyFill="1" applyBorder="1" applyAlignment="1">
      <alignment horizontal="center" vertical="center"/>
    </xf>
    <xf numFmtId="0" fontId="31" fillId="4" borderId="0" xfId="45" applyFont="1" applyFill="1" applyAlignment="1">
      <alignment vertical="center"/>
    </xf>
    <xf numFmtId="43" fontId="21" fillId="4" borderId="27" xfId="46" applyFont="1" applyFill="1" applyBorder="1" applyAlignment="1">
      <alignment horizontal="center" vertical="top"/>
    </xf>
    <xf numFmtId="43" fontId="21" fillId="4" borderId="27" xfId="46" applyFont="1" applyFill="1" applyBorder="1" applyAlignment="1">
      <alignment vertical="top"/>
    </xf>
    <xf numFmtId="43" fontId="31" fillId="4" borderId="27" xfId="46" applyFont="1" applyFill="1" applyBorder="1" applyAlignment="1">
      <alignment horizontal="center" vertical="center"/>
    </xf>
    <xf numFmtId="0" fontId="21" fillId="4" borderId="32" xfId="45" applyFont="1" applyFill="1" applyBorder="1" applyAlignment="1">
      <alignment horizontal="center" vertical="top"/>
    </xf>
    <xf numFmtId="0" fontId="20" fillId="4" borderId="32" xfId="45" applyFont="1" applyFill="1" applyBorder="1" applyAlignment="1">
      <alignment horizontal="left" vertical="top" wrapText="1"/>
    </xf>
    <xf numFmtId="0" fontId="31" fillId="4" borderId="27" xfId="45" applyFont="1" applyFill="1" applyBorder="1" applyAlignment="1">
      <alignment horizontal="center" vertical="top"/>
    </xf>
    <xf numFmtId="0" fontId="21" fillId="4" borderId="27" xfId="0" applyNumberFormat="1" applyFont="1" applyFill="1" applyBorder="1" applyAlignment="1">
      <alignment horizontal="left" vertical="center" wrapText="1"/>
    </xf>
    <xf numFmtId="0" fontId="21" fillId="2" borderId="27" xfId="0" applyFont="1" applyFill="1" applyBorder="1" applyAlignment="1">
      <alignment vertical="center" wrapText="1"/>
    </xf>
    <xf numFmtId="0" fontId="43" fillId="0" borderId="0" xfId="0" applyFont="1" applyAlignment="1">
      <alignment horizontal="left" vertical="center"/>
    </xf>
    <xf numFmtId="0" fontId="36" fillId="0" borderId="0" xfId="37" applyFont="1" applyAlignment="1">
      <alignment horizontal="right"/>
    </xf>
    <xf numFmtId="0" fontId="24" fillId="4" borderId="31" xfId="45" applyFont="1" applyFill="1" applyBorder="1" applyAlignment="1">
      <alignment vertical="top"/>
    </xf>
    <xf numFmtId="0" fontId="31" fillId="4" borderId="0" xfId="45" applyFont="1" applyFill="1" applyAlignment="1">
      <alignment vertical="top"/>
    </xf>
    <xf numFmtId="0" fontId="20" fillId="4" borderId="0" xfId="45" applyFont="1" applyFill="1" applyAlignment="1">
      <alignment vertical="top"/>
    </xf>
    <xf numFmtId="0" fontId="21" fillId="4" borderId="32" xfId="45" applyFont="1" applyFill="1" applyBorder="1" applyAlignment="1">
      <alignment vertical="top" wrapText="1"/>
    </xf>
    <xf numFmtId="0" fontId="24" fillId="4" borderId="0" xfId="45" applyFont="1" applyFill="1" applyBorder="1" applyAlignment="1">
      <alignment vertical="top"/>
    </xf>
    <xf numFmtId="49" fontId="24" fillId="4" borderId="0" xfId="45" applyNumberFormat="1" applyFont="1" applyFill="1" applyBorder="1" applyAlignment="1">
      <alignment vertical="top"/>
    </xf>
    <xf numFmtId="49" fontId="24" fillId="4" borderId="31" xfId="45" applyNumberFormat="1" applyFont="1" applyFill="1" applyBorder="1" applyAlignment="1">
      <alignment vertical="top"/>
    </xf>
    <xf numFmtId="0" fontId="31" fillId="4" borderId="30" xfId="45" applyFont="1" applyFill="1" applyBorder="1" applyAlignment="1">
      <alignment horizontal="center" vertical="top"/>
    </xf>
    <xf numFmtId="0" fontId="24" fillId="4" borderId="0" xfId="45" applyFont="1" applyFill="1" applyBorder="1" applyAlignment="1">
      <alignment horizontal="right" vertical="top" indent="1"/>
    </xf>
    <xf numFmtId="0" fontId="20" fillId="4" borderId="22" xfId="45" applyFont="1" applyFill="1" applyBorder="1" applyAlignment="1">
      <alignment horizontal="center" vertical="top"/>
    </xf>
    <xf numFmtId="0" fontId="20" fillId="4" borderId="18" xfId="45" applyFont="1" applyFill="1" applyBorder="1" applyAlignment="1">
      <alignment horizontal="right" vertical="top" wrapText="1" indent="1"/>
    </xf>
    <xf numFmtId="0" fontId="20" fillId="4" borderId="25" xfId="45" applyFont="1" applyFill="1" applyBorder="1" applyAlignment="1">
      <alignment horizontal="center" vertical="top"/>
    </xf>
    <xf numFmtId="0" fontId="20" fillId="4" borderId="30" xfId="45" applyFont="1" applyFill="1" applyBorder="1" applyAlignment="1">
      <alignment horizontal="center" vertical="top" wrapText="1"/>
    </xf>
    <xf numFmtId="0" fontId="20" fillId="4" borderId="32" xfId="45" applyFont="1" applyFill="1" applyBorder="1" applyAlignment="1">
      <alignment vertical="top" wrapText="1"/>
    </xf>
    <xf numFmtId="0" fontId="35" fillId="4" borderId="27" xfId="45" applyFont="1" applyFill="1" applyBorder="1" applyAlignment="1">
      <alignment horizontal="left" vertical="top"/>
    </xf>
    <xf numFmtId="43" fontId="21" fillId="0" borderId="27" xfId="37" applyNumberFormat="1" applyFont="1" applyBorder="1"/>
    <xf numFmtId="0" fontId="45" fillId="4" borderId="27" xfId="45" applyFont="1" applyFill="1" applyBorder="1" applyAlignment="1">
      <alignment horizontal="center" vertical="top"/>
    </xf>
    <xf numFmtId="0" fontId="0" fillId="4" borderId="0" xfId="0" applyFill="1"/>
    <xf numFmtId="0" fontId="43" fillId="4" borderId="0" xfId="0" applyFont="1" applyFill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38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vertical="center"/>
    </xf>
    <xf numFmtId="0" fontId="39" fillId="4" borderId="0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4" fillId="4" borderId="27" xfId="43" applyFont="1" applyFill="1" applyBorder="1" applyAlignment="1">
      <alignment horizontal="left" vertical="center" wrapText="1"/>
    </xf>
    <xf numFmtId="0" fontId="47" fillId="0" borderId="24" xfId="0" applyFont="1" applyBorder="1" applyAlignment="1">
      <alignment vertical="center" wrapText="1"/>
    </xf>
    <xf numFmtId="0" fontId="47" fillId="0" borderId="24" xfId="0" quotePrefix="1" applyFont="1" applyBorder="1" applyAlignment="1">
      <alignment horizontal="left" vertical="center" wrapText="1"/>
    </xf>
    <xf numFmtId="0" fontId="47" fillId="0" borderId="19" xfId="0" applyFont="1" applyBorder="1" applyAlignment="1">
      <alignment vertical="center" wrapText="1"/>
    </xf>
  </cellXfs>
  <cellStyles count="47">
    <cellStyle name="Excel Built-in Normal" xfId="13"/>
    <cellStyle name="Normal 2 2" xfId="6"/>
    <cellStyle name="Normal_62C79F3C" xfId="10"/>
    <cellStyle name="Normal_Техника_спецификация" xfId="44"/>
    <cellStyle name="TableStyleLight1" xfId="11"/>
    <cellStyle name="Гиперссылка" xfId="1" builtinId="8"/>
    <cellStyle name="Обычный" xfId="0" builtinId="0"/>
    <cellStyle name="Обычный 10" xfId="42"/>
    <cellStyle name="Обычный 12" xfId="7"/>
    <cellStyle name="Обычный 12 2" xfId="23"/>
    <cellStyle name="Обычный 14" xfId="9"/>
    <cellStyle name="Обычный 14 2" xfId="25"/>
    <cellStyle name="Обычный 14 3" xfId="39"/>
    <cellStyle name="Обычный 2" xfId="2"/>
    <cellStyle name="Обычный 2 2" xfId="17"/>
    <cellStyle name="Обычный 2 3" xfId="18"/>
    <cellStyle name="Обычный 3" xfId="4"/>
    <cellStyle name="Обычный 3 2" xfId="19"/>
    <cellStyle name="Обычный 3 2 2 2" xfId="41"/>
    <cellStyle name="Обычный 3 3" xfId="21"/>
    <cellStyle name="Обычный 3 4" xfId="30"/>
    <cellStyle name="Обычный 3 5" xfId="37"/>
    <cellStyle name="Обычный 31" xfId="14"/>
    <cellStyle name="Обычный 4" xfId="8"/>
    <cellStyle name="Обычный 4 2" xfId="24"/>
    <cellStyle name="Обычный 4 3" xfId="32"/>
    <cellStyle name="Обычный 4 4" xfId="40"/>
    <cellStyle name="Обычный 5" xfId="12"/>
    <cellStyle name="Обычный 5 2" xfId="16"/>
    <cellStyle name="Обычный 5 2 2" xfId="28"/>
    <cellStyle name="Обычный 5 3" xfId="26"/>
    <cellStyle name="Обычный 5 4" xfId="34"/>
    <cellStyle name="Обычный 5 5" xfId="36"/>
    <cellStyle name="Обычный 6" xfId="45"/>
    <cellStyle name="Обычный 8" xfId="15"/>
    <cellStyle name="Обычный 8 2" xfId="27"/>
    <cellStyle name="Обычный_1.3. Шаблон спецификации" xfId="43"/>
    <cellStyle name="Стиль 1" xfId="3"/>
    <cellStyle name="Финансовый" xfId="46" builtinId="3"/>
    <cellStyle name="Финансовый 2" xfId="5"/>
    <cellStyle name="Финансовый 2 2" xfId="20"/>
    <cellStyle name="Финансовый 2 2 2" xfId="29"/>
    <cellStyle name="Финансовый 2 2 3" xfId="33"/>
    <cellStyle name="Финансовый 2 3" xfId="22"/>
    <cellStyle name="Финансовый 2 4" xfId="31"/>
    <cellStyle name="Финансовый 3" xfId="35"/>
    <cellStyle name="Финансовый 4" xfId="38"/>
  </cellStyles>
  <dxfs count="13">
    <dxf>
      <font>
        <color theme="0" tint="-4.9989318521683403E-2"/>
      </font>
    </dxf>
    <dxf>
      <fill>
        <patternFill>
          <bgColor rgb="FFFFFFCC"/>
        </patternFill>
      </fill>
    </dxf>
    <dxf>
      <font>
        <color theme="0" tint="-4.9989318521683403E-2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601@foxtrot.ua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0"/>
  <sheetViews>
    <sheetView showGridLines="0" showZeros="0" tabSelected="1" defaultGridColor="0" colorId="22" zoomScaleNormal="100" zoomScaleSheetLayoutView="115" workbookViewId="0">
      <selection activeCell="B3" sqref="B3"/>
    </sheetView>
  </sheetViews>
  <sheetFormatPr defaultColWidth="9.140625" defaultRowHeight="12.75" x14ac:dyDescent="0.25"/>
  <cols>
    <col min="1" max="1" width="38.5703125" style="28" customWidth="1"/>
    <col min="2" max="2" width="91.85546875" style="30" customWidth="1"/>
    <col min="3" max="16384" width="9.140625" style="32"/>
  </cols>
  <sheetData>
    <row r="1" spans="1:2" ht="15.75" x14ac:dyDescent="0.25">
      <c r="A1" s="61" t="s">
        <v>22</v>
      </c>
      <c r="B1" s="61"/>
    </row>
    <row r="2" spans="1:2" x14ac:dyDescent="0.25">
      <c r="A2" s="64" t="s">
        <v>54</v>
      </c>
      <c r="B2" s="63"/>
    </row>
    <row r="3" spans="1:2" ht="15.75" x14ac:dyDescent="0.25">
      <c r="A3" s="69" t="s">
        <v>55</v>
      </c>
      <c r="B3" s="38" t="s">
        <v>218</v>
      </c>
    </row>
    <row r="4" spans="1:2" x14ac:dyDescent="0.25">
      <c r="A4" s="70"/>
      <c r="B4" s="39"/>
    </row>
    <row r="5" spans="1:2" ht="25.5" x14ac:dyDescent="0.25">
      <c r="A5" s="70"/>
      <c r="B5" s="39" t="s">
        <v>118</v>
      </c>
    </row>
    <row r="6" spans="1:2" x14ac:dyDescent="0.25">
      <c r="A6" s="70"/>
      <c r="B6" s="39" t="s">
        <v>113</v>
      </c>
    </row>
    <row r="7" spans="1:2" ht="25.5" x14ac:dyDescent="0.25">
      <c r="A7" s="70"/>
      <c r="B7" s="39" t="s">
        <v>163</v>
      </c>
    </row>
    <row r="8" spans="1:2" x14ac:dyDescent="0.25">
      <c r="A8" s="70"/>
      <c r="B8" s="39" t="s">
        <v>100</v>
      </c>
    </row>
    <row r="9" spans="1:2" ht="25.5" x14ac:dyDescent="0.25">
      <c r="A9" s="70"/>
      <c r="B9" s="60" t="s">
        <v>114</v>
      </c>
    </row>
    <row r="10" spans="1:2" x14ac:dyDescent="0.25">
      <c r="A10" s="70"/>
      <c r="B10" s="60" t="s">
        <v>117</v>
      </c>
    </row>
    <row r="11" spans="1:2" x14ac:dyDescent="0.25">
      <c r="A11" s="70"/>
      <c r="B11" s="60" t="s">
        <v>115</v>
      </c>
    </row>
    <row r="12" spans="1:2" x14ac:dyDescent="0.25">
      <c r="A12" s="70"/>
      <c r="B12" s="60" t="s">
        <v>116</v>
      </c>
    </row>
    <row r="13" spans="1:2" ht="38.25" x14ac:dyDescent="0.25">
      <c r="A13" s="70"/>
      <c r="B13" s="39" t="s">
        <v>168</v>
      </c>
    </row>
    <row r="14" spans="1:2" x14ac:dyDescent="0.25">
      <c r="A14" s="70"/>
      <c r="B14" s="39"/>
    </row>
    <row r="15" spans="1:2" ht="25.5" x14ac:dyDescent="0.25">
      <c r="A15" s="70"/>
      <c r="B15" s="39" t="s">
        <v>196</v>
      </c>
    </row>
    <row r="16" spans="1:2" x14ac:dyDescent="0.25">
      <c r="A16" s="70"/>
      <c r="B16" s="39" t="s">
        <v>197</v>
      </c>
    </row>
    <row r="17" spans="1:2" x14ac:dyDescent="0.25">
      <c r="A17" s="70"/>
      <c r="B17" s="39"/>
    </row>
    <row r="18" spans="1:2" x14ac:dyDescent="0.25">
      <c r="A18" s="70"/>
      <c r="B18" s="98" t="s">
        <v>162</v>
      </c>
    </row>
    <row r="19" spans="1:2" ht="51" x14ac:dyDescent="0.25">
      <c r="A19" s="70"/>
      <c r="B19" s="60" t="s">
        <v>167</v>
      </c>
    </row>
    <row r="20" spans="1:2" ht="25.5" x14ac:dyDescent="0.25">
      <c r="A20" s="70"/>
      <c r="B20" s="39" t="s">
        <v>169</v>
      </c>
    </row>
    <row r="21" spans="1:2" x14ac:dyDescent="0.25">
      <c r="A21" s="70"/>
      <c r="B21" s="39"/>
    </row>
    <row r="22" spans="1:2" ht="38.25" x14ac:dyDescent="0.25">
      <c r="A22" s="70"/>
      <c r="B22" s="39" t="s">
        <v>215</v>
      </c>
    </row>
    <row r="23" spans="1:2" x14ac:dyDescent="0.25">
      <c r="A23" s="70"/>
      <c r="B23" s="49" t="s">
        <v>216</v>
      </c>
    </row>
    <row r="24" spans="1:2" x14ac:dyDescent="0.25">
      <c r="A24" s="70"/>
      <c r="B24" s="39"/>
    </row>
    <row r="25" spans="1:2" ht="25.5" x14ac:dyDescent="0.25">
      <c r="A25" s="70"/>
      <c r="B25" s="60" t="s">
        <v>198</v>
      </c>
    </row>
    <row r="26" spans="1:2" x14ac:dyDescent="0.25">
      <c r="A26" s="70"/>
      <c r="B26" s="39"/>
    </row>
    <row r="27" spans="1:2" ht="22.5" x14ac:dyDescent="0.25">
      <c r="A27" s="70"/>
      <c r="B27" s="156" t="s">
        <v>165</v>
      </c>
    </row>
    <row r="28" spans="1:2" x14ac:dyDescent="0.25">
      <c r="A28" s="70"/>
      <c r="B28" s="39"/>
    </row>
    <row r="29" spans="1:2" x14ac:dyDescent="0.25">
      <c r="A29" s="70"/>
      <c r="B29" s="60" t="s">
        <v>164</v>
      </c>
    </row>
    <row r="30" spans="1:2" x14ac:dyDescent="0.25">
      <c r="A30" s="70"/>
      <c r="B30" s="39"/>
    </row>
    <row r="31" spans="1:2" ht="25.5" x14ac:dyDescent="0.25">
      <c r="A31" s="70"/>
      <c r="B31" s="98" t="s">
        <v>212</v>
      </c>
    </row>
    <row r="32" spans="1:2" x14ac:dyDescent="0.25">
      <c r="A32" s="71"/>
      <c r="B32" s="44"/>
    </row>
    <row r="33" spans="1:2" x14ac:dyDescent="0.25">
      <c r="A33" s="66" t="s">
        <v>68</v>
      </c>
      <c r="B33" s="46" t="s">
        <v>6</v>
      </c>
    </row>
    <row r="34" spans="1:2" x14ac:dyDescent="0.25">
      <c r="A34" s="67"/>
      <c r="B34" s="22" t="s">
        <v>93</v>
      </c>
    </row>
    <row r="35" spans="1:2" x14ac:dyDescent="0.25">
      <c r="A35" s="67"/>
      <c r="B35" s="22" t="s">
        <v>21</v>
      </c>
    </row>
    <row r="36" spans="1:2" x14ac:dyDescent="0.25">
      <c r="A36" s="64" t="s">
        <v>49</v>
      </c>
      <c r="B36" s="65"/>
    </row>
    <row r="37" spans="1:2" ht="25.5" x14ac:dyDescent="0.25">
      <c r="A37" s="66" t="s">
        <v>7</v>
      </c>
      <c r="B37" s="24" t="s">
        <v>8</v>
      </c>
    </row>
    <row r="38" spans="1:2" x14ac:dyDescent="0.25">
      <c r="A38" s="67"/>
      <c r="B38" s="99" t="s">
        <v>20</v>
      </c>
    </row>
    <row r="39" spans="1:2" x14ac:dyDescent="0.25">
      <c r="A39" s="68"/>
      <c r="B39" s="23" t="s">
        <v>38</v>
      </c>
    </row>
    <row r="40" spans="1:2" x14ac:dyDescent="0.25">
      <c r="A40" s="62" t="s">
        <v>50</v>
      </c>
      <c r="B40" s="63"/>
    </row>
    <row r="41" spans="1:2" x14ac:dyDescent="0.25">
      <c r="A41" s="72" t="s">
        <v>81</v>
      </c>
      <c r="B41" s="47" t="s">
        <v>82</v>
      </c>
    </row>
    <row r="42" spans="1:2" x14ac:dyDescent="0.25">
      <c r="A42" s="73"/>
      <c r="B42" s="48" t="s">
        <v>85</v>
      </c>
    </row>
    <row r="43" spans="1:2" x14ac:dyDescent="0.25">
      <c r="A43" s="73"/>
      <c r="B43" s="99" t="s">
        <v>206</v>
      </c>
    </row>
    <row r="44" spans="1:2" ht="22.5" x14ac:dyDescent="0.25">
      <c r="A44" s="73"/>
      <c r="B44" s="154" t="s">
        <v>86</v>
      </c>
    </row>
    <row r="45" spans="1:2" x14ac:dyDescent="0.25">
      <c r="A45" s="73"/>
      <c r="B45" s="49" t="s">
        <v>70</v>
      </c>
    </row>
    <row r="46" spans="1:2" x14ac:dyDescent="0.25">
      <c r="A46" s="73"/>
      <c r="B46" s="50" t="s">
        <v>78</v>
      </c>
    </row>
    <row r="47" spans="1:2" ht="22.5" x14ac:dyDescent="0.25">
      <c r="A47" s="73"/>
      <c r="B47" s="155" t="s">
        <v>66</v>
      </c>
    </row>
    <row r="48" spans="1:2" ht="51" x14ac:dyDescent="0.25">
      <c r="A48" s="73"/>
      <c r="B48" s="50" t="s">
        <v>213</v>
      </c>
    </row>
    <row r="49" spans="1:2" x14ac:dyDescent="0.25">
      <c r="A49" s="73"/>
      <c r="B49" s="50" t="s">
        <v>166</v>
      </c>
    </row>
    <row r="50" spans="1:2" x14ac:dyDescent="0.25">
      <c r="A50" s="73"/>
      <c r="B50" s="50" t="s">
        <v>214</v>
      </c>
    </row>
    <row r="51" spans="1:2" x14ac:dyDescent="0.25">
      <c r="A51" s="73"/>
      <c r="B51" s="48" t="s">
        <v>88</v>
      </c>
    </row>
    <row r="52" spans="1:2" ht="25.5" x14ac:dyDescent="0.25">
      <c r="A52" s="73"/>
      <c r="B52" s="49" t="s">
        <v>87</v>
      </c>
    </row>
    <row r="53" spans="1:2" x14ac:dyDescent="0.25">
      <c r="A53" s="73"/>
      <c r="B53" s="49" t="s">
        <v>89</v>
      </c>
    </row>
    <row r="54" spans="1:2" x14ac:dyDescent="0.25">
      <c r="A54" s="73"/>
      <c r="B54" s="49" t="s">
        <v>69</v>
      </c>
    </row>
    <row r="55" spans="1:2" x14ac:dyDescent="0.25">
      <c r="A55" s="73"/>
      <c r="B55" s="49" t="s">
        <v>65</v>
      </c>
    </row>
    <row r="56" spans="1:2" x14ac:dyDescent="0.25">
      <c r="A56" s="74"/>
      <c r="B56" s="51"/>
    </row>
    <row r="57" spans="1:2" ht="25.5" x14ac:dyDescent="0.25">
      <c r="A57" s="45" t="s">
        <v>90</v>
      </c>
      <c r="B57" s="23" t="s">
        <v>97</v>
      </c>
    </row>
    <row r="58" spans="1:2" ht="25.5" x14ac:dyDescent="0.25">
      <c r="A58" s="66" t="s">
        <v>9</v>
      </c>
      <c r="B58" s="24" t="s">
        <v>19</v>
      </c>
    </row>
    <row r="59" spans="1:2" x14ac:dyDescent="0.25">
      <c r="A59" s="67"/>
      <c r="B59" s="25" t="s">
        <v>40</v>
      </c>
    </row>
    <row r="60" spans="1:2" ht="25.5" x14ac:dyDescent="0.25">
      <c r="A60" s="67"/>
      <c r="B60" s="25" t="s">
        <v>92</v>
      </c>
    </row>
    <row r="61" spans="1:2" x14ac:dyDescent="0.25">
      <c r="A61" s="64" t="s">
        <v>51</v>
      </c>
      <c r="B61" s="65"/>
    </row>
    <row r="62" spans="1:2" x14ac:dyDescent="0.25">
      <c r="A62" s="66" t="s">
        <v>83</v>
      </c>
      <c r="B62" s="24" t="s">
        <v>74</v>
      </c>
    </row>
    <row r="63" spans="1:2" x14ac:dyDescent="0.25">
      <c r="A63" s="67"/>
      <c r="B63" s="22" t="s">
        <v>75</v>
      </c>
    </row>
    <row r="64" spans="1:2" x14ac:dyDescent="0.25">
      <c r="A64" s="67"/>
      <c r="B64" s="26">
        <v>43671</v>
      </c>
    </row>
    <row r="65" spans="1:2" ht="25.5" x14ac:dyDescent="0.25">
      <c r="A65" s="66" t="s">
        <v>84</v>
      </c>
      <c r="B65" s="24" t="s">
        <v>91</v>
      </c>
    </row>
    <row r="66" spans="1:2" x14ac:dyDescent="0.25">
      <c r="A66" s="67"/>
      <c r="B66" s="22" t="s">
        <v>10</v>
      </c>
    </row>
    <row r="67" spans="1:2" x14ac:dyDescent="0.25">
      <c r="A67" s="68"/>
      <c r="B67" s="22" t="s">
        <v>79</v>
      </c>
    </row>
    <row r="68" spans="1:2" x14ac:dyDescent="0.25">
      <c r="A68" s="62" t="s">
        <v>52</v>
      </c>
      <c r="B68" s="63"/>
    </row>
    <row r="69" spans="1:2" ht="38.25" x14ac:dyDescent="0.25">
      <c r="A69" s="75" t="s">
        <v>11</v>
      </c>
      <c r="B69" s="33" t="s">
        <v>217</v>
      </c>
    </row>
    <row r="70" spans="1:2" ht="25.5" x14ac:dyDescent="0.25">
      <c r="A70" s="76"/>
      <c r="B70" s="34" t="s">
        <v>96</v>
      </c>
    </row>
    <row r="71" spans="1:2" ht="38.25" x14ac:dyDescent="0.25">
      <c r="A71" s="45" t="s">
        <v>12</v>
      </c>
      <c r="B71" s="22" t="s">
        <v>13</v>
      </c>
    </row>
    <row r="72" spans="1:2" x14ac:dyDescent="0.25">
      <c r="A72" s="66" t="s">
        <v>14</v>
      </c>
      <c r="B72" s="24" t="s">
        <v>15</v>
      </c>
    </row>
    <row r="73" spans="1:2" x14ac:dyDescent="0.25">
      <c r="A73" s="67"/>
      <c r="B73" s="25" t="s">
        <v>41</v>
      </c>
    </row>
    <row r="74" spans="1:2" x14ac:dyDescent="0.25">
      <c r="A74" s="67"/>
      <c r="B74" s="25" t="s">
        <v>42</v>
      </c>
    </row>
    <row r="75" spans="1:2" ht="25.5" x14ac:dyDescent="0.25">
      <c r="A75" s="68"/>
      <c r="B75" s="23" t="s">
        <v>36</v>
      </c>
    </row>
    <row r="76" spans="1:2" x14ac:dyDescent="0.25">
      <c r="A76" s="66" t="s">
        <v>16</v>
      </c>
      <c r="B76" s="24" t="s">
        <v>17</v>
      </c>
    </row>
    <row r="77" spans="1:2" x14ac:dyDescent="0.25">
      <c r="A77" s="67"/>
      <c r="B77" s="25" t="s">
        <v>43</v>
      </c>
    </row>
    <row r="78" spans="1:2" x14ac:dyDescent="0.25">
      <c r="A78" s="67"/>
      <c r="B78" s="25" t="s">
        <v>44</v>
      </c>
    </row>
    <row r="79" spans="1:2" ht="25.5" x14ac:dyDescent="0.25">
      <c r="A79" s="68"/>
      <c r="B79" s="23" t="s">
        <v>18</v>
      </c>
    </row>
    <row r="80" spans="1:2" x14ac:dyDescent="0.25">
      <c r="A80" s="80" t="s">
        <v>73</v>
      </c>
      <c r="B80" s="22" t="s">
        <v>76</v>
      </c>
    </row>
    <row r="81" spans="1:2" x14ac:dyDescent="0.25">
      <c r="A81" s="81"/>
      <c r="B81" s="25" t="s">
        <v>56</v>
      </c>
    </row>
    <row r="82" spans="1:2" x14ac:dyDescent="0.25">
      <c r="A82" s="81"/>
      <c r="B82" s="25" t="s">
        <v>58</v>
      </c>
    </row>
    <row r="83" spans="1:2" x14ac:dyDescent="0.25">
      <c r="A83" s="81"/>
      <c r="B83" s="25" t="s">
        <v>57</v>
      </c>
    </row>
    <row r="84" spans="1:2" x14ac:dyDescent="0.25">
      <c r="A84" s="82"/>
      <c r="B84" s="25" t="s">
        <v>94</v>
      </c>
    </row>
    <row r="85" spans="1:2" ht="25.5" x14ac:dyDescent="0.25">
      <c r="A85" s="66" t="s">
        <v>77</v>
      </c>
      <c r="B85" s="24" t="s">
        <v>39</v>
      </c>
    </row>
    <row r="86" spans="1:2" x14ac:dyDescent="0.25">
      <c r="A86" s="68"/>
      <c r="B86" s="27" t="s">
        <v>45</v>
      </c>
    </row>
    <row r="87" spans="1:2" x14ac:dyDescent="0.25">
      <c r="A87" s="64" t="s">
        <v>53</v>
      </c>
      <c r="B87" s="63"/>
    </row>
    <row r="88" spans="1:2" ht="25.5" x14ac:dyDescent="0.25">
      <c r="A88" s="77" t="s">
        <v>72</v>
      </c>
      <c r="B88" s="35" t="s">
        <v>37</v>
      </c>
    </row>
    <row r="89" spans="1:2" x14ac:dyDescent="0.25">
      <c r="A89" s="78"/>
      <c r="B89" s="36" t="s">
        <v>71</v>
      </c>
    </row>
    <row r="90" spans="1:2" x14ac:dyDescent="0.25">
      <c r="A90" s="79"/>
      <c r="B90" s="37"/>
    </row>
    <row r="91" spans="1:2" x14ac:dyDescent="0.25">
      <c r="B91" s="29"/>
    </row>
    <row r="92" spans="1:2" x14ac:dyDescent="0.25">
      <c r="B92" s="30" t="s">
        <v>47</v>
      </c>
    </row>
    <row r="93" spans="1:2" x14ac:dyDescent="0.25">
      <c r="B93" s="31" t="s">
        <v>48</v>
      </c>
    </row>
    <row r="94" spans="1:2" x14ac:dyDescent="0.25">
      <c r="B94" s="29"/>
    </row>
    <row r="95" spans="1:2" x14ac:dyDescent="0.25">
      <c r="B95" s="29"/>
    </row>
    <row r="96" spans="1:2" x14ac:dyDescent="0.25">
      <c r="B96" s="29"/>
    </row>
    <row r="97" spans="1:2" x14ac:dyDescent="0.25">
      <c r="B97" s="29"/>
    </row>
    <row r="98" spans="1:2" x14ac:dyDescent="0.25">
      <c r="B98" s="29"/>
    </row>
    <row r="99" spans="1:2" x14ac:dyDescent="0.25">
      <c r="A99" s="32"/>
      <c r="B99" s="29"/>
    </row>
    <row r="100" spans="1:2" x14ac:dyDescent="0.25">
      <c r="A100" s="32"/>
      <c r="B100" s="29"/>
    </row>
    <row r="101" spans="1:2" x14ac:dyDescent="0.25">
      <c r="A101" s="32"/>
      <c r="B101" s="29"/>
    </row>
    <row r="102" spans="1:2" x14ac:dyDescent="0.25">
      <c r="A102" s="32"/>
      <c r="B102" s="29"/>
    </row>
    <row r="103" spans="1:2" x14ac:dyDescent="0.25">
      <c r="A103" s="32"/>
      <c r="B103" s="29"/>
    </row>
    <row r="104" spans="1:2" x14ac:dyDescent="0.25">
      <c r="A104" s="32"/>
      <c r="B104" s="29"/>
    </row>
    <row r="105" spans="1:2" x14ac:dyDescent="0.25">
      <c r="A105" s="32"/>
      <c r="B105" s="29"/>
    </row>
    <row r="106" spans="1:2" x14ac:dyDescent="0.25">
      <c r="A106" s="32"/>
      <c r="B106" s="29"/>
    </row>
    <row r="107" spans="1:2" x14ac:dyDescent="0.25">
      <c r="A107" s="32"/>
      <c r="B107" s="29"/>
    </row>
    <row r="109" spans="1:2" x14ac:dyDescent="0.25">
      <c r="A109" s="32"/>
      <c r="B109" s="29"/>
    </row>
    <row r="110" spans="1:2" x14ac:dyDescent="0.25">
      <c r="A110" s="32"/>
      <c r="B110" s="29"/>
    </row>
  </sheetData>
  <mergeCells count="20">
    <mergeCell ref="A69:A70"/>
    <mergeCell ref="A85:A86"/>
    <mergeCell ref="A88:A90"/>
    <mergeCell ref="A80:A84"/>
    <mergeCell ref="A72:A75"/>
    <mergeCell ref="A76:A79"/>
    <mergeCell ref="A87:B87"/>
    <mergeCell ref="A1:B1"/>
    <mergeCell ref="A68:B68"/>
    <mergeCell ref="A61:B61"/>
    <mergeCell ref="A62:A64"/>
    <mergeCell ref="A36:B36"/>
    <mergeCell ref="A37:A39"/>
    <mergeCell ref="A40:B40"/>
    <mergeCell ref="A65:A67"/>
    <mergeCell ref="A58:A60"/>
    <mergeCell ref="A2:B2"/>
    <mergeCell ref="A33:A35"/>
    <mergeCell ref="A3:A32"/>
    <mergeCell ref="A41:A56"/>
  </mergeCells>
  <conditionalFormatting sqref="B64">
    <cfRule type="containsBlanks" dxfId="12" priority="13">
      <formula>LEN(TRIM(B64))=0</formula>
    </cfRule>
  </conditionalFormatting>
  <dataValidations disablePrompts="1" count="1">
    <dataValidation allowBlank="1" showInputMessage="1" showErrorMessage="1" promptTitle="Наступний день" prompt="після подачі пропозицій." sqref="B64"/>
  </dataValidations>
  <hyperlinks>
    <hyperlink ref="B38" r:id="rId1"/>
    <hyperlink ref="B93" r:id="rId2"/>
    <hyperlink ref="B43" r:id="rId3"/>
    <hyperlink ref="B52" location="'Титульний лист конверта'!A1" display="На конверт має бути наклеєний  Титульний лист, який автоматично формується при заповненні Додатку 1. "/>
    <hyperlink ref="B20" location="'Додаток 2'!A1" display="'Додаток 2'!A1"/>
    <hyperlink ref="B7" location="'Додаток 1'!A1" display="У Додатку 1 надано адреси магазинів, формати зон, що плануються на кожному з магазинів, а також орієнтовні періоди замовлення."/>
    <hyperlink ref="B25" location="'Додаток 3'!A1" display="2. Учасник має розцінити ідею &quot;Максимальна&quot;, яка надана Замовником в презентації Додаток №4 та надати комерційну пропозицію щодо її реалізації, заповнивши Додаток №3."/>
    <hyperlink ref="B22" location="'Додаток 1'!A1" display="Після розцінення форми Додатку 2 в Додаток 1 автоматично буде перенесено загальну вартість по кожному формату, для формування цінової пропозиції з розрахунку виконання 18 замовлень на рік."/>
  </hyperlinks>
  <pageMargins left="0.39370078740157483" right="0.39370078740157483" top="0.39370078740157483" bottom="0.39370078740157483" header="0.11811023622047244" footer="0.11811023622047244"/>
  <pageSetup paperSize="9" scale="73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zoomScaleNormal="100" workbookViewId="0">
      <selection activeCell="E4" sqref="E4"/>
    </sheetView>
  </sheetViews>
  <sheetFormatPr defaultRowHeight="12.75" x14ac:dyDescent="0.2"/>
  <cols>
    <col min="1" max="1" width="16" style="40" customWidth="1"/>
    <col min="2" max="2" width="28.28515625" style="40" bestFit="1" customWidth="1"/>
    <col min="3" max="3" width="14.5703125" style="40" bestFit="1" customWidth="1"/>
    <col min="4" max="4" width="13.5703125" style="40" bestFit="1" customWidth="1"/>
    <col min="5" max="5" width="47" style="40" customWidth="1"/>
    <col min="6" max="16384" width="9.140625" style="40"/>
  </cols>
  <sheetData>
    <row r="1" spans="1:5" s="42" customFormat="1" ht="22.5" customHeight="1" x14ac:dyDescent="0.2">
      <c r="A1" s="43" t="str">
        <f>IF($E$4=0,"Додаток 1. Специфікація закупівлі","Додаток 1. Цінова пропозиція")</f>
        <v>Додаток 1. Специфікація закупівлі</v>
      </c>
      <c r="B1" s="43"/>
      <c r="E1" s="97" t="str">
        <f>IF($E$4=0,"Змінювати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5" s="41" customFormat="1" ht="12.75" customHeight="1" x14ac:dyDescent="0.25">
      <c r="A2" s="28" t="str">
        <f>Документація!$B$3</f>
        <v>Створення та встановлення інстаграм зон в магазинах Фокстрот</v>
      </c>
      <c r="B2" s="28"/>
      <c r="E2" s="97" t="str">
        <f>IF($E$4=0,"Поля для заповнення промарковано кольором.","")</f>
        <v>Поля для заповнення промарковано кольором.</v>
      </c>
    </row>
    <row r="3" spans="1:5" ht="15" customHeight="1" x14ac:dyDescent="0.2">
      <c r="A3" s="21"/>
      <c r="B3" s="21"/>
      <c r="E3" s="124" t="str">
        <f>IF($E$4=0,"Вказати/підтвердити вимоги","")</f>
        <v>Вказати/підтвердити вимоги</v>
      </c>
    </row>
    <row r="4" spans="1:5" ht="12.75" customHeight="1" x14ac:dyDescent="0.2">
      <c r="A4" s="83" t="s">
        <v>59</v>
      </c>
      <c r="B4" s="83"/>
      <c r="C4" s="83"/>
      <c r="D4" s="83"/>
      <c r="E4" s="58"/>
    </row>
    <row r="5" spans="1:5" ht="12.75" customHeight="1" x14ac:dyDescent="0.2">
      <c r="A5" s="83" t="s">
        <v>25</v>
      </c>
      <c r="B5" s="83"/>
      <c r="C5" s="83"/>
      <c r="D5" s="83"/>
      <c r="E5" s="58"/>
    </row>
    <row r="6" spans="1:5" x14ac:dyDescent="0.2">
      <c r="A6" s="83" t="s">
        <v>26</v>
      </c>
      <c r="B6" s="83"/>
      <c r="C6" s="83"/>
      <c r="D6" s="83"/>
      <c r="E6" s="58"/>
    </row>
    <row r="7" spans="1:5" x14ac:dyDescent="0.2">
      <c r="A7" s="83" t="s">
        <v>27</v>
      </c>
      <c r="B7" s="83"/>
      <c r="C7" s="83"/>
      <c r="D7" s="83"/>
      <c r="E7" s="57"/>
    </row>
    <row r="8" spans="1:5" x14ac:dyDescent="0.2">
      <c r="A8" s="83" t="s">
        <v>28</v>
      </c>
      <c r="B8" s="83"/>
      <c r="C8" s="83"/>
      <c r="D8" s="83"/>
      <c r="E8" s="58"/>
    </row>
    <row r="9" spans="1:5" x14ac:dyDescent="0.2">
      <c r="A9" s="83" t="s">
        <v>29</v>
      </c>
      <c r="B9" s="83"/>
      <c r="C9" s="83"/>
      <c r="D9" s="83"/>
      <c r="E9" s="58"/>
    </row>
    <row r="10" spans="1:5" ht="12.75" customHeight="1" x14ac:dyDescent="0.2">
      <c r="A10" s="83" t="s">
        <v>60</v>
      </c>
      <c r="B10" s="83"/>
      <c r="C10" s="83"/>
      <c r="D10" s="83"/>
      <c r="E10" s="57"/>
    </row>
    <row r="11" spans="1:5" x14ac:dyDescent="0.2">
      <c r="A11" s="83" t="s">
        <v>61</v>
      </c>
      <c r="B11" s="83"/>
      <c r="C11" s="83"/>
      <c r="D11" s="83"/>
      <c r="E11" s="58"/>
    </row>
    <row r="12" spans="1:5" ht="12.75" customHeight="1" x14ac:dyDescent="0.2">
      <c r="A12" s="83" t="s">
        <v>62</v>
      </c>
      <c r="B12" s="83"/>
      <c r="C12" s="83"/>
      <c r="D12" s="83"/>
      <c r="E12" s="57"/>
    </row>
    <row r="13" spans="1:5" ht="12.75" customHeight="1" x14ac:dyDescent="0.2">
      <c r="A13" s="83" t="s">
        <v>63</v>
      </c>
      <c r="B13" s="83"/>
      <c r="C13" s="83"/>
      <c r="D13" s="83"/>
      <c r="E13" s="59"/>
    </row>
    <row r="14" spans="1:5" ht="12.75" customHeight="1" x14ac:dyDescent="0.2">
      <c r="A14" s="84" t="s">
        <v>80</v>
      </c>
      <c r="B14" s="84"/>
      <c r="C14" s="84"/>
      <c r="D14" s="84"/>
      <c r="E14" s="57"/>
    </row>
    <row r="15" spans="1:5" ht="12.75" customHeight="1" x14ac:dyDescent="0.2">
      <c r="A15" s="83" t="s">
        <v>64</v>
      </c>
      <c r="B15" s="83"/>
      <c r="C15" s="83"/>
      <c r="D15" s="83"/>
      <c r="E15" s="56"/>
    </row>
    <row r="16" spans="1:5" x14ac:dyDescent="0.2">
      <c r="A16" s="83" t="s">
        <v>30</v>
      </c>
      <c r="B16" s="83"/>
      <c r="C16" s="83"/>
      <c r="D16" s="83"/>
      <c r="E16" s="56"/>
    </row>
    <row r="17" spans="1:5" x14ac:dyDescent="0.2">
      <c r="A17" s="83" t="s">
        <v>35</v>
      </c>
      <c r="B17" s="83"/>
      <c r="C17" s="83"/>
      <c r="D17" s="83"/>
      <c r="E17" s="56"/>
    </row>
    <row r="18" spans="1:5" x14ac:dyDescent="0.2">
      <c r="A18" s="83" t="s">
        <v>31</v>
      </c>
      <c r="B18" s="83"/>
      <c r="C18" s="83"/>
      <c r="D18" s="83"/>
      <c r="E18" s="56"/>
    </row>
    <row r="19" spans="1:5" x14ac:dyDescent="0.2">
      <c r="A19" s="83" t="s">
        <v>32</v>
      </c>
      <c r="B19" s="83"/>
      <c r="C19" s="83"/>
      <c r="D19" s="83"/>
      <c r="E19" s="56"/>
    </row>
    <row r="20" spans="1:5" ht="12.75" customHeight="1" x14ac:dyDescent="0.2">
      <c r="A20" s="95" t="s">
        <v>95</v>
      </c>
      <c r="B20" s="95"/>
      <c r="C20" s="95"/>
      <c r="D20" s="95"/>
      <c r="E20" s="122"/>
    </row>
    <row r="21" spans="1:5" ht="40.5" customHeight="1" x14ac:dyDescent="0.2">
      <c r="A21" s="86" t="s">
        <v>211</v>
      </c>
      <c r="B21" s="86"/>
      <c r="C21" s="86"/>
      <c r="D21" s="86"/>
      <c r="E21" s="121"/>
    </row>
    <row r="22" spans="1:5" ht="19.5" customHeight="1" x14ac:dyDescent="0.2">
      <c r="A22" s="85" t="s">
        <v>98</v>
      </c>
      <c r="B22" s="85"/>
      <c r="C22" s="85"/>
      <c r="D22" s="85"/>
      <c r="E22" s="121"/>
    </row>
    <row r="23" spans="1:5" ht="25.5" customHeight="1" x14ac:dyDescent="0.2">
      <c r="A23" s="153" t="s">
        <v>209</v>
      </c>
      <c r="B23" s="85"/>
      <c r="C23" s="85"/>
      <c r="D23" s="85"/>
      <c r="E23" s="121"/>
    </row>
    <row r="24" spans="1:5" ht="15.75" customHeight="1" x14ac:dyDescent="0.2">
      <c r="A24" s="85" t="s">
        <v>210</v>
      </c>
      <c r="B24" s="85"/>
      <c r="C24" s="85"/>
      <c r="D24" s="85"/>
      <c r="E24" s="121"/>
    </row>
    <row r="25" spans="1:5" ht="56.25" customHeight="1" x14ac:dyDescent="0.2">
      <c r="A25" s="85" t="s">
        <v>208</v>
      </c>
      <c r="B25" s="85"/>
      <c r="C25" s="85"/>
      <c r="D25" s="85"/>
      <c r="E25" s="121"/>
    </row>
    <row r="26" spans="1:5" ht="41.25" customHeight="1" x14ac:dyDescent="0.2">
      <c r="A26" s="85" t="s">
        <v>207</v>
      </c>
      <c r="B26" s="85"/>
      <c r="C26" s="85"/>
      <c r="D26" s="85"/>
      <c r="E26" s="121"/>
    </row>
    <row r="27" spans="1:5" s="94" customFormat="1" ht="25.5" x14ac:dyDescent="0.25">
      <c r="A27" s="96" t="s">
        <v>153</v>
      </c>
      <c r="B27" s="96"/>
      <c r="C27" s="92" t="s">
        <v>157</v>
      </c>
      <c r="D27" s="92" t="s">
        <v>119</v>
      </c>
      <c r="E27" s="93" t="s">
        <v>195</v>
      </c>
    </row>
    <row r="28" spans="1:5" x14ac:dyDescent="0.2">
      <c r="A28" s="52" t="s">
        <v>120</v>
      </c>
      <c r="B28" s="52" t="s">
        <v>121</v>
      </c>
      <c r="C28" s="52" t="s">
        <v>190</v>
      </c>
      <c r="D28" s="52" t="s">
        <v>154</v>
      </c>
      <c r="E28" s="140">
        <f>'Додаток 2'!J19</f>
        <v>0</v>
      </c>
    </row>
    <row r="29" spans="1:5" x14ac:dyDescent="0.2">
      <c r="A29" s="52" t="s">
        <v>124</v>
      </c>
      <c r="B29" s="52" t="s">
        <v>125</v>
      </c>
      <c r="C29" s="52" t="s">
        <v>190</v>
      </c>
      <c r="D29" s="52" t="s">
        <v>155</v>
      </c>
      <c r="E29" s="140">
        <f>'Додаток 2'!R19</f>
        <v>0</v>
      </c>
    </row>
    <row r="30" spans="1:5" x14ac:dyDescent="0.2">
      <c r="A30" s="52" t="s">
        <v>126</v>
      </c>
      <c r="B30" s="52" t="s">
        <v>127</v>
      </c>
      <c r="C30" s="52" t="s">
        <v>190</v>
      </c>
      <c r="D30" s="52" t="s">
        <v>154</v>
      </c>
      <c r="E30" s="140">
        <f>'Додаток 2'!J19</f>
        <v>0</v>
      </c>
    </row>
    <row r="31" spans="1:5" x14ac:dyDescent="0.2">
      <c r="A31" s="52" t="s">
        <v>122</v>
      </c>
      <c r="B31" s="52" t="s">
        <v>123</v>
      </c>
      <c r="C31" s="52" t="s">
        <v>190</v>
      </c>
      <c r="D31" s="52" t="s">
        <v>154</v>
      </c>
      <c r="E31" s="140">
        <f>'Додаток 2'!J19</f>
        <v>0</v>
      </c>
    </row>
    <row r="32" spans="1:5" x14ac:dyDescent="0.2">
      <c r="A32" s="52" t="s">
        <v>130</v>
      </c>
      <c r="B32" s="52" t="s">
        <v>131</v>
      </c>
      <c r="C32" s="52" t="s">
        <v>191</v>
      </c>
      <c r="D32" s="52" t="s">
        <v>154</v>
      </c>
      <c r="E32" s="140">
        <f>'Додаток 2'!J19</f>
        <v>0</v>
      </c>
    </row>
    <row r="33" spans="1:5" x14ac:dyDescent="0.2">
      <c r="A33" s="52" t="s">
        <v>126</v>
      </c>
      <c r="B33" s="52" t="s">
        <v>132</v>
      </c>
      <c r="C33" s="52" t="s">
        <v>191</v>
      </c>
      <c r="D33" s="52" t="s">
        <v>156</v>
      </c>
      <c r="E33" s="140">
        <f>'Додаток 2'!Z19</f>
        <v>0</v>
      </c>
    </row>
    <row r="34" spans="1:5" x14ac:dyDescent="0.2">
      <c r="A34" s="52" t="s">
        <v>128</v>
      </c>
      <c r="B34" s="52" t="s">
        <v>129</v>
      </c>
      <c r="C34" s="52" t="s">
        <v>191</v>
      </c>
      <c r="D34" s="52" t="s">
        <v>154</v>
      </c>
      <c r="E34" s="140">
        <f>'Додаток 2'!J19</f>
        <v>0</v>
      </c>
    </row>
    <row r="35" spans="1:5" x14ac:dyDescent="0.2">
      <c r="A35" s="52" t="s">
        <v>126</v>
      </c>
      <c r="B35" s="52" t="s">
        <v>133</v>
      </c>
      <c r="C35" s="52" t="s">
        <v>192</v>
      </c>
      <c r="D35" s="52" t="s">
        <v>155</v>
      </c>
      <c r="E35" s="140">
        <f>'Додаток 2'!R19</f>
        <v>0</v>
      </c>
    </row>
    <row r="36" spans="1:5" x14ac:dyDescent="0.2">
      <c r="A36" s="52" t="s">
        <v>147</v>
      </c>
      <c r="B36" s="52" t="s">
        <v>148</v>
      </c>
      <c r="C36" s="52" t="s">
        <v>193</v>
      </c>
      <c r="D36" s="52" t="s">
        <v>155</v>
      </c>
      <c r="E36" s="140">
        <f>'Додаток 2'!R19</f>
        <v>0</v>
      </c>
    </row>
    <row r="37" spans="1:5" x14ac:dyDescent="0.2">
      <c r="A37" s="52" t="s">
        <v>136</v>
      </c>
      <c r="B37" s="52" t="s">
        <v>137</v>
      </c>
      <c r="C37" s="52" t="s">
        <v>193</v>
      </c>
      <c r="D37" s="52" t="s">
        <v>155</v>
      </c>
      <c r="E37" s="140">
        <f>'Додаток 2'!R19</f>
        <v>0</v>
      </c>
    </row>
    <row r="38" spans="1:5" x14ac:dyDescent="0.2">
      <c r="A38" s="52" t="s">
        <v>126</v>
      </c>
      <c r="B38" s="52" t="s">
        <v>144</v>
      </c>
      <c r="C38" s="52" t="s">
        <v>193</v>
      </c>
      <c r="D38" s="52" t="s">
        <v>155</v>
      </c>
      <c r="E38" s="140">
        <f>'Додаток 2'!R19</f>
        <v>0</v>
      </c>
    </row>
    <row r="39" spans="1:5" x14ac:dyDescent="0.2">
      <c r="A39" s="52" t="s">
        <v>142</v>
      </c>
      <c r="B39" s="52" t="s">
        <v>143</v>
      </c>
      <c r="C39" s="52" t="s">
        <v>193</v>
      </c>
      <c r="D39" s="52" t="s">
        <v>155</v>
      </c>
      <c r="E39" s="140">
        <f>'Додаток 2'!R19</f>
        <v>0</v>
      </c>
    </row>
    <row r="40" spans="1:5" x14ac:dyDescent="0.2">
      <c r="A40" s="52" t="s">
        <v>151</v>
      </c>
      <c r="B40" s="52" t="s">
        <v>152</v>
      </c>
      <c r="C40" s="52" t="s">
        <v>193</v>
      </c>
      <c r="D40" s="52" t="s">
        <v>155</v>
      </c>
      <c r="E40" s="140">
        <f>'Додаток 2'!R19</f>
        <v>0</v>
      </c>
    </row>
    <row r="41" spans="1:5" x14ac:dyDescent="0.2">
      <c r="A41" s="52" t="s">
        <v>145</v>
      </c>
      <c r="B41" s="52" t="s">
        <v>146</v>
      </c>
      <c r="C41" s="52" t="s">
        <v>193</v>
      </c>
      <c r="D41" s="52" t="s">
        <v>155</v>
      </c>
      <c r="E41" s="140">
        <f>'Додаток 2'!R19</f>
        <v>0</v>
      </c>
    </row>
    <row r="42" spans="1:5" x14ac:dyDescent="0.2">
      <c r="A42" s="52" t="s">
        <v>140</v>
      </c>
      <c r="B42" s="52" t="s">
        <v>141</v>
      </c>
      <c r="C42" s="52" t="s">
        <v>193</v>
      </c>
      <c r="D42" s="52" t="s">
        <v>154</v>
      </c>
      <c r="E42" s="140">
        <f>'Додаток 2'!J19</f>
        <v>0</v>
      </c>
    </row>
    <row r="43" spans="1:5" x14ac:dyDescent="0.2">
      <c r="A43" s="52" t="s">
        <v>134</v>
      </c>
      <c r="B43" s="52" t="s">
        <v>135</v>
      </c>
      <c r="C43" s="52" t="s">
        <v>193</v>
      </c>
      <c r="D43" s="52" t="s">
        <v>154</v>
      </c>
      <c r="E43" s="140">
        <f>'Додаток 2'!J19</f>
        <v>0</v>
      </c>
    </row>
    <row r="44" spans="1:5" x14ac:dyDescent="0.2">
      <c r="A44" s="52" t="s">
        <v>149</v>
      </c>
      <c r="B44" s="52" t="s">
        <v>150</v>
      </c>
      <c r="C44" s="52" t="s">
        <v>193</v>
      </c>
      <c r="D44" s="52" t="s">
        <v>154</v>
      </c>
      <c r="E44" s="140">
        <f>'Додаток 2'!J19</f>
        <v>0</v>
      </c>
    </row>
    <row r="45" spans="1:5" x14ac:dyDescent="0.2">
      <c r="A45" s="52" t="s">
        <v>138</v>
      </c>
      <c r="B45" s="52" t="s">
        <v>139</v>
      </c>
      <c r="C45" s="52" t="s">
        <v>193</v>
      </c>
      <c r="D45" s="52" t="s">
        <v>155</v>
      </c>
      <c r="E45" s="140">
        <f>'Додаток 2'!R19</f>
        <v>0</v>
      </c>
    </row>
    <row r="46" spans="1:5" ht="27" customHeight="1" x14ac:dyDescent="0.2">
      <c r="A46" s="53" t="s">
        <v>99</v>
      </c>
      <c r="B46" s="54"/>
      <c r="C46" s="54"/>
      <c r="D46" s="54"/>
      <c r="E46" s="55">
        <f>SUM(E28:E45)</f>
        <v>0</v>
      </c>
    </row>
  </sheetData>
  <sheetProtection formatCells="0" formatColumns="0" formatRows="0"/>
  <protectedRanges>
    <protectedRange sqref="C47:D1048576 C27:D45 E1:E26" name="Диапазон1"/>
  </protectedRanges>
  <mergeCells count="24">
    <mergeCell ref="A17:D17"/>
    <mergeCell ref="A18:D18"/>
    <mergeCell ref="A19:D19"/>
    <mergeCell ref="A20:D20"/>
    <mergeCell ref="A21:D21"/>
    <mergeCell ref="A27:B27"/>
    <mergeCell ref="A22:D22"/>
    <mergeCell ref="A23:D23"/>
    <mergeCell ref="A24:D24"/>
    <mergeCell ref="A25:D25"/>
    <mergeCell ref="A26:D26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</mergeCells>
  <conditionalFormatting sqref="E4:E19 E21:E26">
    <cfRule type="containsBlanks" dxfId="11" priority="4">
      <formula>LEN(TRIM(E4))=0</formula>
    </cfRule>
  </conditionalFormatting>
  <conditionalFormatting sqref="E28:E45">
    <cfRule type="containsBlanks" dxfId="10" priority="1">
      <formula>LEN(TRIM(E28))=0</formula>
    </cfRule>
  </conditionalFormatting>
  <pageMargins left="0.59055118110236215" right="0.19685039370078741" top="0.59055118110236215" bottom="0.19685039370078741" header="0.11811023622047244" footer="0.11811023622047244"/>
  <pageSetup paperSize="9" scale="67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zoomScaleSheetLayoutView="100" workbookViewId="0">
      <pane xSplit="2" ySplit="6" topLeftCell="P7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defaultRowHeight="12.75" x14ac:dyDescent="0.25"/>
  <cols>
    <col min="1" max="1" width="4" style="103" bestFit="1" customWidth="1"/>
    <col min="2" max="2" width="64.85546875" style="103" bestFit="1" customWidth="1"/>
    <col min="3" max="3" width="15.85546875" style="103" bestFit="1" customWidth="1"/>
    <col min="4" max="4" width="27.5703125" style="103" customWidth="1"/>
    <col min="5" max="5" width="16" style="103" bestFit="1" customWidth="1"/>
    <col min="6" max="6" width="21.140625" style="103" bestFit="1" customWidth="1"/>
    <col min="7" max="7" width="16.42578125" style="103" bestFit="1" customWidth="1"/>
    <col min="8" max="8" width="15.85546875" style="103" bestFit="1" customWidth="1"/>
    <col min="9" max="9" width="15.7109375" style="103" bestFit="1" customWidth="1"/>
    <col min="10" max="10" width="14.5703125" style="103" bestFit="1" customWidth="1"/>
    <col min="11" max="11" width="15.85546875" style="103" bestFit="1" customWidth="1"/>
    <col min="12" max="12" width="27.5703125" style="103" customWidth="1"/>
    <col min="13" max="13" width="16" style="103" bestFit="1" customWidth="1"/>
    <col min="14" max="14" width="21.140625" style="103" bestFit="1" customWidth="1"/>
    <col min="15" max="15" width="16.42578125" style="103" bestFit="1" customWidth="1"/>
    <col min="16" max="16" width="15.85546875" style="103" bestFit="1" customWidth="1"/>
    <col min="17" max="17" width="15.7109375" style="103" bestFit="1" customWidth="1"/>
    <col min="18" max="18" width="14.5703125" style="103" bestFit="1" customWidth="1"/>
    <col min="19" max="19" width="15.85546875" style="103" bestFit="1" customWidth="1"/>
    <col min="20" max="20" width="27.5703125" style="103" customWidth="1"/>
    <col min="21" max="21" width="16" style="103" bestFit="1" customWidth="1"/>
    <col min="22" max="22" width="21.140625" style="103" bestFit="1" customWidth="1"/>
    <col min="23" max="23" width="16.42578125" style="103" bestFit="1" customWidth="1"/>
    <col min="24" max="24" width="15.85546875" style="103" bestFit="1" customWidth="1"/>
    <col min="25" max="25" width="15.7109375" style="103" bestFit="1" customWidth="1"/>
    <col min="26" max="26" width="14.5703125" style="103" bestFit="1" customWidth="1"/>
    <col min="27" max="16384" width="9.140625" style="103"/>
  </cols>
  <sheetData>
    <row r="1" spans="1:26" s="100" customFormat="1" x14ac:dyDescent="0.25">
      <c r="B1" s="101" t="s">
        <v>194</v>
      </c>
    </row>
    <row r="2" spans="1:26" s="100" customFormat="1" x14ac:dyDescent="0.25">
      <c r="B2" s="100" t="str">
        <f>Документація!B3</f>
        <v>Створення та встановлення інстаграм зон в магазинах Фокстрот</v>
      </c>
      <c r="C2" s="123" t="str">
        <f>IF($C$4=0,"Поля для заповнення промарковано кольором.","")</f>
        <v>Поля для заповнення промарковано кольором.</v>
      </c>
      <c r="K2" s="123" t="str">
        <f>IF($K$4=0,"Поля для заповнення промарковано кольором.","")</f>
        <v>Поля для заповнення промарковано кольором.</v>
      </c>
      <c r="S2" s="123" t="str">
        <f>IF($S$4=0,"Поля для заповнення промарковано кольором.","")</f>
        <v>Поля для заповнення промарковано кольором.</v>
      </c>
    </row>
    <row r="3" spans="1:26" s="100" customFormat="1" x14ac:dyDescent="0.25"/>
    <row r="4" spans="1:26" s="129" customFormat="1" x14ac:dyDescent="0.25">
      <c r="B4" s="133" t="s">
        <v>59</v>
      </c>
      <c r="C4" s="130">
        <f>'Додаток 1'!E4</f>
        <v>0</v>
      </c>
      <c r="K4" s="131">
        <f>'Додаток 1'!E4</f>
        <v>0</v>
      </c>
      <c r="L4" s="125"/>
      <c r="M4" s="125"/>
      <c r="N4" s="125"/>
      <c r="O4" s="125"/>
      <c r="P4" s="125"/>
      <c r="Q4" s="125"/>
      <c r="R4" s="125"/>
      <c r="S4" s="131">
        <f>'Додаток 1'!E4</f>
        <v>0</v>
      </c>
      <c r="T4" s="125"/>
      <c r="U4" s="125"/>
      <c r="V4" s="125"/>
      <c r="W4" s="125"/>
      <c r="X4" s="125"/>
      <c r="Y4" s="125"/>
      <c r="Z4" s="125"/>
    </row>
    <row r="5" spans="1:26" s="126" customFormat="1" ht="15" customHeight="1" x14ac:dyDescent="0.25">
      <c r="A5" s="134" t="s">
        <v>170</v>
      </c>
      <c r="B5" s="135" t="s">
        <v>182</v>
      </c>
      <c r="C5" s="132" t="s">
        <v>183</v>
      </c>
      <c r="D5" s="120"/>
      <c r="E5" s="120"/>
      <c r="F5" s="120"/>
      <c r="G5" s="120"/>
      <c r="H5" s="120"/>
      <c r="I5" s="120"/>
      <c r="J5" s="120"/>
      <c r="K5" s="120" t="s">
        <v>184</v>
      </c>
      <c r="L5" s="120"/>
      <c r="M5" s="120"/>
      <c r="N5" s="120"/>
      <c r="O5" s="120"/>
      <c r="P5" s="120"/>
      <c r="Q5" s="120"/>
      <c r="R5" s="120"/>
      <c r="S5" s="120" t="s">
        <v>185</v>
      </c>
      <c r="T5" s="120"/>
      <c r="U5" s="120"/>
      <c r="V5" s="120"/>
      <c r="W5" s="120"/>
      <c r="X5" s="120"/>
      <c r="Y5" s="120"/>
      <c r="Z5" s="120"/>
    </row>
    <row r="6" spans="1:26" s="127" customFormat="1" ht="36" customHeight="1" x14ac:dyDescent="0.25">
      <c r="A6" s="136"/>
      <c r="B6" s="138" t="s">
        <v>181</v>
      </c>
      <c r="C6" s="137" t="s">
        <v>112</v>
      </c>
      <c r="D6" s="106" t="s">
        <v>186</v>
      </c>
      <c r="E6" s="106" t="s">
        <v>111</v>
      </c>
      <c r="F6" s="106" t="s">
        <v>158</v>
      </c>
      <c r="G6" s="106" t="s">
        <v>187</v>
      </c>
      <c r="H6" s="106" t="s">
        <v>159</v>
      </c>
      <c r="I6" s="106" t="s">
        <v>160</v>
      </c>
      <c r="J6" s="106" t="s">
        <v>161</v>
      </c>
      <c r="K6" s="137" t="s">
        <v>112</v>
      </c>
      <c r="L6" s="106" t="s">
        <v>186</v>
      </c>
      <c r="M6" s="106" t="s">
        <v>111</v>
      </c>
      <c r="N6" s="106" t="s">
        <v>158</v>
      </c>
      <c r="O6" s="106" t="s">
        <v>187</v>
      </c>
      <c r="P6" s="106" t="s">
        <v>159</v>
      </c>
      <c r="Q6" s="106" t="s">
        <v>160</v>
      </c>
      <c r="R6" s="106" t="s">
        <v>161</v>
      </c>
      <c r="S6" s="137" t="s">
        <v>112</v>
      </c>
      <c r="T6" s="106" t="s">
        <v>186</v>
      </c>
      <c r="U6" s="106" t="s">
        <v>111</v>
      </c>
      <c r="V6" s="106" t="s">
        <v>158</v>
      </c>
      <c r="W6" s="106" t="s">
        <v>187</v>
      </c>
      <c r="X6" s="106" t="s">
        <v>159</v>
      </c>
      <c r="Y6" s="106" t="s">
        <v>160</v>
      </c>
      <c r="Z6" s="106" t="s">
        <v>161</v>
      </c>
    </row>
    <row r="7" spans="1:26" ht="51" x14ac:dyDescent="0.25">
      <c r="A7" s="102">
        <v>1</v>
      </c>
      <c r="B7" s="128" t="s">
        <v>110</v>
      </c>
      <c r="C7" s="104" t="s">
        <v>109</v>
      </c>
      <c r="D7" s="104"/>
      <c r="E7" s="104"/>
      <c r="F7" s="104"/>
      <c r="G7" s="104"/>
      <c r="H7" s="108">
        <v>1</v>
      </c>
      <c r="I7" s="115"/>
      <c r="J7" s="115">
        <f>H7*I7</f>
        <v>0</v>
      </c>
      <c r="K7" s="104" t="s">
        <v>109</v>
      </c>
      <c r="L7" s="104"/>
      <c r="M7" s="104"/>
      <c r="N7" s="104"/>
      <c r="O7" s="104"/>
      <c r="P7" s="108">
        <v>1</v>
      </c>
      <c r="Q7" s="115"/>
      <c r="R7" s="115">
        <f>P7*Q7</f>
        <v>0</v>
      </c>
      <c r="S7" s="104" t="s">
        <v>109</v>
      </c>
      <c r="T7" s="104"/>
      <c r="U7" s="104"/>
      <c r="V7" s="104"/>
      <c r="W7" s="104"/>
      <c r="X7" s="108">
        <v>1</v>
      </c>
      <c r="Y7" s="115"/>
      <c r="Z7" s="115">
        <f>X7*Y7</f>
        <v>0</v>
      </c>
    </row>
    <row r="8" spans="1:26" ht="38.25" x14ac:dyDescent="0.25">
      <c r="A8" s="102">
        <v>2</v>
      </c>
      <c r="B8" s="107" t="s">
        <v>174</v>
      </c>
      <c r="C8" s="104"/>
      <c r="D8" s="104"/>
      <c r="E8" s="104"/>
      <c r="F8" s="104"/>
      <c r="G8" s="104"/>
      <c r="H8" s="108">
        <v>1</v>
      </c>
      <c r="I8" s="115"/>
      <c r="J8" s="115">
        <f>H8*I8</f>
        <v>0</v>
      </c>
      <c r="K8" s="104"/>
      <c r="L8" s="104"/>
      <c r="M8" s="104"/>
      <c r="N8" s="104"/>
      <c r="O8" s="104"/>
      <c r="P8" s="108">
        <v>1</v>
      </c>
      <c r="Q8" s="115"/>
      <c r="R8" s="115">
        <f>P8*Q8</f>
        <v>0</v>
      </c>
      <c r="S8" s="104"/>
      <c r="T8" s="104"/>
      <c r="U8" s="104"/>
      <c r="V8" s="104"/>
      <c r="W8" s="104"/>
      <c r="X8" s="108">
        <v>1</v>
      </c>
      <c r="Y8" s="115"/>
      <c r="Z8" s="115">
        <f>X8*Y8</f>
        <v>0</v>
      </c>
    </row>
    <row r="9" spans="1:26" ht="25.5" x14ac:dyDescent="0.25">
      <c r="A9" s="102">
        <v>3</v>
      </c>
      <c r="B9" s="107" t="s">
        <v>175</v>
      </c>
      <c r="C9" s="104" t="s">
        <v>108</v>
      </c>
      <c r="D9" s="104"/>
      <c r="E9" s="104"/>
      <c r="F9" s="104"/>
      <c r="G9" s="104"/>
      <c r="H9" s="108">
        <v>1</v>
      </c>
      <c r="I9" s="115"/>
      <c r="J9" s="115">
        <f>H9*I9</f>
        <v>0</v>
      </c>
      <c r="K9" s="104" t="s">
        <v>108</v>
      </c>
      <c r="L9" s="104"/>
      <c r="M9" s="104"/>
      <c r="N9" s="104"/>
      <c r="O9" s="104"/>
      <c r="P9" s="108">
        <v>1</v>
      </c>
      <c r="Q9" s="115"/>
      <c r="R9" s="115">
        <f>P9*Q9</f>
        <v>0</v>
      </c>
      <c r="S9" s="104" t="s">
        <v>108</v>
      </c>
      <c r="T9" s="104"/>
      <c r="U9" s="104"/>
      <c r="V9" s="104"/>
      <c r="W9" s="104"/>
      <c r="X9" s="108">
        <v>1</v>
      </c>
      <c r="Y9" s="115"/>
      <c r="Z9" s="115">
        <f>X9*Y9</f>
        <v>0</v>
      </c>
    </row>
    <row r="10" spans="1:26" ht="25.5" x14ac:dyDescent="0.25">
      <c r="A10" s="102">
        <v>4</v>
      </c>
      <c r="B10" s="107" t="s">
        <v>180</v>
      </c>
      <c r="C10" s="104"/>
      <c r="D10" s="104"/>
      <c r="E10" s="104"/>
      <c r="F10" s="104"/>
      <c r="G10" s="104"/>
      <c r="H10" s="104"/>
      <c r="I10" s="116"/>
      <c r="J10" s="115"/>
      <c r="K10" s="104"/>
      <c r="L10" s="104"/>
      <c r="M10" s="104"/>
      <c r="N10" s="104"/>
      <c r="O10" s="104"/>
      <c r="P10" s="104"/>
      <c r="Q10" s="116"/>
      <c r="R10" s="115"/>
      <c r="S10" s="104"/>
      <c r="T10" s="104"/>
      <c r="U10" s="104"/>
      <c r="V10" s="104"/>
      <c r="W10" s="104"/>
      <c r="X10" s="104"/>
      <c r="Y10" s="116"/>
      <c r="Z10" s="115"/>
    </row>
    <row r="11" spans="1:26" x14ac:dyDescent="0.25">
      <c r="A11" s="139">
        <v>4.0999999999999996</v>
      </c>
      <c r="B11" s="104" t="s">
        <v>107</v>
      </c>
      <c r="C11" s="104"/>
      <c r="D11" s="104"/>
      <c r="E11" s="104"/>
      <c r="F11" s="104"/>
      <c r="G11" s="104"/>
      <c r="H11" s="104"/>
      <c r="I11" s="116"/>
      <c r="J11" s="115">
        <f>H11*I11</f>
        <v>0</v>
      </c>
      <c r="K11" s="104"/>
      <c r="L11" s="104"/>
      <c r="M11" s="104"/>
      <c r="N11" s="104"/>
      <c r="O11" s="104"/>
      <c r="P11" s="104"/>
      <c r="Q11" s="116"/>
      <c r="R11" s="115">
        <f t="shared" ref="R11:R17" si="0">P11*Q11</f>
        <v>0</v>
      </c>
      <c r="S11" s="104"/>
      <c r="T11" s="104"/>
      <c r="U11" s="104"/>
      <c r="V11" s="104"/>
      <c r="W11" s="104"/>
      <c r="X11" s="104"/>
      <c r="Y11" s="116"/>
      <c r="Z11" s="115">
        <f t="shared" ref="Z11:Z17" si="1">X11*Y11</f>
        <v>0</v>
      </c>
    </row>
    <row r="12" spans="1:26" x14ac:dyDescent="0.25">
      <c r="A12" s="139">
        <v>4.2</v>
      </c>
      <c r="B12" s="104" t="s">
        <v>106</v>
      </c>
      <c r="C12" s="104"/>
      <c r="D12" s="104"/>
      <c r="E12" s="104"/>
      <c r="F12" s="104"/>
      <c r="G12" s="104"/>
      <c r="H12" s="104"/>
      <c r="I12" s="116"/>
      <c r="J12" s="115">
        <f>H12*I12</f>
        <v>0</v>
      </c>
      <c r="K12" s="104"/>
      <c r="L12" s="104"/>
      <c r="M12" s="104"/>
      <c r="N12" s="104"/>
      <c r="O12" s="104"/>
      <c r="P12" s="104"/>
      <c r="Q12" s="116"/>
      <c r="R12" s="115">
        <f t="shared" si="0"/>
        <v>0</v>
      </c>
      <c r="S12" s="104"/>
      <c r="T12" s="104"/>
      <c r="U12" s="104"/>
      <c r="V12" s="104"/>
      <c r="W12" s="104"/>
      <c r="X12" s="104"/>
      <c r="Y12" s="116"/>
      <c r="Z12" s="115">
        <f t="shared" si="1"/>
        <v>0</v>
      </c>
    </row>
    <row r="13" spans="1:26" x14ac:dyDescent="0.25">
      <c r="A13" s="139">
        <v>4.3</v>
      </c>
      <c r="B13" s="104" t="s">
        <v>105</v>
      </c>
      <c r="C13" s="104"/>
      <c r="D13" s="104"/>
      <c r="E13" s="104"/>
      <c r="F13" s="104"/>
      <c r="G13" s="104"/>
      <c r="H13" s="104"/>
      <c r="I13" s="116"/>
      <c r="J13" s="115">
        <f>H13*I13</f>
        <v>0</v>
      </c>
      <c r="K13" s="104"/>
      <c r="L13" s="104"/>
      <c r="M13" s="104"/>
      <c r="N13" s="104"/>
      <c r="O13" s="104"/>
      <c r="P13" s="104"/>
      <c r="Q13" s="116"/>
      <c r="R13" s="115">
        <f t="shared" si="0"/>
        <v>0</v>
      </c>
      <c r="S13" s="104"/>
      <c r="T13" s="104"/>
      <c r="U13" s="104"/>
      <c r="V13" s="104"/>
      <c r="W13" s="104"/>
      <c r="X13" s="104"/>
      <c r="Y13" s="116"/>
      <c r="Z13" s="115">
        <f t="shared" si="1"/>
        <v>0</v>
      </c>
    </row>
    <row r="14" spans="1:26" x14ac:dyDescent="0.25">
      <c r="A14" s="139">
        <v>4.4000000000000004</v>
      </c>
      <c r="B14" s="104" t="s">
        <v>104</v>
      </c>
      <c r="C14" s="104"/>
      <c r="D14" s="104"/>
      <c r="E14" s="104"/>
      <c r="F14" s="104"/>
      <c r="G14" s="104"/>
      <c r="H14" s="104"/>
      <c r="I14" s="116"/>
      <c r="J14" s="115">
        <f>H14*I14</f>
        <v>0</v>
      </c>
      <c r="K14" s="104"/>
      <c r="L14" s="104"/>
      <c r="M14" s="104"/>
      <c r="N14" s="104"/>
      <c r="O14" s="104"/>
      <c r="P14" s="104"/>
      <c r="Q14" s="116"/>
      <c r="R14" s="115">
        <f t="shared" si="0"/>
        <v>0</v>
      </c>
      <c r="S14" s="104"/>
      <c r="T14" s="104"/>
      <c r="U14" s="104"/>
      <c r="V14" s="104"/>
      <c r="W14" s="104"/>
      <c r="X14" s="104"/>
      <c r="Y14" s="116"/>
      <c r="Z14" s="115">
        <f t="shared" si="1"/>
        <v>0</v>
      </c>
    </row>
    <row r="15" spans="1:26" x14ac:dyDescent="0.25">
      <c r="A15" s="139">
        <v>4.5</v>
      </c>
      <c r="B15" s="104" t="s">
        <v>103</v>
      </c>
      <c r="C15" s="104"/>
      <c r="D15" s="104"/>
      <c r="E15" s="104"/>
      <c r="F15" s="104"/>
      <c r="G15" s="104"/>
      <c r="H15" s="104"/>
      <c r="I15" s="116"/>
      <c r="J15" s="115">
        <f>H15*I15</f>
        <v>0</v>
      </c>
      <c r="K15" s="104"/>
      <c r="L15" s="104"/>
      <c r="M15" s="104"/>
      <c r="N15" s="104"/>
      <c r="O15" s="104"/>
      <c r="P15" s="104"/>
      <c r="Q15" s="116"/>
      <c r="R15" s="115">
        <f t="shared" si="0"/>
        <v>0</v>
      </c>
      <c r="S15" s="104"/>
      <c r="T15" s="104"/>
      <c r="U15" s="104"/>
      <c r="V15" s="104"/>
      <c r="W15" s="104"/>
      <c r="X15" s="104"/>
      <c r="Y15" s="116"/>
      <c r="Z15" s="115">
        <f t="shared" si="1"/>
        <v>0</v>
      </c>
    </row>
    <row r="16" spans="1:26" x14ac:dyDescent="0.25">
      <c r="A16" s="139">
        <v>4.5999999999999996</v>
      </c>
      <c r="B16" s="104" t="s">
        <v>102</v>
      </c>
      <c r="C16" s="104"/>
      <c r="D16" s="104"/>
      <c r="E16" s="104"/>
      <c r="F16" s="104"/>
      <c r="G16" s="104"/>
      <c r="H16" s="104"/>
      <c r="I16" s="116"/>
      <c r="J16" s="115">
        <f>H16*I16</f>
        <v>0</v>
      </c>
      <c r="K16" s="104"/>
      <c r="L16" s="104"/>
      <c r="M16" s="104"/>
      <c r="N16" s="104"/>
      <c r="O16" s="104"/>
      <c r="P16" s="104"/>
      <c r="Q16" s="116"/>
      <c r="R16" s="115">
        <f t="shared" si="0"/>
        <v>0</v>
      </c>
      <c r="S16" s="104"/>
      <c r="T16" s="104"/>
      <c r="U16" s="104"/>
      <c r="V16" s="104"/>
      <c r="W16" s="104"/>
      <c r="X16" s="104"/>
      <c r="Y16" s="116"/>
      <c r="Z16" s="115">
        <f t="shared" si="1"/>
        <v>0</v>
      </c>
    </row>
    <row r="17" spans="1:26" x14ac:dyDescent="0.25">
      <c r="A17" s="139">
        <v>4.7</v>
      </c>
      <c r="B17" s="104" t="s">
        <v>101</v>
      </c>
      <c r="C17" s="104"/>
      <c r="D17" s="104"/>
      <c r="E17" s="104"/>
      <c r="F17" s="104"/>
      <c r="G17" s="104"/>
      <c r="H17" s="104"/>
      <c r="I17" s="116"/>
      <c r="J17" s="115">
        <f>H17*I17</f>
        <v>0</v>
      </c>
      <c r="K17" s="104"/>
      <c r="L17" s="104"/>
      <c r="M17" s="104"/>
      <c r="N17" s="104"/>
      <c r="O17" s="104"/>
      <c r="P17" s="104"/>
      <c r="Q17" s="116"/>
      <c r="R17" s="115">
        <f t="shared" si="0"/>
        <v>0</v>
      </c>
      <c r="S17" s="104"/>
      <c r="T17" s="104"/>
      <c r="U17" s="104"/>
      <c r="V17" s="104"/>
      <c r="W17" s="104"/>
      <c r="X17" s="104"/>
      <c r="Y17" s="116"/>
      <c r="Z17" s="115">
        <f t="shared" si="1"/>
        <v>0</v>
      </c>
    </row>
    <row r="18" spans="1:26" ht="38.25" x14ac:dyDescent="0.25">
      <c r="A18" s="102">
        <v>5</v>
      </c>
      <c r="B18" s="107" t="s">
        <v>173</v>
      </c>
      <c r="C18" s="110" t="s">
        <v>176</v>
      </c>
      <c r="D18" s="110" t="s">
        <v>176</v>
      </c>
      <c r="E18" s="110" t="s">
        <v>176</v>
      </c>
      <c r="F18" s="110" t="s">
        <v>176</v>
      </c>
      <c r="G18" s="110" t="s">
        <v>176</v>
      </c>
      <c r="H18" s="110" t="s">
        <v>176</v>
      </c>
      <c r="I18" s="110" t="s">
        <v>176</v>
      </c>
      <c r="J18" s="115"/>
      <c r="K18" s="110" t="s">
        <v>176</v>
      </c>
      <c r="L18" s="110" t="s">
        <v>176</v>
      </c>
      <c r="M18" s="110" t="s">
        <v>176</v>
      </c>
      <c r="N18" s="110" t="s">
        <v>176</v>
      </c>
      <c r="O18" s="110" t="s">
        <v>176</v>
      </c>
      <c r="P18" s="110" t="s">
        <v>176</v>
      </c>
      <c r="Q18" s="110" t="s">
        <v>176</v>
      </c>
      <c r="R18" s="115"/>
      <c r="S18" s="110" t="s">
        <v>176</v>
      </c>
      <c r="T18" s="110" t="s">
        <v>176</v>
      </c>
      <c r="U18" s="110" t="s">
        <v>176</v>
      </c>
      <c r="V18" s="110" t="s">
        <v>176</v>
      </c>
      <c r="W18" s="110" t="s">
        <v>176</v>
      </c>
      <c r="X18" s="110" t="s">
        <v>176</v>
      </c>
      <c r="Y18" s="110" t="s">
        <v>176</v>
      </c>
      <c r="Z18" s="115"/>
    </row>
    <row r="19" spans="1:26" s="114" customFormat="1" ht="28.5" customHeight="1" x14ac:dyDescent="0.25">
      <c r="A19" s="112"/>
      <c r="B19" s="111" t="s">
        <v>177</v>
      </c>
      <c r="C19" s="112"/>
      <c r="D19" s="112"/>
      <c r="E19" s="112"/>
      <c r="F19" s="112"/>
      <c r="G19" s="112"/>
      <c r="H19" s="112"/>
      <c r="I19" s="112"/>
      <c r="J19" s="117">
        <f>SUM(J7:J9,J11:J18)</f>
        <v>0</v>
      </c>
      <c r="K19" s="112"/>
      <c r="L19" s="112"/>
      <c r="M19" s="112"/>
      <c r="N19" s="112"/>
      <c r="O19" s="112"/>
      <c r="P19" s="112"/>
      <c r="Q19" s="112"/>
      <c r="R19" s="117">
        <f>SUM(R7:R9,R11:R18)</f>
        <v>0</v>
      </c>
      <c r="S19" s="112"/>
      <c r="T19" s="112"/>
      <c r="U19" s="112"/>
      <c r="V19" s="112"/>
      <c r="W19" s="112"/>
      <c r="X19" s="112"/>
      <c r="Y19" s="112"/>
      <c r="Z19" s="117">
        <f>SUM(Z7:Z9,Z11:Z18)</f>
        <v>0</v>
      </c>
    </row>
    <row r="20" spans="1:26" x14ac:dyDescent="0.25">
      <c r="A20" s="118"/>
      <c r="B20" s="119" t="s">
        <v>178</v>
      </c>
      <c r="C20" s="105"/>
      <c r="D20" s="105"/>
      <c r="E20" s="105"/>
      <c r="F20" s="105"/>
      <c r="G20" s="105"/>
      <c r="H20" s="105"/>
      <c r="I20" s="106"/>
      <c r="J20" s="106"/>
      <c r="K20" s="105"/>
      <c r="L20" s="105"/>
      <c r="M20" s="105"/>
      <c r="N20" s="105"/>
      <c r="O20" s="105"/>
      <c r="P20" s="105"/>
      <c r="Q20" s="106"/>
      <c r="R20" s="106"/>
      <c r="S20" s="105"/>
      <c r="T20" s="105"/>
      <c r="U20" s="105"/>
      <c r="V20" s="105"/>
      <c r="W20" s="105"/>
      <c r="X20" s="105"/>
      <c r="Y20" s="106"/>
      <c r="Z20" s="106"/>
    </row>
    <row r="21" spans="1:26" ht="51" x14ac:dyDescent="0.25">
      <c r="A21" s="104"/>
      <c r="B21" s="107" t="s">
        <v>171</v>
      </c>
      <c r="C21" s="110" t="s">
        <v>176</v>
      </c>
      <c r="D21" s="110" t="s">
        <v>176</v>
      </c>
      <c r="E21" s="110" t="s">
        <v>176</v>
      </c>
      <c r="F21" s="110" t="s">
        <v>176</v>
      </c>
      <c r="G21" s="110" t="s">
        <v>176</v>
      </c>
      <c r="H21" s="110" t="s">
        <v>176</v>
      </c>
      <c r="I21" s="110" t="s">
        <v>176</v>
      </c>
      <c r="J21" s="116"/>
      <c r="K21" s="110" t="s">
        <v>176</v>
      </c>
      <c r="L21" s="110" t="s">
        <v>176</v>
      </c>
      <c r="M21" s="110" t="s">
        <v>176</v>
      </c>
      <c r="N21" s="110" t="s">
        <v>176</v>
      </c>
      <c r="O21" s="110" t="s">
        <v>176</v>
      </c>
      <c r="P21" s="110" t="s">
        <v>176</v>
      </c>
      <c r="Q21" s="110" t="s">
        <v>176</v>
      </c>
      <c r="R21" s="116"/>
      <c r="S21" s="110" t="s">
        <v>176</v>
      </c>
      <c r="T21" s="110" t="s">
        <v>176</v>
      </c>
      <c r="U21" s="110" t="s">
        <v>176</v>
      </c>
      <c r="V21" s="110" t="s">
        <v>176</v>
      </c>
      <c r="W21" s="110" t="s">
        <v>176</v>
      </c>
      <c r="X21" s="110" t="s">
        <v>176</v>
      </c>
      <c r="Y21" s="110" t="s">
        <v>176</v>
      </c>
      <c r="Z21" s="116"/>
    </row>
    <row r="22" spans="1:26" ht="51" x14ac:dyDescent="0.25">
      <c r="A22" s="104"/>
      <c r="B22" s="107" t="s">
        <v>172</v>
      </c>
      <c r="C22" s="110" t="s">
        <v>176</v>
      </c>
      <c r="D22" s="110" t="s">
        <v>176</v>
      </c>
      <c r="E22" s="110" t="s">
        <v>176</v>
      </c>
      <c r="F22" s="110" t="s">
        <v>176</v>
      </c>
      <c r="G22" s="110" t="s">
        <v>176</v>
      </c>
      <c r="H22" s="110" t="s">
        <v>176</v>
      </c>
      <c r="I22" s="110" t="s">
        <v>176</v>
      </c>
      <c r="J22" s="116"/>
      <c r="K22" s="110" t="s">
        <v>176</v>
      </c>
      <c r="L22" s="110" t="s">
        <v>176</v>
      </c>
      <c r="M22" s="110" t="s">
        <v>176</v>
      </c>
      <c r="N22" s="110" t="s">
        <v>176</v>
      </c>
      <c r="O22" s="110" t="s">
        <v>176</v>
      </c>
      <c r="P22" s="110" t="s">
        <v>176</v>
      </c>
      <c r="Q22" s="110" t="s">
        <v>176</v>
      </c>
      <c r="R22" s="116"/>
      <c r="S22" s="110" t="s">
        <v>176</v>
      </c>
      <c r="T22" s="110" t="s">
        <v>176</v>
      </c>
      <c r="U22" s="110" t="s">
        <v>176</v>
      </c>
      <c r="V22" s="110" t="s">
        <v>176</v>
      </c>
      <c r="W22" s="110" t="s">
        <v>176</v>
      </c>
      <c r="X22" s="110" t="s">
        <v>176</v>
      </c>
      <c r="Y22" s="110" t="s">
        <v>176</v>
      </c>
      <c r="Z22" s="116"/>
    </row>
    <row r="24" spans="1:26" x14ac:dyDescent="0.25">
      <c r="B24" s="127" t="s">
        <v>179</v>
      </c>
    </row>
    <row r="25" spans="1:26" x14ac:dyDescent="0.25">
      <c r="B25" s="103" t="s">
        <v>188</v>
      </c>
    </row>
    <row r="26" spans="1:26" x14ac:dyDescent="0.25">
      <c r="B26" s="103" t="s">
        <v>189</v>
      </c>
    </row>
  </sheetData>
  <protectedRanges>
    <protectedRange sqref="C2 K2 S2" name="Диапазон1_1"/>
  </protectedRanges>
  <autoFilter ref="A6:Z6"/>
  <mergeCells count="4">
    <mergeCell ref="C5:J5"/>
    <mergeCell ref="K5:R5"/>
    <mergeCell ref="S5:Z5"/>
    <mergeCell ref="A5:A6"/>
  </mergeCells>
  <conditionalFormatting sqref="A7:B9 A11:B18 B21:B22">
    <cfRule type="containsBlanks" dxfId="9" priority="9">
      <formula>LEN(TRIM(A7))=0</formula>
    </cfRule>
  </conditionalFormatting>
  <conditionalFormatting sqref="S7:Z9 S11:Z17">
    <cfRule type="containsBlanks" dxfId="8" priority="8">
      <formula>LEN(TRIM(S7))=0</formula>
    </cfRule>
  </conditionalFormatting>
  <conditionalFormatting sqref="C7:J9 C11:J17">
    <cfRule type="containsBlanks" dxfId="7" priority="3">
      <formula>LEN(TRIM(C7))=0</formula>
    </cfRule>
  </conditionalFormatting>
  <conditionalFormatting sqref="S18:Z18 S21:Z22">
    <cfRule type="containsBlanks" dxfId="6" priority="6">
      <formula>LEN(TRIM(S18))=0</formula>
    </cfRule>
  </conditionalFormatting>
  <conditionalFormatting sqref="K7:R9 K11:R17">
    <cfRule type="containsBlanks" dxfId="5" priority="5">
      <formula>LEN(TRIM(K7))=0</formula>
    </cfRule>
  </conditionalFormatting>
  <conditionalFormatting sqref="K18:R18 K21:R22">
    <cfRule type="containsBlanks" dxfId="4" priority="4">
      <formula>LEN(TRIM(K18))=0</formula>
    </cfRule>
  </conditionalFormatting>
  <conditionalFormatting sqref="C18:J18 C21:J22">
    <cfRule type="containsBlanks" dxfId="3" priority="2">
      <formula>LEN(TRIM(C18))=0</formula>
    </cfRule>
  </conditionalFormatting>
  <conditionalFormatting sqref="B4:XFD4">
    <cfRule type="cellIs" dxfId="2" priority="1" operator="equal">
      <formula>0</formula>
    </cfRule>
  </conditionalFormatting>
  <pageMargins left="0.39370078740157483" right="0.39370078740157483" top="0.39370078740157483" bottom="0.39370078740157483" header="0.11811023622047245" footer="0.11811023622047245"/>
  <pageSetup paperSize="9" scale="65" fitToWidth="3" orientation="landscape" verticalDpi="0" r:id="rId1"/>
  <colBreaks count="2" manualBreakCount="2">
    <brk id="10" max="20" man="1"/>
    <brk id="18" max="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85" zoomScaleNormal="85" workbookViewId="0">
      <selection activeCell="B2" sqref="B2"/>
    </sheetView>
  </sheetViews>
  <sheetFormatPr defaultRowHeight="15" x14ac:dyDescent="0.25"/>
  <cols>
    <col min="1" max="1" width="4" style="103" bestFit="1" customWidth="1"/>
    <col min="2" max="2" width="64.85546875" style="103" bestFit="1" customWidth="1"/>
    <col min="3" max="3" width="15.85546875" style="103" bestFit="1" customWidth="1"/>
    <col min="4" max="4" width="27.5703125" style="103" customWidth="1"/>
    <col min="5" max="5" width="16" style="103" bestFit="1" customWidth="1"/>
    <col min="6" max="6" width="21.140625" style="103" bestFit="1" customWidth="1"/>
    <col min="7" max="7" width="16.42578125" style="103" bestFit="1" customWidth="1"/>
    <col min="8" max="8" width="15.85546875" style="103" bestFit="1" customWidth="1"/>
    <col min="9" max="9" width="15.7109375" style="103" bestFit="1" customWidth="1"/>
    <col min="10" max="10" width="16.140625" style="103" customWidth="1"/>
    <col min="11" max="11" width="14.85546875" style="142" customWidth="1"/>
    <col min="12" max="12" width="10.42578125" style="142" customWidth="1"/>
    <col min="13" max="13" width="10.28515625" style="142" customWidth="1"/>
    <col min="14" max="16384" width="9.140625" style="142"/>
  </cols>
  <sheetData>
    <row r="1" spans="1:17" x14ac:dyDescent="0.25">
      <c r="A1" s="100"/>
      <c r="B1" s="101" t="s">
        <v>219</v>
      </c>
      <c r="C1" s="100"/>
      <c r="D1" s="100"/>
      <c r="E1" s="100"/>
      <c r="F1" s="100"/>
      <c r="G1" s="100"/>
      <c r="H1" s="100"/>
      <c r="I1" s="100"/>
      <c r="J1" s="100"/>
    </row>
    <row r="2" spans="1:17" x14ac:dyDescent="0.25">
      <c r="A2" s="100"/>
      <c r="B2" s="100" t="str">
        <f>Документація!B3</f>
        <v>Створення та встановлення інстаграм зон в магазинах Фокстрот</v>
      </c>
      <c r="C2" s="143" t="str">
        <f>IF($C$4=0,"Поля для заповнення промарковано кольором.","")</f>
        <v>Поля для заповнення промарковано кольором.</v>
      </c>
      <c r="D2" s="100"/>
      <c r="E2" s="100"/>
      <c r="F2" s="100"/>
      <c r="G2" s="100"/>
      <c r="H2" s="100"/>
      <c r="I2" s="100"/>
      <c r="J2" s="100"/>
    </row>
    <row r="3" spans="1:17" s="145" customFormat="1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44"/>
      <c r="L3" s="144"/>
      <c r="M3" s="144"/>
      <c r="N3" s="144"/>
      <c r="O3" s="144"/>
      <c r="P3" s="144"/>
      <c r="Q3" s="144"/>
    </row>
    <row r="4" spans="1:17" s="145" customFormat="1" x14ac:dyDescent="0.25">
      <c r="A4" s="129"/>
      <c r="B4" s="133" t="s">
        <v>59</v>
      </c>
      <c r="C4" s="130">
        <f>'Додаток 1'!E4</f>
        <v>0</v>
      </c>
      <c r="D4" s="129"/>
      <c r="E4" s="129"/>
      <c r="F4" s="129"/>
      <c r="G4" s="129"/>
      <c r="H4" s="129"/>
      <c r="I4" s="129"/>
      <c r="J4" s="129"/>
      <c r="K4" s="146"/>
      <c r="L4" s="146"/>
      <c r="M4" s="146"/>
      <c r="N4" s="146"/>
      <c r="O4" s="146"/>
      <c r="P4" s="146"/>
      <c r="Q4" s="146"/>
    </row>
    <row r="5" spans="1:17" s="145" customFormat="1" ht="15.75" x14ac:dyDescent="0.25">
      <c r="A5" s="134" t="s">
        <v>170</v>
      </c>
      <c r="B5" s="135" t="s">
        <v>182</v>
      </c>
      <c r="C5" s="120" t="s">
        <v>185</v>
      </c>
      <c r="D5" s="120"/>
      <c r="E5" s="120"/>
      <c r="F5" s="120"/>
      <c r="G5" s="120"/>
      <c r="H5" s="120"/>
      <c r="I5" s="120"/>
      <c r="J5" s="120"/>
      <c r="K5" s="147"/>
      <c r="L5" s="147"/>
      <c r="M5" s="147"/>
      <c r="N5" s="147"/>
      <c r="O5" s="147"/>
      <c r="P5" s="148"/>
      <c r="Q5" s="148"/>
    </row>
    <row r="6" spans="1:17" s="145" customFormat="1" ht="46.5" x14ac:dyDescent="0.25">
      <c r="A6" s="136"/>
      <c r="B6" s="138" t="s">
        <v>205</v>
      </c>
      <c r="C6" s="137" t="s">
        <v>112</v>
      </c>
      <c r="D6" s="106" t="s">
        <v>186</v>
      </c>
      <c r="E6" s="106" t="s">
        <v>111</v>
      </c>
      <c r="F6" s="106" t="s">
        <v>158</v>
      </c>
      <c r="G6" s="106" t="s">
        <v>187</v>
      </c>
      <c r="H6" s="106" t="s">
        <v>159</v>
      </c>
      <c r="I6" s="106" t="s">
        <v>160</v>
      </c>
      <c r="J6" s="106" t="s">
        <v>161</v>
      </c>
      <c r="K6" s="149"/>
      <c r="L6" s="144"/>
      <c r="M6" s="144"/>
      <c r="N6" s="144"/>
      <c r="O6" s="150"/>
      <c r="P6" s="151"/>
      <c r="Q6" s="151"/>
    </row>
    <row r="7" spans="1:17" s="145" customFormat="1" ht="51" x14ac:dyDescent="0.25">
      <c r="A7" s="102">
        <v>1</v>
      </c>
      <c r="B7" s="128" t="s">
        <v>110</v>
      </c>
      <c r="C7" s="104" t="s">
        <v>109</v>
      </c>
      <c r="D7" s="104"/>
      <c r="E7" s="104"/>
      <c r="F7" s="104"/>
      <c r="G7" s="104"/>
      <c r="H7" s="108">
        <v>1</v>
      </c>
      <c r="I7" s="115"/>
      <c r="J7" s="115">
        <f>H7*I7</f>
        <v>0</v>
      </c>
      <c r="K7" s="144"/>
      <c r="L7" s="144"/>
      <c r="M7" s="144"/>
      <c r="N7" s="144"/>
      <c r="O7" s="150"/>
      <c r="P7" s="151"/>
      <c r="Q7" s="151"/>
    </row>
    <row r="8" spans="1:17" s="145" customFormat="1" ht="38.25" x14ac:dyDescent="0.25">
      <c r="A8" s="102">
        <v>2</v>
      </c>
      <c r="B8" s="107" t="s">
        <v>174</v>
      </c>
      <c r="C8" s="104"/>
      <c r="D8" s="104"/>
      <c r="E8" s="104"/>
      <c r="F8" s="104"/>
      <c r="G8" s="104"/>
      <c r="H8" s="108">
        <v>1</v>
      </c>
      <c r="I8" s="115"/>
      <c r="J8" s="115">
        <f>H8*I8</f>
        <v>0</v>
      </c>
      <c r="K8" s="144"/>
      <c r="L8" s="144"/>
      <c r="M8" s="144"/>
      <c r="N8" s="144"/>
      <c r="O8" s="150"/>
      <c r="P8" s="151"/>
      <c r="Q8" s="151"/>
    </row>
    <row r="9" spans="1:17" s="145" customFormat="1" ht="25.5" x14ac:dyDescent="0.25">
      <c r="A9" s="102">
        <v>3</v>
      </c>
      <c r="B9" s="107" t="s">
        <v>175</v>
      </c>
      <c r="C9" s="104" t="s">
        <v>108</v>
      </c>
      <c r="D9" s="104"/>
      <c r="E9" s="104"/>
      <c r="F9" s="104"/>
      <c r="G9" s="104"/>
      <c r="H9" s="108">
        <v>1</v>
      </c>
      <c r="I9" s="115"/>
      <c r="J9" s="115">
        <f>H9*I9</f>
        <v>0</v>
      </c>
      <c r="K9" s="144"/>
      <c r="L9" s="144"/>
      <c r="M9" s="144"/>
      <c r="N9" s="144"/>
      <c r="O9" s="144"/>
      <c r="P9" s="144"/>
      <c r="Q9" s="151"/>
    </row>
    <row r="10" spans="1:17" s="145" customFormat="1" ht="25.5" x14ac:dyDescent="0.25">
      <c r="A10" s="102">
        <v>4</v>
      </c>
      <c r="B10" s="107" t="s">
        <v>180</v>
      </c>
      <c r="C10" s="104"/>
      <c r="D10" s="104"/>
      <c r="E10" s="104"/>
      <c r="F10" s="104"/>
      <c r="G10" s="104"/>
      <c r="H10" s="109">
        <v>1</v>
      </c>
      <c r="I10" s="116"/>
      <c r="J10" s="115"/>
      <c r="K10" s="144"/>
      <c r="L10" s="144"/>
      <c r="M10" s="144"/>
      <c r="N10" s="144"/>
      <c r="O10" s="144"/>
      <c r="P10" s="144"/>
      <c r="Q10" s="151"/>
    </row>
    <row r="11" spans="1:17" s="145" customFormat="1" x14ac:dyDescent="0.25">
      <c r="A11" s="139">
        <v>4.0999999999999996</v>
      </c>
      <c r="B11" s="107" t="s">
        <v>107</v>
      </c>
      <c r="C11" s="104"/>
      <c r="D11" s="104"/>
      <c r="E11" s="104"/>
      <c r="F11" s="104"/>
      <c r="G11" s="104"/>
      <c r="H11" s="109">
        <v>1</v>
      </c>
      <c r="I11" s="116"/>
      <c r="J11" s="115">
        <f>H11*I11</f>
        <v>0</v>
      </c>
      <c r="K11" s="144"/>
      <c r="L11" s="144"/>
      <c r="M11" s="144"/>
      <c r="N11" s="144"/>
      <c r="O11" s="144"/>
      <c r="P11" s="144"/>
      <c r="Q11" s="151"/>
    </row>
    <row r="12" spans="1:17" s="145" customFormat="1" x14ac:dyDescent="0.25">
      <c r="A12" s="139">
        <v>4.2</v>
      </c>
      <c r="B12" s="107" t="s">
        <v>199</v>
      </c>
      <c r="C12" s="104"/>
      <c r="D12" s="104"/>
      <c r="E12" s="104"/>
      <c r="F12" s="104"/>
      <c r="G12" s="104"/>
      <c r="H12" s="109">
        <v>1</v>
      </c>
      <c r="I12" s="116"/>
      <c r="J12" s="115">
        <f>H12*I12</f>
        <v>0</v>
      </c>
      <c r="K12" s="144"/>
      <c r="L12" s="144"/>
      <c r="M12" s="144"/>
      <c r="N12" s="144"/>
      <c r="O12" s="144"/>
      <c r="P12" s="144"/>
      <c r="Q12" s="151"/>
    </row>
    <row r="13" spans="1:17" s="145" customFormat="1" x14ac:dyDescent="0.25">
      <c r="A13" s="139">
        <v>4.3</v>
      </c>
      <c r="B13" s="107" t="s">
        <v>200</v>
      </c>
      <c r="C13" s="104"/>
      <c r="D13" s="104"/>
      <c r="E13" s="104"/>
      <c r="F13" s="104"/>
      <c r="G13" s="104"/>
      <c r="H13" s="109">
        <v>1</v>
      </c>
      <c r="I13" s="116"/>
      <c r="J13" s="115">
        <f>H13*I13</f>
        <v>0</v>
      </c>
      <c r="K13" s="144"/>
      <c r="L13" s="144"/>
      <c r="M13" s="144"/>
      <c r="N13" s="144"/>
      <c r="O13" s="144"/>
      <c r="P13" s="144"/>
      <c r="Q13" s="151"/>
    </row>
    <row r="14" spans="1:17" s="145" customFormat="1" x14ac:dyDescent="0.25">
      <c r="A14" s="139">
        <v>4.4000000000000004</v>
      </c>
      <c r="B14" s="107" t="s">
        <v>201</v>
      </c>
      <c r="C14" s="104"/>
      <c r="D14" s="104"/>
      <c r="E14" s="104"/>
      <c r="F14" s="104"/>
      <c r="G14" s="104"/>
      <c r="H14" s="109">
        <v>1</v>
      </c>
      <c r="I14" s="116"/>
      <c r="J14" s="115">
        <f>H14*I14</f>
        <v>0</v>
      </c>
      <c r="K14" s="144"/>
      <c r="L14" s="144"/>
      <c r="M14" s="144"/>
      <c r="N14" s="144"/>
      <c r="O14" s="144"/>
      <c r="P14" s="144"/>
      <c r="Q14" s="151"/>
    </row>
    <row r="15" spans="1:17" s="145" customFormat="1" x14ac:dyDescent="0.25">
      <c r="A15" s="139">
        <v>4.5</v>
      </c>
      <c r="B15" s="107" t="s">
        <v>202</v>
      </c>
      <c r="C15" s="104"/>
      <c r="D15" s="104"/>
      <c r="E15" s="104"/>
      <c r="F15" s="104"/>
      <c r="G15" s="104"/>
      <c r="H15" s="109">
        <v>1</v>
      </c>
      <c r="I15" s="116"/>
      <c r="J15" s="115">
        <f>H15*I15</f>
        <v>0</v>
      </c>
      <c r="K15" s="144"/>
      <c r="L15" s="144"/>
      <c r="M15" s="144"/>
      <c r="N15" s="144"/>
      <c r="O15" s="144"/>
      <c r="P15" s="144"/>
      <c r="Q15" s="151"/>
    </row>
    <row r="16" spans="1:17" s="145" customFormat="1" ht="25.5" x14ac:dyDescent="0.25">
      <c r="A16" s="139">
        <v>4.5999999999999996</v>
      </c>
      <c r="B16" s="107" t="s">
        <v>203</v>
      </c>
      <c r="C16" s="104"/>
      <c r="D16" s="104"/>
      <c r="E16" s="104"/>
      <c r="F16" s="104"/>
      <c r="G16" s="104"/>
      <c r="H16" s="109">
        <v>1</v>
      </c>
      <c r="I16" s="116"/>
      <c r="J16" s="115">
        <f>H16*I16</f>
        <v>0</v>
      </c>
      <c r="K16" s="144"/>
      <c r="L16" s="144"/>
      <c r="M16" s="144"/>
      <c r="N16" s="144"/>
      <c r="O16" s="144"/>
      <c r="P16" s="144"/>
      <c r="Q16" s="151"/>
    </row>
    <row r="17" spans="1:17" s="145" customFormat="1" x14ac:dyDescent="0.25">
      <c r="A17" s="139">
        <v>4.7</v>
      </c>
      <c r="B17" s="107" t="s">
        <v>204</v>
      </c>
      <c r="C17" s="104"/>
      <c r="D17" s="104"/>
      <c r="E17" s="104"/>
      <c r="F17" s="104"/>
      <c r="G17" s="104"/>
      <c r="H17" s="109">
        <v>1</v>
      </c>
      <c r="I17" s="116"/>
      <c r="J17" s="115">
        <f>H17*I17</f>
        <v>0</v>
      </c>
      <c r="K17" s="144"/>
      <c r="L17" s="144"/>
      <c r="M17" s="144"/>
      <c r="N17" s="144"/>
      <c r="O17" s="144"/>
      <c r="P17" s="144"/>
      <c r="Q17" s="151"/>
    </row>
    <row r="18" spans="1:17" s="145" customFormat="1" ht="38.25" x14ac:dyDescent="0.25">
      <c r="A18" s="102">
        <v>5</v>
      </c>
      <c r="B18" s="107" t="s">
        <v>173</v>
      </c>
      <c r="C18" s="110" t="s">
        <v>176</v>
      </c>
      <c r="D18" s="110" t="s">
        <v>176</v>
      </c>
      <c r="E18" s="110" t="s">
        <v>176</v>
      </c>
      <c r="F18" s="110" t="s">
        <v>176</v>
      </c>
      <c r="G18" s="110" t="s">
        <v>176</v>
      </c>
      <c r="H18" s="141" t="s">
        <v>176</v>
      </c>
      <c r="I18" s="110" t="s">
        <v>176</v>
      </c>
      <c r="J18" s="115"/>
      <c r="K18" s="144"/>
      <c r="L18" s="144"/>
      <c r="M18" s="144"/>
      <c r="N18" s="144"/>
      <c r="O18" s="144"/>
      <c r="P18" s="144"/>
      <c r="Q18" s="152"/>
    </row>
    <row r="19" spans="1:17" s="145" customFormat="1" ht="15.75" x14ac:dyDescent="0.25">
      <c r="A19" s="112"/>
      <c r="B19" s="111" t="s">
        <v>177</v>
      </c>
      <c r="C19" s="112"/>
      <c r="D19" s="112"/>
      <c r="E19" s="112"/>
      <c r="F19" s="112"/>
      <c r="G19" s="112"/>
      <c r="H19" s="113"/>
      <c r="I19" s="112"/>
      <c r="J19" s="117">
        <f>SUM(J7:J9,J11:J18)</f>
        <v>0</v>
      </c>
      <c r="K19" s="144"/>
      <c r="L19" s="144"/>
      <c r="M19" s="144"/>
      <c r="N19" s="144"/>
      <c r="O19" s="144"/>
      <c r="P19" s="144"/>
      <c r="Q19" s="144"/>
    </row>
    <row r="20" spans="1:17" s="145" customFormat="1" x14ac:dyDescent="0.25">
      <c r="A20" s="118"/>
      <c r="B20" s="119" t="s">
        <v>178</v>
      </c>
      <c r="C20" s="105"/>
      <c r="D20" s="105"/>
      <c r="E20" s="105"/>
      <c r="F20" s="105"/>
      <c r="G20" s="105"/>
      <c r="H20" s="105"/>
      <c r="I20" s="106"/>
      <c r="J20" s="106"/>
      <c r="K20" s="144"/>
      <c r="L20" s="144"/>
      <c r="M20" s="144"/>
      <c r="N20" s="144"/>
      <c r="O20" s="144"/>
      <c r="P20" s="144"/>
      <c r="Q20" s="144"/>
    </row>
    <row r="21" spans="1:17" ht="51" x14ac:dyDescent="0.25">
      <c r="A21" s="104"/>
      <c r="B21" s="107" t="s">
        <v>171</v>
      </c>
      <c r="C21" s="110" t="s">
        <v>176</v>
      </c>
      <c r="D21" s="110" t="s">
        <v>176</v>
      </c>
      <c r="E21" s="110" t="s">
        <v>176</v>
      </c>
      <c r="F21" s="110" t="s">
        <v>176</v>
      </c>
      <c r="G21" s="110" t="s">
        <v>176</v>
      </c>
      <c r="H21" s="110" t="s">
        <v>176</v>
      </c>
      <c r="I21" s="110" t="s">
        <v>176</v>
      </c>
      <c r="J21" s="116"/>
    </row>
    <row r="22" spans="1:17" ht="51" x14ac:dyDescent="0.25">
      <c r="A22" s="104"/>
      <c r="B22" s="107" t="s">
        <v>172</v>
      </c>
      <c r="C22" s="110" t="s">
        <v>176</v>
      </c>
      <c r="D22" s="110" t="s">
        <v>176</v>
      </c>
      <c r="E22" s="110" t="s">
        <v>176</v>
      </c>
      <c r="F22" s="110" t="s">
        <v>176</v>
      </c>
      <c r="G22" s="110" t="s">
        <v>176</v>
      </c>
      <c r="H22" s="110" t="s">
        <v>176</v>
      </c>
      <c r="I22" s="110" t="s">
        <v>176</v>
      </c>
      <c r="J22" s="116"/>
    </row>
    <row r="24" spans="1:17" x14ac:dyDescent="0.25">
      <c r="B24" s="127"/>
    </row>
  </sheetData>
  <protectedRanges>
    <protectedRange sqref="C2" name="Диапазон1_1"/>
  </protectedRanges>
  <mergeCells count="3">
    <mergeCell ref="K4:Q4"/>
    <mergeCell ref="A5:A6"/>
    <mergeCell ref="C5:J5"/>
  </mergeCells>
  <conditionalFormatting sqref="B4:J4">
    <cfRule type="cellIs" dxfId="0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4" id="{E1F8B1D8-81DF-4AF6-9108-AA632D49FA82}">
            <xm:f>LEN(TRIM('Додаток 2'!A7))=0</xm:f>
            <x14:dxf>
              <fill>
                <patternFill>
                  <bgColor rgb="FFFFFFCC"/>
                </patternFill>
              </fill>
            </x14:dxf>
          </x14:cfRule>
          <xm:sqref>A7:J9 A11:J18 B21:J22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/>
  </sheetViews>
  <sheetFormatPr defaultColWidth="0" defaultRowHeight="18" zeroHeight="1" x14ac:dyDescent="0.25"/>
  <cols>
    <col min="1" max="1" width="17.710937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19" t="s">
        <v>67</v>
      </c>
      <c r="B1" s="4"/>
      <c r="C1" s="16" t="str">
        <f>CONCATENATE("Вхідний № ",RIGHT(LEFT($C$15,10),3),"/_______")</f>
        <v>Вхідний № 601/_______</v>
      </c>
    </row>
    <row r="2" spans="1:3" s="9" customFormat="1" x14ac:dyDescent="0.25">
      <c r="A2" s="20">
        <f>WORKDAY(Документація!B64,-1)</f>
        <v>43670</v>
      </c>
      <c r="B2" s="3"/>
      <c r="C2" s="11"/>
    </row>
    <row r="3" spans="1:3" s="9" customFormat="1" x14ac:dyDescent="0.25">
      <c r="A3" s="5"/>
      <c r="B3" s="4"/>
      <c r="C3" s="11" t="s">
        <v>34</v>
      </c>
    </row>
    <row r="4" spans="1:3" ht="67.5" customHeight="1" x14ac:dyDescent="0.25">
      <c r="A4" s="14" t="s">
        <v>0</v>
      </c>
      <c r="B4" s="89">
        <f>'Додаток 1'!E4</f>
        <v>0</v>
      </c>
      <c r="C4" s="89"/>
    </row>
    <row r="5" spans="1:3" ht="18" customHeight="1" x14ac:dyDescent="0.25">
      <c r="A5" s="6"/>
      <c r="B5" s="90">
        <f>'Додаток 1'!E9</f>
        <v>0</v>
      </c>
      <c r="C5" s="90"/>
    </row>
    <row r="6" spans="1:3" x14ac:dyDescent="0.25">
      <c r="A6" s="11" t="s">
        <v>33</v>
      </c>
      <c r="B6" s="90">
        <f>'Додаток 1'!E11</f>
        <v>0</v>
      </c>
      <c r="C6" s="90"/>
    </row>
    <row r="7" spans="1:3" s="2" customFormat="1" ht="18" customHeight="1" x14ac:dyDescent="0.25">
      <c r="A7" s="18"/>
      <c r="B7" s="91">
        <f>'Додаток 1'!E12</f>
        <v>0</v>
      </c>
      <c r="C7" s="91"/>
    </row>
    <row r="8" spans="1:3" s="9" customFormat="1" ht="18" customHeight="1" x14ac:dyDescent="0.25">
      <c r="A8" s="18"/>
      <c r="B8" s="90">
        <f>'Додаток 1'!E13</f>
        <v>0</v>
      </c>
      <c r="C8" s="90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87" t="s">
        <v>24</v>
      </c>
      <c r="C11" s="87"/>
    </row>
    <row r="12" spans="1:3" ht="131.25" customHeight="1" x14ac:dyDescent="0.25">
      <c r="A12" s="7"/>
      <c r="B12" s="88" t="str">
        <f>Документація!$B$3</f>
        <v>Створення та встановлення інстаграм зон в магазинах Фокстрот</v>
      </c>
      <c r="C12" s="88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Документація!$B$43</f>
        <v>tender-601@foxtrot.ua</v>
      </c>
    </row>
    <row r="16" spans="1:3" s="3" customFormat="1" x14ac:dyDescent="0.25">
      <c r="B16" s="5"/>
      <c r="C16" s="9" t="s">
        <v>23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46</v>
      </c>
    </row>
    <row r="21" spans="3:3" hidden="1" x14ac:dyDescent="0.25"/>
  </sheetData>
  <sheetProtection sheet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Документація</vt:lpstr>
      <vt:lpstr>Додаток 1</vt:lpstr>
      <vt:lpstr>Додаток 2</vt:lpstr>
      <vt:lpstr>Додаток 3</vt:lpstr>
      <vt:lpstr>Титульний лист конверта</vt:lpstr>
      <vt:lpstr>'Додаток 2'!Заголовки_для_печати</vt:lpstr>
      <vt:lpstr>'Додаток 1'!Область_печати</vt:lpstr>
      <vt:lpstr>'Додаток 2'!Область_печати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2019-07-12T15:45:53Z</dcterms:modified>
</cp:coreProperties>
</file>