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1'!$A$30:$F$33</definedName>
  </definedNames>
  <calcPr calcId="145621"/>
</workbook>
</file>

<file path=xl/calcChain.xml><?xml version="1.0" encoding="utf-8"?>
<calcChain xmlns="http://schemas.openxmlformats.org/spreadsheetml/2006/main">
  <c r="E31" i="3" l="1"/>
  <c r="E32" i="3"/>
  <c r="E33" i="3"/>
  <c r="G34" i="3" l="1"/>
  <c r="H34" i="3"/>
  <c r="F34" i="3"/>
  <c r="F35" i="3" s="1"/>
  <c r="A2" i="1" l="1"/>
  <c r="C1" i="1"/>
  <c r="C19" i="1"/>
  <c r="A1" i="3" l="1"/>
  <c r="F2" i="3" l="1"/>
  <c r="F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<sst xmlns="http://schemas.openxmlformats.org/spreadsheetml/2006/main" count="160" uniqueCount="156">
  <si>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</si>
  <si>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</si>
  <si>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</si>
  <si>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</si>
  <si>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</si>
  <si>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</si>
  <si>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</si>
  <si>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</si>
  <si>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</si>
  <si>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</si>
  <si>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</si>
  <si>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</si>
  <si>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</si>
  <si>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</si>
  <si>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</si>
  <si>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</si>
  <si>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</si>
  <si>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</si>
  <si>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</si>
  <si>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</si>
  <si>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</si>
  <si>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</si>
  <si>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</si>
  <si>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</si>
  <si>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</si>
  <si>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</si>
  <si>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</si>
  <si>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</si>
  <si>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</si>
  <si>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</si>
  <si>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</si>
  <si>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</si>
  <si>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</si>
  <si>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</si>
  <si>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</si>
  <si>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</si>
  <si>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</si>
  <si>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</si>
  <si>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</si>
  <si>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</si>
  <si>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</si>
  <si>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</si>
  <si>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</si>
  <si>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</si>
  <si>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</si>
  <si>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</si>
  <si>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</si>
  <si>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</si>
  <si>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</si>
  <si>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</si>
  <si>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</si>
  <si>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</si>
  <si>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</si>
  <si>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</si>
  <si>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</si>
  <si>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</si>
  <si>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</si>
  <si>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</si>
  <si>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</si>
  <si>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</si>
  <si>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</si>
  <si>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</si>
  <si>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</si>
  <si>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</si>
  <si>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</si>
  <si>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</si>
  <si>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Запит комерційної пропозиції на закупівлю надано в Додатку 1.</t>
  </si>
  <si>
    <t>Фіналісти процедури закупівлі на запит Замовника надають такі документи в електронному вигляді:</t>
  </si>
  <si>
    <t>•  Довідку про розмір чистих активів (тільки для ТОВ).</t>
  </si>
  <si>
    <t>Зазначити перелік відповідного обладнання, власної матеріально-технічної бази, працівників відповідної кваліфікації.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</si>
  <si>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</si>
  <si>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</si>
  <si>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</si>
  <si>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</si>
  <si>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</si>
  <si>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</si>
  <si>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</si>
  <si>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</si>
  <si>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</si>
  <si>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</si>
  <si>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</si>
  <si>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</si>
  <si>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</si>
  <si>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</si>
  <si>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</si>
  <si>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Електронна версія пропозиції в форматі Excel подається на адресу: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</si>
  <si>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</si>
  <si>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</si>
  <si>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</si>
  <si>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</si>
  <si>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 xml:space="preserve">
Оригінал пропозиції подається в запечатаному конверті розміром 229×324мм.</t>
  </si>
  <si>
    <t>Критерієм вибору переможця є мінімальна ціна.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</si>
  <si>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</si>
  <si>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</si>
  <si>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>Для своєчасного отримання інформації щодо тендерів ГК «ФОКСТРОТ» Учасник має оформити реєстрацію за посиланням: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</si>
  <si>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</t>
  </si>
  <si>
    <t>р/р</t>
  </si>
  <si>
    <t>МФО</t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</si>
  <si>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</si>
  <si>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>Тема електронного листа має містити найменування закупівлі та бути довжиною не більше 80 символів.</t>
  </si>
  <si>
    <t>Умови оплати: безготівкова оплата виконується по факту надання послуг протягом 5 банківських днів після надання Підрядником всіх бухгалтерських документів (акт виконаних робіт, зареєстрована податкова накладна). Підтвердити.</t>
  </si>
  <si>
    <t>Вказати основних клієнтів за напрямком даної закупівлі та досвід реалізації аналогічних проектів.</t>
  </si>
  <si>
    <t>Вид друку, матеріал: односторонній друк на плівці с глянцевою ламінацією. Підтвердити.</t>
  </si>
  <si>
    <t>Формат: 3000*2000 мм. Підтвердити.</t>
  </si>
  <si>
    <t>Місто</t>
  </si>
  <si>
    <t>Локація</t>
  </si>
  <si>
    <t>Київ</t>
  </si>
  <si>
    <t>Харків</t>
  </si>
  <si>
    <t>Дніпро</t>
  </si>
  <si>
    <t>Кількість місць на кожній станції, шт.</t>
  </si>
  <si>
    <t>колійні стіни станцій: Палац Спорту, Льва Толстого, Золоті Ворота, Театральна, Майдан Незалежності та Хрещатик</t>
  </si>
  <si>
    <t>колійні стіни станцій: Історичний музей, Радянська, Держпром, Університет, Спортивна та Метробудівників ім Г І Ващенка</t>
  </si>
  <si>
    <t>колійні стіни станцій: Покровська, Проспект Свободи, Заводська, Металургів, Метробудівників та Вокзальна</t>
  </si>
  <si>
    <t>Підрядник має надавати Замовнику фотозвіт після кожного монтажу/демонтажу. Підтвердити.</t>
  </si>
  <si>
    <t xml:space="preserve">* </t>
  </si>
  <si>
    <t>Кількість станцій</t>
  </si>
  <si>
    <t>Кількість змін сюжету: одна поклейка безкоштовна, плюс дві заміни сюжету протягом місяця. Таким чином, протягом місяця буде розміщено три різних сюжети.</t>
  </si>
  <si>
    <t>Всього за один місяць, грн. з ПДВ:</t>
  </si>
  <si>
    <t>включаючи одну безкоштовну поклейку (монтаж/демонтаж) в місяць.</t>
  </si>
  <si>
    <t>Кількість постерів, шт.</t>
  </si>
  <si>
    <t>Підтвердити.</t>
  </si>
  <si>
    <t>•  Комерційну пропозицію у форматі Додатку 1 в Excel;</t>
  </si>
  <si>
    <t>Учасник може надати свою пропозицію як на весь об'єм закупівлі так і на будь-яку її частину.</t>
  </si>
  <si>
    <t>Вартість оренди одного місця на місяць*
грн. з ПДВ</t>
  </si>
  <si>
    <t>Вартість виготовлення одного постеру
грн. з ПДВ</t>
  </si>
  <si>
    <t>Вартість монтажу/демонтажу одного постеру
грн. з ПДВ</t>
  </si>
  <si>
    <t>Всього сума закупівлі за три місяці, грн. з ПДВ:</t>
  </si>
  <si>
    <t>Планова кількість сюжетів на місяць:</t>
  </si>
  <si>
    <t>Підтвердити наявність дозволу на розміщення рекламних носіїв на колійних стінах станцій метрополітену в містах Київ, Харків та Дніпро. Зазначити реквізити документу.</t>
  </si>
  <si>
    <t>•  Схеми розміщення рекламних носіїв на колійних стінах станцій метро, які зазначені в Додатку 1;</t>
  </si>
  <si>
    <t>•  Документ, що засвідчує дозвіл на розміщення рекламних носіїв на колійних стінах станцій метрополітену в містах Київ, Харків та Дніпро.</t>
  </si>
  <si>
    <t>Підрядник має надавати послуги розміщення реклами у Київському, Харківcькому та Дніпропетровському метрополітенах на період
з 1 жовтня до 31 грудня 2019 року.</t>
  </si>
  <si>
    <t>Розміщення: підтвердити надання центральних місць на кожній станції по одному в обох напрямках руху.</t>
  </si>
  <si>
    <t>Палац Спорту</t>
  </si>
  <si>
    <t>Історичний музей</t>
  </si>
  <si>
    <t>Покровська</t>
  </si>
  <si>
    <t>Хрещатик</t>
  </si>
  <si>
    <t>Метробудівників ім Г І Ващенка</t>
  </si>
  <si>
    <t>Вокзальна</t>
  </si>
  <si>
    <t>Розміщення реклами на колійних стінах станцій метрополітену</t>
  </si>
  <si>
    <t>Льва Толстого</t>
  </si>
  <si>
    <t>Золоті Ворота</t>
  </si>
  <si>
    <t>Театральна</t>
  </si>
  <si>
    <t>Майдан Незалежності</t>
  </si>
  <si>
    <t>Радянська</t>
  </si>
  <si>
    <t>Держпром</t>
  </si>
  <si>
    <t>Університет</t>
  </si>
  <si>
    <t>Спортивна</t>
  </si>
  <si>
    <t>Проспект Свободи</t>
  </si>
  <si>
    <t>Заводська</t>
  </si>
  <si>
    <t>Металургів</t>
  </si>
  <si>
    <t>Метробудівників</t>
  </si>
  <si>
    <t>Станція метро</t>
  </si>
  <si>
    <t>Номер місця розміщення рекламного носія</t>
  </si>
  <si>
    <t>Тендерна пропозиція має включати вартість матеріалів, виготовлення, монтажу, транспортні витрати та всі додаткові витрати, які можуть виникнути в процесі співпраці. Підтвердити або вказати свої умови.</t>
  </si>
  <si>
    <t>tender-634@foxtrot.ua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</si>
</sst>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_р_._-;\-* #,##0_р_._-;_-* &quot;-&quot;??_р_._-;_-@_-"/>
    <numFmt numFmtId="184" formatCode="_-* #,##0.0000000_р_._-;\-* #,##0.0000000_р_._-;_-* &quot;-&quot;??_р_._-;_-@_-"/>
  </numFmts>
  <fonts count="47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22"/>
      <color theme="1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3" fillId="0" borderId="0"/>
    <xf numFmtId="0" fontId="24" fillId="0" borderId="0"/>
    <xf numFmtId="164" fontId="9" fillId="0" borderId="0" applyFont="0" applyFill="0" applyBorder="0" applyAlignment="0" applyProtection="0"/>
    <xf numFmtId="0" fontId="25" fillId="0" borderId="0"/>
    <xf numFmtId="37" fontId="26" fillId="3" borderId="10">
      <protection hidden="1"/>
    </xf>
    <xf numFmtId="168" fontId="24" fillId="4" borderId="10">
      <protection hidden="1"/>
    </xf>
    <xf numFmtId="37" fontId="24" fillId="4" borderId="10">
      <protection hidden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37" fontId="26" fillId="5" borderId="0" applyNumberFormat="0" applyBorder="0" applyAlignment="0">
      <alignment horizontal="center"/>
      <protection hidden="1"/>
    </xf>
    <xf numFmtId="0" fontId="24" fillId="6" borderId="0" applyNumberFormat="0" applyBorder="0" applyAlignment="0">
      <protection hidden="1"/>
    </xf>
    <xf numFmtId="173" fontId="26" fillId="7" borderId="10">
      <alignment horizontal="right"/>
      <protection locked="0"/>
    </xf>
    <xf numFmtId="173" fontId="24" fillId="8" borderId="10">
      <alignment horizontal="right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37" fontId="26" fillId="7" borderId="3" applyNumberFormat="0" applyBorder="0">
      <alignment horizontal="left"/>
      <protection locked="0"/>
    </xf>
    <xf numFmtId="0" fontId="24" fillId="8" borderId="0" applyNumberFormat="0" applyBorder="0">
      <alignment horizontal="left"/>
      <protection locked="0"/>
    </xf>
    <xf numFmtId="174" fontId="29" fillId="0" borderId="0">
      <alignment horizontal="left"/>
    </xf>
    <xf numFmtId="174" fontId="30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37" fontId="26" fillId="9" borderId="11">
      <alignment horizontal="center" vertical="center"/>
      <protection hidden="1"/>
    </xf>
    <xf numFmtId="168" fontId="24" fillId="10" borderId="11">
      <alignment horizontal="center" vertical="center"/>
      <protection hidden="1"/>
    </xf>
    <xf numFmtId="37" fontId="24" fillId="10" borderId="11">
      <alignment horizontal="center" vertical="center"/>
      <protection hidden="1"/>
    </xf>
    <xf numFmtId="175" fontId="33" fillId="9" borderId="10">
      <alignment horizontal="right"/>
      <protection locked="0"/>
    </xf>
    <xf numFmtId="176" fontId="34" fillId="10" borderId="10">
      <alignment horizontal="right"/>
      <protection locked="0"/>
    </xf>
    <xf numFmtId="37" fontId="33" fillId="3" borderId="10">
      <alignment vertical="center"/>
      <protection hidden="1"/>
    </xf>
    <xf numFmtId="168" fontId="34" fillId="4" borderId="10">
      <alignment vertical="center"/>
      <protection hidden="1"/>
    </xf>
    <xf numFmtId="37" fontId="34" fillId="4" borderId="10">
      <alignment vertical="center"/>
      <protection hidden="1"/>
    </xf>
    <xf numFmtId="38" fontId="26" fillId="0" borderId="12"/>
    <xf numFmtId="177" fontId="24" fillId="0" borderId="12"/>
    <xf numFmtId="38" fontId="24" fillId="0" borderId="12"/>
    <xf numFmtId="0" fontId="35" fillId="0" borderId="0"/>
    <xf numFmtId="37" fontId="26" fillId="9" borderId="11">
      <alignment vertical="center"/>
      <protection hidden="1"/>
    </xf>
    <xf numFmtId="168" fontId="24" fillId="10" borderId="11">
      <alignment vertical="center"/>
      <protection hidden="1"/>
    </xf>
    <xf numFmtId="37" fontId="24" fillId="10" borderId="11">
      <alignment vertical="center"/>
      <protection hidden="1"/>
    </xf>
    <xf numFmtId="178" fontId="26" fillId="3" borderId="10">
      <alignment horizontal="right"/>
      <protection hidden="1"/>
    </xf>
    <xf numFmtId="178" fontId="24" fillId="4" borderId="10">
      <alignment horizontal="right"/>
      <protection hidden="1"/>
    </xf>
    <xf numFmtId="178" fontId="26" fillId="7" borderId="10">
      <alignment horizontal="right"/>
      <protection locked="0"/>
    </xf>
    <xf numFmtId="178" fontId="24" fillId="8" borderId="10">
      <alignment horizontal="right"/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26" fillId="0" borderId="0"/>
    <xf numFmtId="38" fontId="33" fillId="11" borderId="10">
      <alignment vertical="center"/>
      <protection locked="0"/>
    </xf>
    <xf numFmtId="177" fontId="34" fillId="4" borderId="10">
      <alignment vertical="center"/>
      <protection locked="0"/>
    </xf>
    <xf numFmtId="38" fontId="34" fillId="4" borderId="10">
      <alignment vertical="center"/>
      <protection locked="0"/>
    </xf>
    <xf numFmtId="39" fontId="33" fillId="0" borderId="13">
      <alignment horizontal="center" vertical="center"/>
      <protection hidden="1"/>
    </xf>
    <xf numFmtId="179" fontId="34" fillId="0" borderId="13">
      <alignment horizontal="center" vertical="center"/>
      <protection hidden="1"/>
    </xf>
    <xf numFmtId="39" fontId="34" fillId="0" borderId="13">
      <alignment horizontal="center" vertical="center"/>
      <protection hidden="1"/>
    </xf>
    <xf numFmtId="180" fontId="33" fillId="11" borderId="10">
      <alignment vertical="center"/>
      <protection locked="0"/>
    </xf>
    <xf numFmtId="181" fontId="34" fillId="4" borderId="10">
      <alignment vertical="center"/>
      <protection locked="0"/>
    </xf>
    <xf numFmtId="37" fontId="26" fillId="3" borderId="10">
      <alignment horizontal="center"/>
      <protection hidden="1"/>
    </xf>
    <xf numFmtId="168" fontId="24" fillId="4" borderId="10">
      <alignment horizontal="center"/>
      <protection hidden="1"/>
    </xf>
    <xf numFmtId="37" fontId="24" fillId="4" borderId="10">
      <alignment horizontal="center"/>
      <protection hidden="1"/>
    </xf>
    <xf numFmtId="38" fontId="26" fillId="0" borderId="14">
      <alignment vertical="center"/>
      <protection locked="0"/>
    </xf>
    <xf numFmtId="177" fontId="24" fillId="0" borderId="15">
      <alignment vertical="center"/>
      <protection locked="0"/>
    </xf>
    <xf numFmtId="38" fontId="24" fillId="0" borderId="15">
      <alignment vertical="center"/>
      <protection locked="0"/>
    </xf>
    <xf numFmtId="38" fontId="33" fillId="3" borderId="10">
      <alignment horizontal="center" vertical="center"/>
      <protection hidden="1"/>
    </xf>
    <xf numFmtId="177" fontId="34" fillId="4" borderId="10">
      <alignment horizontal="center" vertical="center"/>
      <protection hidden="1"/>
    </xf>
    <xf numFmtId="38" fontId="34" fillId="4" borderId="10">
      <alignment horizontal="center" vertical="center"/>
      <protection hidden="1"/>
    </xf>
    <xf numFmtId="38" fontId="37" fillId="3" borderId="16">
      <alignment vertical="center"/>
      <protection hidden="1"/>
    </xf>
    <xf numFmtId="177" fontId="38" fillId="4" borderId="16">
      <alignment vertical="center"/>
      <protection hidden="1"/>
    </xf>
    <xf numFmtId="38" fontId="38" fillId="4" borderId="16">
      <alignment vertical="center"/>
      <protection hidden="1"/>
    </xf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0" fontId="39" fillId="0" borderId="0">
      <alignment horizontal="centerContinuous" vertical="center"/>
    </xf>
    <xf numFmtId="0" fontId="39" fillId="0" borderId="0">
      <alignment horizontal="center" vertical="center"/>
    </xf>
    <xf numFmtId="0" fontId="40" fillId="0" borderId="0"/>
    <xf numFmtId="0" fontId="27" fillId="0" borderId="0"/>
    <xf numFmtId="0" fontId="27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7" fillId="0" borderId="0"/>
    <xf numFmtId="0" fontId="27" fillId="0" borderId="0"/>
    <xf numFmtId="0" fontId="23" fillId="0" borderId="0"/>
    <xf numFmtId="0" fontId="12" fillId="0" borderId="0"/>
    <xf numFmtId="0" fontId="13" fillId="0" borderId="0"/>
    <xf numFmtId="0" fontId="23" fillId="0" borderId="0"/>
    <xf numFmtId="0" fontId="13" fillId="0" borderId="0"/>
    <xf numFmtId="0" fontId="27" fillId="0" borderId="0"/>
    <xf numFmtId="0" fontId="2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38" fontId="36" fillId="0" borderId="0" applyFont="0" applyFill="0" applyBorder="0" applyAlignment="0" applyProtection="0"/>
    <xf numFmtId="3" fontId="41" fillId="0" borderId="2" applyFont="0" applyFill="0" applyBorder="0" applyAlignment="0" applyProtection="0">
      <alignment horizontal="center" vertical="center"/>
      <protection locked="0"/>
    </xf>
    <xf numFmtId="3" fontId="24" fillId="0" borderId="0" applyFill="0" applyBorder="0" applyAlignment="0" applyProtection="0"/>
    <xf numFmtId="40" fontId="36" fillId="0" borderId="0" applyFont="0" applyFill="0" applyBorder="0" applyAlignment="0" applyProtection="0"/>
    <xf numFmtId="0" fontId="33" fillId="0" borderId="2">
      <alignment horizontal="centerContinuous" vertical="center" wrapText="1"/>
    </xf>
    <xf numFmtId="0" fontId="34" fillId="0" borderId="13">
      <alignment horizontal="center" vertical="center" wrapText="1"/>
    </xf>
  </cellStyleXfs>
  <cellXfs count="153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7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84" fontId="14" fillId="0" borderId="0" xfId="2" applyNumberFormat="1" applyFont="1" applyFill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2" fillId="0" borderId="5" xfId="0" applyFont="1" applyFill="1" applyBorder="1" applyAlignment="1">
      <alignment horizontal="left" vertical="center" wrapText="1"/>
    </xf>
    <xf numFmtId="0" fontId="43" fillId="0" borderId="3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" fontId="14" fillId="0" borderId="0" xfId="0" applyNumberFormat="1" applyFont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 vertical="center" wrapText="1"/>
    </xf>
    <xf numFmtId="183" fontId="14" fillId="2" borderId="2" xfId="2" applyNumberFormat="1" applyFont="1" applyFill="1" applyBorder="1" applyAlignment="1">
      <alignment vertical="center"/>
    </xf>
    <xf numFmtId="0" fontId="44" fillId="0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left" vertical="center" indent="1"/>
    </xf>
    <xf numFmtId="0" fontId="18" fillId="2" borderId="0" xfId="0" applyFont="1" applyFill="1" applyAlignment="1">
      <alignment vertical="center" wrapText="1"/>
    </xf>
    <xf numFmtId="0" fontId="15" fillId="2" borderId="17" xfId="3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 vertical="center"/>
    </xf>
    <xf numFmtId="164" fontId="14" fillId="0" borderId="2" xfId="2" applyFont="1" applyFill="1" applyBorder="1" applyAlignment="1">
      <alignment horizontal="right" vertical="center" indent="4"/>
    </xf>
    <xf numFmtId="0" fontId="14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164" fontId="15" fillId="0" borderId="2" xfId="2" applyFont="1" applyFill="1" applyBorder="1" applyAlignment="1" applyProtection="1">
      <alignment horizontal="right" vertical="center" wrapText="1" indent="2"/>
      <protection locked="0"/>
    </xf>
    <xf numFmtId="0" fontId="6" fillId="2" borderId="2" xfId="0" applyFont="1" applyFill="1" applyBorder="1" applyAlignment="1">
      <alignment horizontal="left" vertical="center" indent="1"/>
    </xf>
    <xf numFmtId="0" fontId="19" fillId="0" borderId="0" xfId="0" applyFont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5" fillId="2" borderId="6" xfId="3" applyFont="1" applyFill="1" applyBorder="1" applyAlignment="1">
      <alignment horizontal="right" vertical="center" wrapText="1"/>
    </xf>
    <xf numFmtId="0" fontId="15" fillId="2" borderId="17" xfId="3" applyFont="1" applyFill="1" applyBorder="1" applyAlignment="1">
      <alignment horizontal="right" vertical="center" wrapText="1"/>
    </xf>
    <xf numFmtId="0" fontId="15" fillId="2" borderId="17" xfId="3" applyFont="1" applyFill="1" applyBorder="1" applyAlignment="1">
      <alignment horizontal="left" vertical="center" wrapText="1"/>
    </xf>
    <xf numFmtId="0" fontId="15" fillId="2" borderId="7" xfId="3" applyFont="1" applyFill="1" applyBorder="1" applyAlignment="1">
      <alignment horizontal="left" vertical="center" wrapText="1"/>
    </xf>
    <xf numFmtId="0" fontId="15" fillId="2" borderId="6" xfId="3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167" fontId="22" fillId="0" borderId="6" xfId="2" applyNumberFormat="1" applyFont="1" applyFill="1" applyBorder="1" applyAlignment="1">
      <alignment horizontal="left" vertical="center" wrapText="1"/>
    </xf>
    <xf numFmtId="167" fontId="22" fillId="0" borderId="17" xfId="2" applyNumberFormat="1" applyFont="1" applyFill="1" applyBorder="1" applyAlignment="1">
      <alignment horizontal="left" vertical="center" wrapText="1"/>
    </xf>
    <xf numFmtId="167" fontId="22" fillId="0" borderId="7" xfId="2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left" vertical="center" wrapText="1" indent="2"/>
    </xf>
    <xf numFmtId="0" fontId="19" fillId="2" borderId="6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166" fontId="14" fillId="0" borderId="6" xfId="0" applyNumberFormat="1" applyFont="1" applyFill="1" applyBorder="1" applyAlignment="1">
      <alignment horizontal="left" vertical="center" wrapText="1"/>
    </xf>
    <xf numFmtId="166" fontId="14" fillId="0" borderId="17" xfId="0" applyNumberFormat="1" applyFont="1" applyFill="1" applyBorder="1" applyAlignment="1">
      <alignment horizontal="left" vertical="center" wrapText="1"/>
    </xf>
    <xf numFmtId="166" fontId="14" fillId="0" borderId="7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164" fontId="6" fillId="0" borderId="6" xfId="2" applyFont="1" applyFill="1" applyBorder="1" applyAlignment="1">
      <alignment horizontal="center" vertical="center"/>
    </xf>
    <xf numFmtId="164" fontId="6" fillId="0" borderId="17" xfId="2" applyFont="1" applyFill="1" applyBorder="1" applyAlignment="1">
      <alignment horizontal="center" vertical="center"/>
    </xf>
    <xf numFmtId="164" fontId="6" fillId="0" borderId="7" xfId="2" applyFont="1" applyFill="1" applyBorder="1" applyAlignment="1">
      <alignment horizontal="center" vertical="center"/>
    </xf>
    <xf numFmtId="49" fontId="14" fillId="0" borderId="6" xfId="1" applyNumberFormat="1" applyFont="1" applyFill="1" applyBorder="1" applyAlignment="1">
      <alignment horizontal="left" vertical="center" wrapText="1"/>
    </xf>
    <xf numFmtId="49" fontId="14" fillId="0" borderId="17" xfId="1" applyNumberFormat="1" applyFont="1" applyFill="1" applyBorder="1" applyAlignment="1">
      <alignment horizontal="left" vertical="center" wrapText="1"/>
    </xf>
    <xf numFmtId="49" fontId="14" fillId="0" borderId="7" xfId="1" applyNumberFormat="1" applyFont="1" applyFill="1" applyBorder="1" applyAlignment="1">
      <alignment horizontal="left" vertical="center" wrapText="1"/>
    </xf>
    <xf numFmtId="167" fontId="14" fillId="0" borderId="6" xfId="2" applyNumberFormat="1" applyFont="1" applyFill="1" applyBorder="1" applyAlignment="1">
      <alignment horizontal="left" vertical="center" wrapText="1"/>
    </xf>
    <xf numFmtId="167" fontId="14" fillId="0" borderId="17" xfId="2" applyNumberFormat="1" applyFont="1" applyFill="1" applyBorder="1" applyAlignment="1">
      <alignment horizontal="left" vertical="center" wrapText="1"/>
    </xf>
    <xf numFmtId="167" fontId="14" fillId="0" borderId="7" xfId="2" applyNumberFormat="1" applyFont="1" applyFill="1" applyBorder="1" applyAlignment="1">
      <alignment horizontal="left" vertical="center" wrapText="1"/>
    </xf>
    <xf numFmtId="49" fontId="14" fillId="0" borderId="6" xfId="2" applyNumberFormat="1" applyFont="1" applyFill="1" applyBorder="1" applyAlignment="1">
      <alignment horizontal="left" vertical="center" wrapText="1" indent="1"/>
    </xf>
    <xf numFmtId="49" fontId="14" fillId="0" borderId="17" xfId="2" applyNumberFormat="1" applyFont="1" applyFill="1" applyBorder="1" applyAlignment="1">
      <alignment horizontal="left" vertical="center" wrapText="1" indent="1"/>
    </xf>
    <xf numFmtId="49" fontId="14" fillId="0" borderId="7" xfId="2" applyNumberFormat="1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indent="3"/>
    </xf>
    <xf numFmtId="0" fontId="6" fillId="2" borderId="17" xfId="0" applyFont="1" applyFill="1" applyBorder="1" applyAlignment="1">
      <alignment horizontal="left" vertical="center" indent="3"/>
    </xf>
    <xf numFmtId="0" fontId="6" fillId="2" borderId="7" xfId="0" applyFont="1" applyFill="1" applyBorder="1" applyAlignment="1">
      <alignment horizontal="left" vertical="center" indent="3"/>
    </xf>
    <xf numFmtId="0" fontId="2" fillId="2" borderId="6" xfId="0" applyFont="1" applyFill="1" applyBorder="1" applyAlignment="1">
      <alignment horizontal="left" vertical="center" wrapText="1" indent="3"/>
    </xf>
    <xf numFmtId="0" fontId="2" fillId="2" borderId="17" xfId="0" applyFont="1" applyFill="1" applyBorder="1" applyAlignment="1">
      <alignment horizontal="left" vertical="center" wrapText="1" indent="3"/>
    </xf>
    <xf numFmtId="0" fontId="2" fillId="2" borderId="7" xfId="0" applyFont="1" applyFill="1" applyBorder="1" applyAlignment="1">
      <alignment horizontal="left" vertical="center" wrapText="1" indent="3"/>
    </xf>
    <xf numFmtId="0" fontId="5" fillId="2" borderId="4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  <xf numFmtId="165" fontId="45" fillId="0" borderId="5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6" fillId="0" borderId="3" xfId="0" applyFont="1" applyFill="1" applyBorder="1" applyAlignment="1">
      <alignment vertical="top" wrapText="1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634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14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3.85546875" style="26" customWidth="1"/>
    <col min="3" max="16384" width="9.140625" style="9" hidden="1"/>
  </cols>
  <sheetData>
    <row r="1" spans="1:3" ht="18" customHeight="1">
      <c r="A1" s="90" t="s">
        <v>18</v>
      </c>
      <c r="B1" s="90"/>
      <c r="C1" s="8"/>
    </row>
    <row r="2" spans="1:3" ht="14.25" customHeight="1">
      <c r="A2" s="91" t="s">
        <v>49</v>
      </c>
      <c r="B2" s="92"/>
      <c r="C2" s="8"/>
    </row>
    <row r="3" spans="1:3" ht="31.5" customHeight="1">
      <c r="A3" s="85" t="s">
        <v>50</v>
      </c>
      <c r="B3" s="11" t="s">
        <v>139</v>
      </c>
      <c r="C3" s="39"/>
    </row>
    <row r="4" spans="1:3" ht="42.75" customHeight="1">
      <c r="A4" s="86"/>
      <c r="B4" s="57" t="s">
        <v>131</v>
      </c>
    </row>
    <row r="5" spans="1:3" ht="42.75" customHeight="1">
      <c r="A5" s="86"/>
      <c r="B5" s="57" t="s">
        <v>116</v>
      </c>
    </row>
    <row r="6" spans="1:3" ht="14.25" customHeight="1">
      <c r="A6" s="86"/>
      <c r="B6" s="57" t="s">
        <v>66</v>
      </c>
    </row>
    <row r="7" spans="1:3" ht="28.5" customHeight="1">
      <c r="A7" s="87"/>
      <c r="B7" s="28" t="s">
        <v>122</v>
      </c>
    </row>
    <row r="8" spans="1:3" ht="14.25" customHeight="1">
      <c r="A8" s="85" t="s">
        <v>51</v>
      </c>
      <c r="B8" s="21" t="s">
        <v>65</v>
      </c>
    </row>
    <row r="9" spans="1:3" ht="14.25" customHeight="1">
      <c r="A9" s="87"/>
      <c r="B9" s="15" t="s">
        <v>64</v>
      </c>
    </row>
    <row r="10" spans="1:3" ht="14.25" customHeight="1">
      <c r="A10" s="88" t="s">
        <v>45</v>
      </c>
      <c r="B10" s="89"/>
    </row>
    <row r="11" spans="1:3" ht="42.75" customHeight="1">
      <c r="A11" s="85" t="s">
        <v>5</v>
      </c>
      <c r="B11" s="21" t="s">
        <v>6</v>
      </c>
    </row>
    <row r="12" spans="1:3" ht="14.25" customHeight="1">
      <c r="A12" s="86"/>
      <c r="B12" s="23" t="s">
        <v>17</v>
      </c>
    </row>
    <row r="13" spans="1:3" ht="42.75" customHeight="1">
      <c r="A13" s="87"/>
      <c r="B13" s="22" t="s">
        <v>54</v>
      </c>
    </row>
    <row r="14" spans="1:3" ht="14.25" customHeight="1">
      <c r="A14" s="88" t="s">
        <v>46</v>
      </c>
      <c r="B14" s="89"/>
    </row>
    <row r="15" spans="1:3" ht="28.5" customHeight="1">
      <c r="A15" s="83" t="s">
        <v>81</v>
      </c>
      <c r="B15" s="42" t="s">
        <v>84</v>
      </c>
    </row>
    <row r="16" spans="1:3" ht="14.25" customHeight="1">
      <c r="A16" s="84"/>
      <c r="B16" s="42" t="s">
        <v>85</v>
      </c>
    </row>
    <row r="17" spans="1:2" ht="14.25" customHeight="1">
      <c r="A17" s="84"/>
      <c r="B17" s="37" t="s">
        <v>155</v>
      </c>
    </row>
    <row r="18" spans="1:2" ht="14.25" customHeight="1">
      <c r="A18" s="84"/>
      <c r="B18" s="57" t="s">
        <v>72</v>
      </c>
    </row>
    <row r="19" spans="1:2" ht="14.25" customHeight="1">
      <c r="A19" s="84"/>
      <c r="B19" s="47" t="s">
        <v>121</v>
      </c>
    </row>
    <row r="20" spans="1:2" ht="28.5" customHeight="1">
      <c r="A20" s="84"/>
      <c r="B20" s="47" t="s">
        <v>129</v>
      </c>
    </row>
    <row r="21" spans="1:2" ht="42.75" customHeight="1">
      <c r="A21" s="84"/>
      <c r="B21" s="47" t="s">
        <v>130</v>
      </c>
    </row>
    <row r="22" spans="1:2" ht="42.75" customHeight="1">
      <c r="A22" s="84"/>
      <c r="B22" s="62" t="s">
        <v>98</v>
      </c>
    </row>
    <row r="23" spans="1:2" ht="28.5" customHeight="1">
      <c r="A23" s="84"/>
      <c r="B23" s="62" t="s">
        <v>99</v>
      </c>
    </row>
    <row r="24" spans="1:2" ht="42.75" customHeight="1" collapsed="1">
      <c r="A24" s="84"/>
      <c r="B24" s="42" t="s">
        <v>90</v>
      </c>
    </row>
    <row r="25" spans="1:2" ht="28.5" customHeight="1">
      <c r="A25" s="84"/>
      <c r="B25" s="37" t="s">
        <v>89</v>
      </c>
    </row>
    <row r="26" spans="1:2" ht="28.5" customHeight="1">
      <c r="A26" s="84"/>
      <c r="B26" s="42" t="s">
        <v>86</v>
      </c>
    </row>
    <row r="27" spans="1:2" ht="14.25" customHeight="1">
      <c r="A27" s="84"/>
      <c r="B27" s="57" t="s">
        <v>70</v>
      </c>
    </row>
    <row r="28" spans="1:2" ht="28.5" customHeight="1">
      <c r="A28" s="152"/>
      <c r="B28" s="47" t="s">
        <v>71</v>
      </c>
    </row>
    <row r="29" spans="1:2" ht="42.75" customHeight="1">
      <c r="A29" s="20" t="s">
        <v>82</v>
      </c>
      <c r="B29" s="36" t="s">
        <v>57</v>
      </c>
    </row>
    <row r="30" spans="1:2" ht="28.5" customHeight="1">
      <c r="A30" s="60" t="s">
        <v>83</v>
      </c>
      <c r="B30" s="21" t="s">
        <v>16</v>
      </c>
    </row>
    <row r="31" spans="1:2" ht="14.25" customHeight="1">
      <c r="A31" s="61"/>
      <c r="B31" s="38" t="s">
        <v>36</v>
      </c>
    </row>
    <row r="32" spans="1:2" ht="28.5" customHeight="1">
      <c r="A32" s="63">
        <v>8</v>
      </c>
      <c r="B32" s="38" t="s">
        <v>73</v>
      </c>
    </row>
    <row r="33" spans="1:2" ht="14.25" customHeight="1">
      <c r="A33" s="88" t="s">
        <v>80</v>
      </c>
      <c r="B33" s="89"/>
    </row>
    <row r="34" spans="1:2" ht="14.25" customHeight="1">
      <c r="A34" s="85" t="s">
        <v>78</v>
      </c>
      <c r="B34" s="35" t="s">
        <v>60</v>
      </c>
    </row>
    <row r="35" spans="1:2" ht="14.25" customHeight="1">
      <c r="A35" s="86"/>
      <c r="B35" s="28" t="s">
        <v>52</v>
      </c>
    </row>
    <row r="36" spans="1:2" ht="14.25" customHeight="1">
      <c r="A36" s="87"/>
      <c r="B36" s="150">
        <v>43728</v>
      </c>
    </row>
    <row r="37" spans="1:2" ht="42.75" customHeight="1">
      <c r="A37" s="85" t="s">
        <v>79</v>
      </c>
      <c r="B37" s="21" t="s">
        <v>88</v>
      </c>
    </row>
    <row r="38" spans="1:2" ht="28.5" customHeight="1">
      <c r="A38" s="86"/>
      <c r="B38" s="15" t="s">
        <v>7</v>
      </c>
    </row>
    <row r="39" spans="1:2" ht="28.5" customHeight="1">
      <c r="A39" s="87"/>
      <c r="B39" s="15" t="s">
        <v>87</v>
      </c>
    </row>
    <row r="40" spans="1:2" ht="14.25" customHeight="1">
      <c r="A40" s="88" t="s">
        <v>47</v>
      </c>
      <c r="B40" s="89"/>
    </row>
    <row r="41" spans="1:2" ht="14.25" customHeight="1">
      <c r="A41" s="85" t="s">
        <v>8</v>
      </c>
      <c r="B41" s="43" t="s">
        <v>91</v>
      </c>
    </row>
    <row r="42" spans="1:2" ht="42.75" customHeight="1">
      <c r="A42" s="87"/>
      <c r="B42" s="44" t="s">
        <v>92</v>
      </c>
    </row>
    <row r="43" spans="1:2" ht="57" customHeight="1">
      <c r="A43" s="40" t="s">
        <v>9</v>
      </c>
      <c r="B43" s="15" t="s">
        <v>10</v>
      </c>
    </row>
    <row r="44" spans="1:2" ht="14.25" customHeight="1">
      <c r="A44" s="85" t="s">
        <v>11</v>
      </c>
      <c r="B44" s="21" t="s">
        <v>12</v>
      </c>
    </row>
    <row r="45" spans="1:2" ht="28.5" customHeight="1">
      <c r="A45" s="86"/>
      <c r="B45" s="38" t="s">
        <v>37</v>
      </c>
    </row>
    <row r="46" spans="1:2" ht="28.5" customHeight="1">
      <c r="A46" s="86"/>
      <c r="B46" s="38" t="s">
        <v>38</v>
      </c>
    </row>
    <row r="47" spans="1:2" ht="42.75" customHeight="1">
      <c r="A47" s="87"/>
      <c r="B47" s="22" t="s">
        <v>34</v>
      </c>
    </row>
    <row r="48" spans="1:2" ht="14.25" customHeight="1">
      <c r="A48" s="85" t="s">
        <v>13</v>
      </c>
      <c r="B48" s="21" t="s">
        <v>14</v>
      </c>
    </row>
    <row r="49" spans="1:2" ht="14.25" customHeight="1">
      <c r="A49" s="86"/>
      <c r="B49" s="38" t="s">
        <v>39</v>
      </c>
    </row>
    <row r="50" spans="1:2" ht="28.5" customHeight="1">
      <c r="A50" s="86"/>
      <c r="B50" s="38" t="s">
        <v>40</v>
      </c>
    </row>
    <row r="51" spans="1:2" ht="42.75" customHeight="1">
      <c r="A51" s="87"/>
      <c r="B51" s="22" t="s">
        <v>15</v>
      </c>
    </row>
    <row r="52" spans="1:2" ht="28.5" customHeight="1">
      <c r="A52" s="85" t="s">
        <v>74</v>
      </c>
      <c r="B52" s="21" t="s">
        <v>67</v>
      </c>
    </row>
    <row r="53" spans="1:2" ht="14.25" customHeight="1">
      <c r="A53" s="86"/>
      <c r="B53" s="41" t="s">
        <v>55</v>
      </c>
    </row>
    <row r="54" spans="1:2" ht="14.25" customHeight="1">
      <c r="A54" s="86"/>
      <c r="B54" s="41" t="s">
        <v>56</v>
      </c>
    </row>
    <row r="55" spans="1:2" ht="14.25" customHeight="1">
      <c r="A55" s="86"/>
      <c r="B55" s="41" t="s">
        <v>62</v>
      </c>
    </row>
    <row r="56" spans="1:2" ht="14.25" customHeight="1">
      <c r="A56" s="86"/>
      <c r="B56" s="41" t="s">
        <v>63</v>
      </c>
    </row>
    <row r="57" spans="1:2" ht="14.25" customHeight="1">
      <c r="A57" s="86"/>
      <c r="B57" s="41" t="s">
        <v>61</v>
      </c>
    </row>
    <row r="58" spans="1:2" ht="14.25" customHeight="1">
      <c r="A58" s="87"/>
      <c r="B58" s="45" t="s">
        <v>68</v>
      </c>
    </row>
    <row r="59" spans="1:2" ht="28.5" customHeight="1">
      <c r="A59" s="85" t="s">
        <v>75</v>
      </c>
      <c r="B59" s="24" t="s">
        <v>76</v>
      </c>
    </row>
    <row r="60" spans="1:2" ht="14.25" customHeight="1">
      <c r="A60" s="87"/>
      <c r="B60" s="25" t="s">
        <v>41</v>
      </c>
    </row>
    <row r="61" spans="1:2" ht="14.25" customHeight="1">
      <c r="A61" s="88" t="s">
        <v>48</v>
      </c>
      <c r="B61" s="89"/>
    </row>
    <row r="62" spans="1:2" ht="57" customHeight="1">
      <c r="A62" s="20" t="s">
        <v>77</v>
      </c>
      <c r="B62" s="46" t="s">
        <v>95</v>
      </c>
    </row>
    <row r="63" spans="1:2" ht="14.25" customHeight="1"/>
    <row r="64" spans="1:2" ht="28.5" customHeight="1">
      <c r="B64" s="58" t="s">
        <v>94</v>
      </c>
    </row>
    <row r="65" spans="2:2" ht="14.25" customHeight="1">
      <c r="B65" s="59" t="s">
        <v>43</v>
      </c>
    </row>
    <row r="66" spans="2:2" ht="14.25" customHeight="1"/>
    <row r="67" spans="2:2" ht="14.25" customHeight="1"/>
    <row r="68" spans="2:2" ht="14.25" customHeight="1"/>
    <row r="69" spans="2:2" ht="14.25" customHeight="1"/>
    <row r="70" spans="2:2" ht="14.25" customHeight="1"/>
    <row r="71" spans="2:2" ht="14.25" customHeight="1"/>
    <row r="72" spans="2:2" ht="14.25" customHeight="1"/>
    <row r="73" spans="2:2" ht="14.25" customHeight="1"/>
    <row r="74" spans="2:2" ht="14.25" customHeight="1"/>
    <row r="75" spans="2:2" ht="14.25" customHeight="1"/>
    <row r="76" spans="2:2" ht="14.25" customHeight="1"/>
    <row r="77" spans="2:2" ht="14.25" customHeight="1"/>
    <row r="78" spans="2:2" ht="14.25" customHeight="1"/>
    <row r="79" spans="2:2" ht="14.25" customHeight="1"/>
    <row r="80" spans="2:2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</sheetData>
  <mergeCells count="18">
    <mergeCell ref="A1:B1"/>
    <mergeCell ref="A10:B10"/>
    <mergeCell ref="A11:A13"/>
    <mergeCell ref="A14:B14"/>
    <mergeCell ref="A2:B2"/>
    <mergeCell ref="A8:A9"/>
    <mergeCell ref="A3:A7"/>
    <mergeCell ref="A15:A28"/>
    <mergeCell ref="A48:A51"/>
    <mergeCell ref="A52:A58"/>
    <mergeCell ref="A59:A60"/>
    <mergeCell ref="A61:B61"/>
    <mergeCell ref="A34:A36"/>
    <mergeCell ref="A37:A39"/>
    <mergeCell ref="A40:B40"/>
    <mergeCell ref="A41:A42"/>
    <mergeCell ref="A44:A47"/>
    <mergeCell ref="A33:B33"/>
  </mergeCells>
  <conditionalFormatting sqref="B36">
    <cfRule type="containsBlanks" dxfId="9" priority="1">
      <formula>LEN(TRIM(B36))=0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3">
      <formula1>80</formula1>
    </dataValidation>
  </dataValidations>
  <hyperlinks>
    <hyperlink ref="B12" r:id="rId1"/>
    <hyperlink ref="B65" r:id="rId2"/>
    <hyperlink ref="B60" r:id="rId3"/>
    <hyperlink ref="B25" location="'Титульний лист конверта'!A1" display="На конверт має бути наклеєний титульний лист, який автоматично формується при заповненні Додатку 1. "/>
    <hyperlink ref="B17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0"/>
  <sheetViews>
    <sheetView showGridLines="0" showZeros="0" defaultGridColor="0" colorId="22" zoomScaleNormal="100" workbookViewId="0">
      <pane xSplit="5" ySplit="3" topLeftCell="F4" activePane="bottomRight" state="frozen"/>
      <selection pane="topRight" activeCell="D1" sqref="D1"/>
      <selection pane="bottomLeft" activeCell="A4" sqref="A4"/>
      <selection pane="bottomRight" activeCell="F3" sqref="F3:H3"/>
    </sheetView>
  </sheetViews>
  <sheetFormatPr defaultRowHeight="12.75"/>
  <cols>
    <col min="1" max="1" width="11.85546875" style="50" customWidth="1"/>
    <col min="2" max="2" width="51.85546875" style="50" customWidth="1"/>
    <col min="3" max="4" width="10.5703125" style="50" customWidth="1"/>
    <col min="5" max="5" width="13" style="50" customWidth="1"/>
    <col min="6" max="6" width="19.85546875" style="51" customWidth="1"/>
    <col min="7" max="7" width="19.85546875" style="64" customWidth="1"/>
    <col min="8" max="8" width="19.85546875" style="49" customWidth="1"/>
    <col min="9" max="10" width="9.140625" style="49"/>
    <col min="11" max="11" width="11.42578125" style="49" bestFit="1" customWidth="1"/>
    <col min="12" max="16384" width="9.140625" style="49"/>
  </cols>
  <sheetData>
    <row r="1" spans="1:8" ht="25.5" customHeight="1">
      <c r="A1" s="107" t="str">
        <f>IF($F$3=0,"Додаток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107"/>
      <c r="C1" s="107"/>
      <c r="D1" s="107"/>
      <c r="E1" s="107"/>
      <c r="F1" s="115" t="str">
        <f>IF($F$3=0,"Змінювати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G1" s="115"/>
      <c r="H1" s="115"/>
    </row>
    <row r="2" spans="1:8" s="16" customFormat="1" ht="14.25" customHeight="1">
      <c r="A2" s="108" t="str">
        <f>Документація!$B$3</f>
        <v>Розміщення реклами на колійних стінах станцій метрополітену</v>
      </c>
      <c r="B2" s="108"/>
      <c r="C2" s="108"/>
      <c r="D2" s="108"/>
      <c r="E2" s="108"/>
      <c r="F2" s="116" t="str">
        <f>IF($F$3=0,"Поля для заповнення промарковано кольором.","")</f>
        <v>Поля для заповнення промарковано кольором.</v>
      </c>
      <c r="G2" s="116"/>
      <c r="H2" s="116"/>
    </row>
    <row r="3" spans="1:8" s="16" customFormat="1" ht="12.75" customHeight="1">
      <c r="A3" s="109" t="s">
        <v>21</v>
      </c>
      <c r="B3" s="110"/>
      <c r="C3" s="110"/>
      <c r="D3" s="110"/>
      <c r="E3" s="111"/>
      <c r="F3" s="117"/>
      <c r="G3" s="118"/>
      <c r="H3" s="119"/>
    </row>
    <row r="4" spans="1:8" s="16" customFormat="1" ht="12.75" customHeight="1">
      <c r="A4" s="101" t="s">
        <v>22</v>
      </c>
      <c r="B4" s="102"/>
      <c r="C4" s="102"/>
      <c r="D4" s="102"/>
      <c r="E4" s="103"/>
      <c r="F4" s="98"/>
      <c r="G4" s="99"/>
      <c r="H4" s="100"/>
    </row>
    <row r="5" spans="1:8" s="16" customFormat="1" ht="12.75" customHeight="1">
      <c r="A5" s="101" t="s">
        <v>23</v>
      </c>
      <c r="B5" s="102"/>
      <c r="C5" s="102"/>
      <c r="D5" s="102"/>
      <c r="E5" s="103"/>
      <c r="F5" s="98"/>
      <c r="G5" s="99"/>
      <c r="H5" s="100"/>
    </row>
    <row r="6" spans="1:8" s="16" customFormat="1" ht="12.75" customHeight="1">
      <c r="A6" s="101" t="s">
        <v>24</v>
      </c>
      <c r="B6" s="102"/>
      <c r="C6" s="102"/>
      <c r="D6" s="102"/>
      <c r="E6" s="103"/>
      <c r="F6" s="112"/>
      <c r="G6" s="113"/>
      <c r="H6" s="114"/>
    </row>
    <row r="7" spans="1:8" s="16" customFormat="1" ht="12.75" customHeight="1">
      <c r="A7" s="101" t="s">
        <v>25</v>
      </c>
      <c r="B7" s="102"/>
      <c r="C7" s="102"/>
      <c r="D7" s="102"/>
      <c r="E7" s="103"/>
      <c r="F7" s="98"/>
      <c r="G7" s="99"/>
      <c r="H7" s="100"/>
    </row>
    <row r="8" spans="1:8" s="16" customFormat="1" ht="12.75" customHeight="1">
      <c r="A8" s="101" t="s">
        <v>26</v>
      </c>
      <c r="B8" s="102"/>
      <c r="C8" s="102"/>
      <c r="D8" s="102"/>
      <c r="E8" s="103"/>
      <c r="F8" s="98"/>
      <c r="G8" s="99"/>
      <c r="H8" s="100"/>
    </row>
    <row r="9" spans="1:8" s="16" customFormat="1" ht="12.75" customHeight="1">
      <c r="A9" s="101" t="s">
        <v>35</v>
      </c>
      <c r="B9" s="102"/>
      <c r="C9" s="102"/>
      <c r="D9" s="102"/>
      <c r="E9" s="103"/>
      <c r="F9" s="112"/>
      <c r="G9" s="113"/>
      <c r="H9" s="114"/>
    </row>
    <row r="10" spans="1:8" s="16" customFormat="1" ht="12.75" customHeight="1">
      <c r="A10" s="101" t="s">
        <v>27</v>
      </c>
      <c r="B10" s="102"/>
      <c r="C10" s="102"/>
      <c r="D10" s="102"/>
      <c r="E10" s="103"/>
      <c r="F10" s="98"/>
      <c r="G10" s="99"/>
      <c r="H10" s="100"/>
    </row>
    <row r="11" spans="1:8" s="16" customFormat="1" ht="12.75" customHeight="1">
      <c r="A11" s="101" t="s">
        <v>29</v>
      </c>
      <c r="B11" s="102"/>
      <c r="C11" s="102"/>
      <c r="D11" s="102"/>
      <c r="E11" s="103"/>
      <c r="F11" s="112"/>
      <c r="G11" s="113"/>
      <c r="H11" s="114"/>
    </row>
    <row r="12" spans="1:8" s="16" customFormat="1" ht="12.75" customHeight="1">
      <c r="A12" s="101" t="s">
        <v>30</v>
      </c>
      <c r="B12" s="102"/>
      <c r="C12" s="102"/>
      <c r="D12" s="102"/>
      <c r="E12" s="103"/>
      <c r="F12" s="123"/>
      <c r="G12" s="124"/>
      <c r="H12" s="125"/>
    </row>
    <row r="13" spans="1:8" s="16" customFormat="1" ht="12.75" customHeight="1">
      <c r="A13" s="101" t="s">
        <v>58</v>
      </c>
      <c r="B13" s="102"/>
      <c r="C13" s="102"/>
      <c r="D13" s="102"/>
      <c r="E13" s="103"/>
      <c r="F13" s="126"/>
      <c r="G13" s="127"/>
      <c r="H13" s="128"/>
    </row>
    <row r="14" spans="1:8" s="16" customFormat="1" ht="12.75" customHeight="1">
      <c r="A14" s="101" t="s">
        <v>44</v>
      </c>
      <c r="B14" s="102"/>
      <c r="C14" s="102"/>
      <c r="D14" s="102"/>
      <c r="E14" s="103"/>
      <c r="F14" s="126"/>
      <c r="G14" s="127"/>
      <c r="H14" s="128"/>
    </row>
    <row r="15" spans="1:8" s="16" customFormat="1" ht="12.75" customHeight="1">
      <c r="A15" s="101" t="s">
        <v>28</v>
      </c>
      <c r="B15" s="102"/>
      <c r="C15" s="102"/>
      <c r="D15" s="102"/>
      <c r="E15" s="103"/>
      <c r="F15" s="126"/>
      <c r="G15" s="127"/>
      <c r="H15" s="128"/>
    </row>
    <row r="16" spans="1:8" s="16" customFormat="1" ht="12.75" customHeight="1">
      <c r="A16" s="101" t="s">
        <v>33</v>
      </c>
      <c r="B16" s="102"/>
      <c r="C16" s="102"/>
      <c r="D16" s="102"/>
      <c r="E16" s="103"/>
      <c r="F16" s="129"/>
      <c r="G16" s="130"/>
      <c r="H16" s="131"/>
    </row>
    <row r="17" spans="1:9" s="16" customFormat="1" ht="12.75" customHeight="1">
      <c r="A17" s="101" t="s">
        <v>96</v>
      </c>
      <c r="B17" s="102"/>
      <c r="C17" s="102"/>
      <c r="D17" s="102"/>
      <c r="E17" s="103"/>
      <c r="F17" s="129"/>
      <c r="G17" s="130"/>
      <c r="H17" s="131"/>
    </row>
    <row r="18" spans="1:9" s="16" customFormat="1" ht="12.75" customHeight="1">
      <c r="A18" s="101" t="s">
        <v>97</v>
      </c>
      <c r="B18" s="102"/>
      <c r="C18" s="102"/>
      <c r="D18" s="102"/>
      <c r="E18" s="103"/>
      <c r="F18" s="129"/>
      <c r="G18" s="130"/>
      <c r="H18" s="131"/>
    </row>
    <row r="19" spans="1:9" s="16" customFormat="1" ht="12.75" customHeight="1">
      <c r="A19" s="101" t="s">
        <v>101</v>
      </c>
      <c r="B19" s="102"/>
      <c r="C19" s="102"/>
      <c r="D19" s="102"/>
      <c r="E19" s="103"/>
      <c r="F19" s="104"/>
      <c r="G19" s="105"/>
      <c r="H19" s="106"/>
    </row>
    <row r="20" spans="1:9" s="16" customFormat="1" ht="25.5" customHeight="1">
      <c r="A20" s="101" t="s">
        <v>69</v>
      </c>
      <c r="B20" s="102"/>
      <c r="C20" s="102"/>
      <c r="D20" s="102"/>
      <c r="E20" s="103"/>
      <c r="F20" s="104"/>
      <c r="G20" s="105"/>
      <c r="H20" s="106"/>
    </row>
    <row r="21" spans="1:9" s="16" customFormat="1" ht="25.5" customHeight="1">
      <c r="A21" s="101" t="s">
        <v>128</v>
      </c>
      <c r="B21" s="102"/>
      <c r="C21" s="102"/>
      <c r="D21" s="102"/>
      <c r="E21" s="103"/>
      <c r="F21" s="104"/>
      <c r="G21" s="105"/>
      <c r="H21" s="106"/>
    </row>
    <row r="22" spans="1:9" ht="12.75" customHeight="1">
      <c r="A22" s="97" t="s">
        <v>102</v>
      </c>
      <c r="B22" s="95"/>
      <c r="C22" s="95"/>
      <c r="D22" s="95"/>
      <c r="E22" s="96"/>
      <c r="F22" s="98"/>
      <c r="G22" s="99"/>
      <c r="H22" s="100"/>
    </row>
    <row r="23" spans="1:9" ht="12.75" customHeight="1">
      <c r="A23" s="97" t="s">
        <v>103</v>
      </c>
      <c r="B23" s="95"/>
      <c r="C23" s="95"/>
      <c r="D23" s="95"/>
      <c r="E23" s="96"/>
      <c r="F23" s="98"/>
      <c r="G23" s="99"/>
      <c r="H23" s="100"/>
    </row>
    <row r="24" spans="1:9" ht="12.75" customHeight="1">
      <c r="A24" s="97" t="s">
        <v>132</v>
      </c>
      <c r="B24" s="95"/>
      <c r="C24" s="95"/>
      <c r="D24" s="95"/>
      <c r="E24" s="96"/>
      <c r="F24" s="98"/>
      <c r="G24" s="99"/>
      <c r="H24" s="100"/>
    </row>
    <row r="25" spans="1:9" ht="12.75" customHeight="1">
      <c r="A25" s="97" t="s">
        <v>113</v>
      </c>
      <c r="B25" s="95"/>
      <c r="C25" s="95"/>
      <c r="D25" s="95"/>
      <c r="E25" s="96"/>
      <c r="F25" s="98"/>
      <c r="G25" s="99"/>
      <c r="H25" s="100"/>
    </row>
    <row r="26" spans="1:9" ht="38.25" customHeight="1">
      <c r="A26" s="97" t="s">
        <v>100</v>
      </c>
      <c r="B26" s="95"/>
      <c r="C26" s="95"/>
      <c r="D26" s="95"/>
      <c r="E26" s="96"/>
      <c r="F26" s="98"/>
      <c r="G26" s="99"/>
      <c r="H26" s="100"/>
    </row>
    <row r="27" spans="1:9" ht="25.5" customHeight="1">
      <c r="A27" s="97" t="s">
        <v>154</v>
      </c>
      <c r="B27" s="95"/>
      <c r="C27" s="95"/>
      <c r="D27" s="95"/>
      <c r="E27" s="96"/>
      <c r="F27" s="98"/>
      <c r="G27" s="99"/>
      <c r="H27" s="100"/>
      <c r="I27" s="66"/>
    </row>
    <row r="28" spans="1:9" ht="25.5" customHeight="1">
      <c r="A28" s="97" t="s">
        <v>93</v>
      </c>
      <c r="B28" s="95"/>
      <c r="C28" s="95"/>
      <c r="D28" s="95"/>
      <c r="E28" s="96"/>
      <c r="F28" s="98"/>
      <c r="G28" s="99"/>
      <c r="H28" s="100"/>
    </row>
    <row r="29" spans="1:9" ht="12.75" customHeight="1">
      <c r="A29" s="93" t="s">
        <v>127</v>
      </c>
      <c r="B29" s="94"/>
      <c r="C29" s="75">
        <v>3</v>
      </c>
      <c r="D29" s="95" t="s">
        <v>120</v>
      </c>
      <c r="E29" s="96"/>
      <c r="F29" s="98"/>
      <c r="G29" s="99"/>
      <c r="H29" s="100"/>
    </row>
    <row r="30" spans="1:9" ht="63.75" customHeight="1">
      <c r="A30" s="52" t="s">
        <v>104</v>
      </c>
      <c r="B30" s="52" t="s">
        <v>105</v>
      </c>
      <c r="C30" s="78" t="s">
        <v>109</v>
      </c>
      <c r="D30" s="78" t="s">
        <v>115</v>
      </c>
      <c r="E30" s="79" t="s">
        <v>119</v>
      </c>
      <c r="F30" s="67" t="s">
        <v>123</v>
      </c>
      <c r="G30" s="70" t="s">
        <v>124</v>
      </c>
      <c r="H30" s="70" t="s">
        <v>125</v>
      </c>
    </row>
    <row r="31" spans="1:9" ht="25.5" customHeight="1">
      <c r="A31" s="73" t="s">
        <v>106</v>
      </c>
      <c r="B31" s="65" t="s">
        <v>110</v>
      </c>
      <c r="C31" s="69">
        <v>2</v>
      </c>
      <c r="D31" s="69">
        <v>6</v>
      </c>
      <c r="E31" s="69">
        <f>C31*D31</f>
        <v>12</v>
      </c>
      <c r="F31" s="80"/>
      <c r="G31" s="80"/>
      <c r="H31" s="80"/>
      <c r="I31" s="71"/>
    </row>
    <row r="32" spans="1:9" ht="25.5" customHeight="1">
      <c r="A32" s="73" t="s">
        <v>107</v>
      </c>
      <c r="B32" s="65" t="s">
        <v>111</v>
      </c>
      <c r="C32" s="69">
        <v>2</v>
      </c>
      <c r="D32" s="69">
        <v>6</v>
      </c>
      <c r="E32" s="69">
        <f>C32*D32</f>
        <v>12</v>
      </c>
      <c r="F32" s="80"/>
      <c r="G32" s="80"/>
      <c r="H32" s="80"/>
      <c r="I32" s="71"/>
    </row>
    <row r="33" spans="1:9" ht="25.5" customHeight="1">
      <c r="A33" s="73" t="s">
        <v>108</v>
      </c>
      <c r="B33" s="65" t="s">
        <v>112</v>
      </c>
      <c r="C33" s="69">
        <v>2</v>
      </c>
      <c r="D33" s="69">
        <v>6</v>
      </c>
      <c r="E33" s="69">
        <f>C33*D33</f>
        <v>12</v>
      </c>
      <c r="F33" s="80"/>
      <c r="G33" s="80"/>
      <c r="H33" s="80"/>
      <c r="I33" s="71"/>
    </row>
    <row r="34" spans="1:9" s="54" customFormat="1" ht="25.5" customHeight="1">
      <c r="A34" s="53"/>
      <c r="B34" s="53"/>
      <c r="C34" s="53"/>
      <c r="D34" s="53"/>
      <c r="E34" s="76" t="s">
        <v>117</v>
      </c>
      <c r="F34" s="77">
        <f>SUMPRODUCT($E$31:$E$33,F31:F33)</f>
        <v>0</v>
      </c>
      <c r="G34" s="77">
        <f>SUMPRODUCT($E$31:$E$33,G31:G33)*$C$29</f>
        <v>0</v>
      </c>
      <c r="H34" s="77">
        <f>SUMPRODUCT($E$31:$E$33,H31:H33)*($C$29-1)</f>
        <v>0</v>
      </c>
      <c r="I34" s="72"/>
    </row>
    <row r="35" spans="1:9" ht="27" customHeight="1">
      <c r="E35" s="55" t="s">
        <v>126</v>
      </c>
      <c r="F35" s="120">
        <f>SUM(F34:H34)*3</f>
        <v>0</v>
      </c>
      <c r="G35" s="121"/>
      <c r="H35" s="122"/>
      <c r="I35" s="151"/>
    </row>
    <row r="36" spans="1:9" ht="21" customHeight="1">
      <c r="A36" s="68" t="s">
        <v>114</v>
      </c>
      <c r="B36" s="74" t="s">
        <v>118</v>
      </c>
      <c r="F36" s="56"/>
    </row>
    <row r="37" spans="1:9" ht="12.75" customHeight="1"/>
    <row r="38" spans="1:9" ht="12.75" customHeight="1"/>
    <row r="39" spans="1:9" s="82" customFormat="1" ht="25.5" customHeight="1">
      <c r="A39" s="81" t="s">
        <v>104</v>
      </c>
      <c r="B39" s="132" t="s">
        <v>152</v>
      </c>
      <c r="C39" s="133"/>
      <c r="D39" s="133"/>
      <c r="E39" s="134"/>
      <c r="F39" s="143" t="s">
        <v>153</v>
      </c>
      <c r="G39" s="144"/>
      <c r="H39" s="49"/>
    </row>
    <row r="40" spans="1:9" ht="12.75" customHeight="1">
      <c r="A40" s="138" t="s">
        <v>106</v>
      </c>
      <c r="B40" s="135" t="s">
        <v>133</v>
      </c>
      <c r="C40" s="136"/>
      <c r="D40" s="136"/>
      <c r="E40" s="137"/>
      <c r="F40" s="141"/>
      <c r="G40" s="142"/>
    </row>
    <row r="41" spans="1:9" ht="12.75" customHeight="1">
      <c r="A41" s="139"/>
      <c r="B41" s="135" t="s">
        <v>140</v>
      </c>
      <c r="C41" s="136"/>
      <c r="D41" s="136"/>
      <c r="E41" s="137"/>
      <c r="F41" s="141"/>
      <c r="G41" s="142"/>
    </row>
    <row r="42" spans="1:9" ht="12.75" customHeight="1">
      <c r="A42" s="139"/>
      <c r="B42" s="135" t="s">
        <v>141</v>
      </c>
      <c r="C42" s="136"/>
      <c r="D42" s="136"/>
      <c r="E42" s="137"/>
      <c r="F42" s="141"/>
      <c r="G42" s="142"/>
    </row>
    <row r="43" spans="1:9" ht="12.75" customHeight="1">
      <c r="A43" s="139"/>
      <c r="B43" s="135" t="s">
        <v>142</v>
      </c>
      <c r="C43" s="136"/>
      <c r="D43" s="136"/>
      <c r="E43" s="137"/>
      <c r="F43" s="141"/>
      <c r="G43" s="142"/>
    </row>
    <row r="44" spans="1:9" ht="12.75" customHeight="1">
      <c r="A44" s="139"/>
      <c r="B44" s="135" t="s">
        <v>143</v>
      </c>
      <c r="C44" s="136"/>
      <c r="D44" s="136"/>
      <c r="E44" s="137"/>
      <c r="F44" s="141"/>
      <c r="G44" s="142"/>
    </row>
    <row r="45" spans="1:9" ht="12.75" customHeight="1">
      <c r="A45" s="140"/>
      <c r="B45" s="135" t="s">
        <v>136</v>
      </c>
      <c r="C45" s="136"/>
      <c r="D45" s="136"/>
      <c r="E45" s="137"/>
      <c r="F45" s="141"/>
      <c r="G45" s="142"/>
    </row>
    <row r="46" spans="1:9" ht="12.75" customHeight="1">
      <c r="A46" s="138" t="s">
        <v>107</v>
      </c>
      <c r="B46" s="135" t="s">
        <v>134</v>
      </c>
      <c r="C46" s="136"/>
      <c r="D46" s="136"/>
      <c r="E46" s="137"/>
      <c r="F46" s="141"/>
      <c r="G46" s="142"/>
    </row>
    <row r="47" spans="1:9" ht="12.75" customHeight="1">
      <c r="A47" s="139"/>
      <c r="B47" s="135" t="s">
        <v>144</v>
      </c>
      <c r="C47" s="136"/>
      <c r="D47" s="136"/>
      <c r="E47" s="137"/>
      <c r="F47" s="141"/>
      <c r="G47" s="142"/>
    </row>
    <row r="48" spans="1:9" ht="12.75" customHeight="1">
      <c r="A48" s="139"/>
      <c r="B48" s="135" t="s">
        <v>145</v>
      </c>
      <c r="C48" s="136"/>
      <c r="D48" s="136"/>
      <c r="E48" s="137"/>
      <c r="F48" s="141"/>
      <c r="G48" s="142"/>
    </row>
    <row r="49" spans="1:7" ht="12.75" customHeight="1">
      <c r="A49" s="139"/>
      <c r="B49" s="135" t="s">
        <v>146</v>
      </c>
      <c r="C49" s="136"/>
      <c r="D49" s="136"/>
      <c r="E49" s="137"/>
      <c r="F49" s="141"/>
      <c r="G49" s="142"/>
    </row>
    <row r="50" spans="1:7" ht="12.75" customHeight="1">
      <c r="A50" s="139"/>
      <c r="B50" s="135" t="s">
        <v>147</v>
      </c>
      <c r="C50" s="136"/>
      <c r="D50" s="136"/>
      <c r="E50" s="137"/>
      <c r="F50" s="141"/>
      <c r="G50" s="142"/>
    </row>
    <row r="51" spans="1:7" ht="12.75" customHeight="1">
      <c r="A51" s="140"/>
      <c r="B51" s="135" t="s">
        <v>137</v>
      </c>
      <c r="C51" s="136"/>
      <c r="D51" s="136"/>
      <c r="E51" s="137"/>
      <c r="F51" s="141"/>
      <c r="G51" s="142"/>
    </row>
    <row r="52" spans="1:7" ht="12.75" customHeight="1">
      <c r="A52" s="138" t="s">
        <v>108</v>
      </c>
      <c r="B52" s="135" t="s">
        <v>135</v>
      </c>
      <c r="C52" s="136"/>
      <c r="D52" s="136"/>
      <c r="E52" s="137"/>
      <c r="F52" s="141"/>
      <c r="G52" s="142"/>
    </row>
    <row r="53" spans="1:7" ht="12.75" customHeight="1">
      <c r="A53" s="139"/>
      <c r="B53" s="135" t="s">
        <v>148</v>
      </c>
      <c r="C53" s="136"/>
      <c r="D53" s="136"/>
      <c r="E53" s="137"/>
      <c r="F53" s="141"/>
      <c r="G53" s="142"/>
    </row>
    <row r="54" spans="1:7" ht="12.75" customHeight="1">
      <c r="A54" s="139"/>
      <c r="B54" s="135" t="s">
        <v>149</v>
      </c>
      <c r="C54" s="136"/>
      <c r="D54" s="136"/>
      <c r="E54" s="137"/>
      <c r="F54" s="141"/>
      <c r="G54" s="142"/>
    </row>
    <row r="55" spans="1:7" ht="12.75" customHeight="1">
      <c r="A55" s="139"/>
      <c r="B55" s="135" t="s">
        <v>150</v>
      </c>
      <c r="C55" s="136"/>
      <c r="D55" s="136"/>
      <c r="E55" s="137"/>
      <c r="F55" s="141"/>
      <c r="G55" s="142"/>
    </row>
    <row r="56" spans="1:7" ht="12.75" customHeight="1">
      <c r="A56" s="139"/>
      <c r="B56" s="135" t="s">
        <v>151</v>
      </c>
      <c r="C56" s="136"/>
      <c r="D56" s="136"/>
      <c r="E56" s="137"/>
      <c r="F56" s="141"/>
      <c r="G56" s="142"/>
    </row>
    <row r="57" spans="1:7" ht="12.75" customHeight="1">
      <c r="A57" s="140"/>
      <c r="B57" s="135" t="s">
        <v>138</v>
      </c>
      <c r="C57" s="136"/>
      <c r="D57" s="136"/>
      <c r="E57" s="137"/>
      <c r="F57" s="141"/>
      <c r="G57" s="142"/>
    </row>
    <row r="58" spans="1:7" ht="12.75" customHeight="1"/>
    <row r="59" spans="1:7" ht="12.75" customHeight="1"/>
    <row r="60" spans="1:7" ht="12.75" customHeight="1"/>
  </sheetData>
  <sheetProtection password="CF48" sheet="1" objects="1" scenarios="1" formatCells="0" formatColumns="0" formatRows="0" autoFilter="0"/>
  <protectedRanges>
    <protectedRange sqref="F1:H1048576" name="Диапазон1"/>
  </protectedRanges>
  <mergeCells count="101">
    <mergeCell ref="F56:G56"/>
    <mergeCell ref="F57:G57"/>
    <mergeCell ref="F51:G51"/>
    <mergeCell ref="F52:G52"/>
    <mergeCell ref="F53:G53"/>
    <mergeCell ref="F54:G54"/>
    <mergeCell ref="F55:G55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B56:E56"/>
    <mergeCell ref="B57:E57"/>
    <mergeCell ref="B51:E51"/>
    <mergeCell ref="B52:E52"/>
    <mergeCell ref="B53:E53"/>
    <mergeCell ref="B54:E54"/>
    <mergeCell ref="B55:E55"/>
    <mergeCell ref="A40:A45"/>
    <mergeCell ref="A46:A51"/>
    <mergeCell ref="A52:A57"/>
    <mergeCell ref="B48:E48"/>
    <mergeCell ref="B49:E49"/>
    <mergeCell ref="B50:E50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A7:E7"/>
    <mergeCell ref="A8:E8"/>
    <mergeCell ref="A9:E9"/>
    <mergeCell ref="A10:E10"/>
    <mergeCell ref="A11:E11"/>
    <mergeCell ref="A12:E12"/>
    <mergeCell ref="A13:E13"/>
    <mergeCell ref="F19:H19"/>
    <mergeCell ref="F20:H20"/>
    <mergeCell ref="F14:H14"/>
    <mergeCell ref="F15:H15"/>
    <mergeCell ref="F16:H16"/>
    <mergeCell ref="F17:H17"/>
    <mergeCell ref="F18:H18"/>
    <mergeCell ref="F4:H4"/>
    <mergeCell ref="F5:H5"/>
    <mergeCell ref="F35:H35"/>
    <mergeCell ref="F29:H29"/>
    <mergeCell ref="F24:H24"/>
    <mergeCell ref="F26:H26"/>
    <mergeCell ref="F11:H11"/>
    <mergeCell ref="F12:H12"/>
    <mergeCell ref="F13:H13"/>
    <mergeCell ref="F22:H22"/>
    <mergeCell ref="F23:H23"/>
    <mergeCell ref="F25:H25"/>
    <mergeCell ref="A21:E21"/>
    <mergeCell ref="A20:E20"/>
    <mergeCell ref="A24:E24"/>
    <mergeCell ref="A17:E17"/>
    <mergeCell ref="A18:E18"/>
    <mergeCell ref="A19:E19"/>
    <mergeCell ref="F21:H21"/>
    <mergeCell ref="A6:E6"/>
    <mergeCell ref="A1:E1"/>
    <mergeCell ref="A2:E2"/>
    <mergeCell ref="A3:E3"/>
    <mergeCell ref="A4:E4"/>
    <mergeCell ref="A5:E5"/>
    <mergeCell ref="A14:E14"/>
    <mergeCell ref="A15:E15"/>
    <mergeCell ref="A16:E16"/>
    <mergeCell ref="F6:H6"/>
    <mergeCell ref="F7:H7"/>
    <mergeCell ref="F8:H8"/>
    <mergeCell ref="F9:H9"/>
    <mergeCell ref="F10:H10"/>
    <mergeCell ref="F1:H1"/>
    <mergeCell ref="F2:H2"/>
    <mergeCell ref="F3:H3"/>
    <mergeCell ref="A29:B29"/>
    <mergeCell ref="D29:E29"/>
    <mergeCell ref="A25:E25"/>
    <mergeCell ref="A23:E23"/>
    <mergeCell ref="A22:E22"/>
    <mergeCell ref="A26:E26"/>
    <mergeCell ref="F27:H27"/>
    <mergeCell ref="F28:H28"/>
    <mergeCell ref="A28:E28"/>
    <mergeCell ref="A27:E27"/>
  </mergeCells>
  <conditionalFormatting sqref="F3:F16 F26 F19:F20 F28 G31:H33 F22:F24 F30:F33">
    <cfRule type="containsBlanks" dxfId="8" priority="36">
      <formula>LEN(TRIM(F3))=0</formula>
    </cfRule>
  </conditionalFormatting>
  <conditionalFormatting sqref="F27">
    <cfRule type="containsBlanks" dxfId="7" priority="11">
      <formula>LEN(TRIM(F27))=0</formula>
    </cfRule>
  </conditionalFormatting>
  <conditionalFormatting sqref="F17:F18">
    <cfRule type="containsBlanks" dxfId="6" priority="10">
      <formula>LEN(TRIM(F17))=0</formula>
    </cfRule>
  </conditionalFormatting>
  <conditionalFormatting sqref="G30">
    <cfRule type="containsBlanks" dxfId="5" priority="9">
      <formula>LEN(TRIM(G30))=0</formula>
    </cfRule>
  </conditionalFormatting>
  <conditionalFormatting sqref="H30">
    <cfRule type="containsBlanks" dxfId="4" priority="8">
      <formula>LEN(TRIM(H30))=0</formula>
    </cfRule>
  </conditionalFormatting>
  <conditionalFormatting sqref="F25">
    <cfRule type="containsBlanks" dxfId="3" priority="7">
      <formula>LEN(TRIM(F25))=0</formula>
    </cfRule>
  </conditionalFormatting>
  <conditionalFormatting sqref="F29">
    <cfRule type="containsBlanks" dxfId="2" priority="3">
      <formula>LEN(TRIM(F29))=0</formula>
    </cfRule>
  </conditionalFormatting>
  <conditionalFormatting sqref="F21">
    <cfRule type="containsBlanks" dxfId="1" priority="2">
      <formula>LEN(TRIM(F21))=0</formula>
    </cfRule>
  </conditionalFormatting>
  <conditionalFormatting sqref="F40:F57">
    <cfRule type="containsBlanks" dxfId="0" priority="1">
      <formula>LEN(TRIM(F40))=0</formula>
    </cfRule>
  </conditionalFormatting>
  <dataValidations count="3">
    <dataValidation type="decimal" operator="greaterThanOrEqual" allowBlank="1" showInputMessage="1" showErrorMessage="1" sqref="F31:H33">
      <formula1>0</formula1>
    </dataValidation>
    <dataValidation allowBlank="1" showInputMessage="1" showErrorMessage="1" promptTitle="Врахована зміна сюжетів" prompt="3 рази на місяць." sqref="G34"/>
    <dataValidation allowBlank="1" showInputMessage="1" showErrorMessage="1" promptTitle="Враховано додаткові переклейки" prompt="2 рази на місяць." sqref="H34"/>
  </dataValidations>
  <pageMargins left="0.28000000000000003" right="0.2" top="0.2" bottom="0.36" header="0.19685039370078741" footer="0.19685039370078741"/>
  <pageSetup paperSize="9" scale="63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3" t="s">
        <v>59</v>
      </c>
      <c r="B1" s="32"/>
      <c r="C1" s="48" t="str">
        <f>CONCATENATE("Вхідний № ",RIGHT(LEFT(Документація!$B$17,10),3),"/_______")</f>
        <v>Вхідний № 634/_______</v>
      </c>
    </row>
    <row r="2" spans="1:3" s="10" customFormat="1">
      <c r="A2" s="34">
        <f>WORKDAY(Документація!$B$36,-1)</f>
        <v>43727</v>
      </c>
      <c r="B2" s="31"/>
      <c r="C2" s="13"/>
    </row>
    <row r="3" spans="1:3" s="10" customFormat="1">
      <c r="A3" s="5"/>
      <c r="B3" s="4"/>
      <c r="C3" s="13" t="s">
        <v>32</v>
      </c>
    </row>
    <row r="4" spans="1:3" ht="67.5" customHeight="1">
      <c r="A4" s="17" t="s">
        <v>0</v>
      </c>
      <c r="B4" s="147">
        <f>'Додаток 1'!$F$3</f>
        <v>0</v>
      </c>
      <c r="C4" s="147"/>
    </row>
    <row r="5" spans="1:3" ht="18" customHeight="1">
      <c r="A5" s="6"/>
      <c r="B5" s="148">
        <f>'Додаток 1'!$F$8</f>
        <v>0</v>
      </c>
      <c r="C5" s="148"/>
    </row>
    <row r="6" spans="1:3">
      <c r="A6" s="13" t="s">
        <v>31</v>
      </c>
      <c r="B6" s="148">
        <f>'Додаток 1'!$F$10</f>
        <v>0</v>
      </c>
      <c r="C6" s="148"/>
    </row>
    <row r="7" spans="1:3" s="2" customFormat="1" ht="18" customHeight="1">
      <c r="A7" s="27"/>
      <c r="B7" s="149">
        <f>'Додаток 1'!$F$11</f>
        <v>0</v>
      </c>
      <c r="C7" s="149"/>
    </row>
    <row r="8" spans="1:3" s="10" customFormat="1" ht="18" customHeight="1">
      <c r="A8" s="27"/>
      <c r="B8" s="148">
        <f>'Додаток 1'!$F$12</f>
        <v>0</v>
      </c>
      <c r="C8" s="148"/>
    </row>
    <row r="9" spans="1:3" s="10" customFormat="1" ht="18" customHeight="1">
      <c r="A9" s="14"/>
      <c r="B9" s="29"/>
      <c r="C9" s="30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145" t="s">
        <v>20</v>
      </c>
      <c r="C11" s="145"/>
    </row>
    <row r="12" spans="1:3" ht="131.25" customHeight="1">
      <c r="A12" s="7"/>
      <c r="B12" s="146" t="str">
        <f>Документація!$B$3</f>
        <v>Розміщення реклами на колійних стінах станцій метрополітену</v>
      </c>
      <c r="C12" s="146"/>
    </row>
    <row r="13" spans="1:3" s="10" customFormat="1" ht="143.25" customHeight="1">
      <c r="A13" s="7"/>
      <c r="B13" s="12"/>
      <c r="C13" s="12"/>
    </row>
    <row r="14" spans="1:3">
      <c r="B14" s="18" t="s">
        <v>1</v>
      </c>
      <c r="C14" s="10" t="s">
        <v>19</v>
      </c>
    </row>
    <row r="15" spans="1:3" s="3" customFormat="1">
      <c r="C15" s="10" t="s">
        <v>2</v>
      </c>
    </row>
    <row r="16" spans="1:3" s="3" customFormat="1">
      <c r="B16" s="5"/>
      <c r="C16" s="10" t="s">
        <v>53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Документація!$B$17</f>
        <v>tender-634@foxtrot.ua</v>
      </c>
    </row>
    <row r="20" spans="3:3">
      <c r="C20" s="19" t="s">
        <v>42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2019-09-12T07:43:50Z</dcterms:modified>
</cp:coreProperties>
</file>