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1'!$A$41:$H$85</definedName>
  </definedNames>
  <calcPr calcId="145621"/>
</workbook>
</file>

<file path=xl/calcChain.xml><?xml version="1.0" encoding="utf-8"?>
<calcChain xmlns="http://schemas.openxmlformats.org/spreadsheetml/2006/main">
  <c r="F86" i="3" l="1"/>
  <c r="F65" i="3"/>
  <c r="F87" i="3" l="1"/>
  <c r="A2" i="1"/>
  <c r="C1" i="1"/>
  <c r="C19" i="1"/>
  <c r="A1" i="3" l="1"/>
  <c r="F2" i="3" l="1"/>
  <c r="F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<sst xmlns="http://schemas.openxmlformats.org/spreadsheetml/2006/main" count="255" uniqueCount="177">
  <si>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</si>
  <si>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</si>
  <si>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</si>
  <si>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</si>
  <si>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</si>
  <si>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</si>
  <si>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</si>
  <si>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</si>
  <si>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</si>
  <si>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</si>
  <si>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</si>
  <si>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</si>
  <si>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</si>
  <si>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</si>
  <si>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</si>
  <si>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</si>
  <si>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</si>
  <si>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</si>
  <si>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</si>
  <si>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</si>
  <si>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</si>
  <si>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</si>
  <si>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</si>
  <si>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</si>
  <si>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</si>
  <si>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</si>
  <si>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</si>
  <si>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</si>
  <si>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</si>
  <si>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</si>
  <si>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</si>
  <si>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</si>
  <si>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</si>
  <si>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</si>
  <si>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</si>
  <si>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</si>
  <si>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</si>
  <si>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</si>
  <si>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</si>
  <si>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</si>
  <si>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</si>
  <si>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</si>
  <si>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</si>
  <si>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</si>
  <si>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</si>
  <si>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</si>
  <si>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</si>
  <si>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</si>
  <si>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</si>
  <si>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</si>
  <si>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</si>
  <si>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</si>
  <si>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</si>
  <si>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</si>
  <si>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</si>
  <si>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</si>
  <si>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</si>
  <si>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</si>
  <si>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</si>
  <si>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</si>
  <si>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</si>
  <si>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</si>
  <si>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</si>
  <si>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</si>
  <si>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</si>
  <si>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</si>
  <si>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</si>
  <si>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</si>
  <si>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</si>
  <si>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</si>
  <si>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</si>
  <si>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</si>
  <si>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</si>
  <si>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</si>
  <si>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</si>
  <si>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</si>
  <si>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</si>
  <si>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</si>
  <si>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</si>
  <si>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</si>
  <si>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</si>
  <si>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</si>
  <si>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</si>
  <si>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</si>
  <si>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</si>
  <si>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</si>
  <si>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</si>
  <si>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</si>
  <si>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</si>
  <si>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</si>
  <si>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</si>
  <si>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</si>
  <si>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</si>
  <si>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5. Доля валютної складової в ціні пропозиції у відсотках.</t>
  </si>
  <si>
    <r>
      <t>2. Назва валюти</t>
    </r>
    <r>
      <rPr>
        <sz val="10"/>
        <color theme="0" tint="-0.34998626667073579"/>
        <rFont val="Cambria"/>
        <family val="1"/>
        <charset val="204"/>
        <scheme val="major"/>
      </rPr>
      <t xml:space="preserve"> (USD, EUR тощо)</t>
    </r>
    <r>
      <rPr>
        <sz val="10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</si>
  <si>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34998626667073579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</si>
  <si>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валюти;</t>
  </si>
  <si>
    <t>Всього сума закупівлі, грн. з ПДВ: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</si>
  <si>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</si>
  <si>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</si>
  <si>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</si>
  <si>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•  Комерційну пропозицію у форматі Додатку 1 в Excel;</t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</si>
  <si>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</si>
  <si>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Тема електронного листа має містити найменування закупівлі та бути довжиною не більше 80 символів.</t>
  </si>
  <si>
    <t>Запит комерційної пропозиції, детальна інформація та вимоги щодо предмету закупівлі надані в Додатку 1.</t>
  </si>
  <si>
    <t>Для участі у закупівлях Групи компаній «ФОКСТРОТ» необхідно оформити реєстрацію за посиланням:</t>
  </si>
  <si>
    <t>tender-658@foxtrot.ua</t>
  </si>
  <si>
    <t>Закупівля здійснюється за двома лотами.</t>
  </si>
  <si>
    <t>Учасник має право подати свою пропозицію як на весь обсяг закупівлі, так і на будь-який з лотів.</t>
  </si>
  <si>
    <t>•  Сертифікат відповідності шин від заводу-виробника;</t>
  </si>
  <si>
    <t>•  Проект договору.</t>
  </si>
  <si>
    <t>•  Перелік з адресами філій/відділень/СТО на території України;</t>
  </si>
  <si>
    <t>Автомобільні шини, шиномонтаж та балансування</t>
  </si>
  <si>
    <t>Закупівля автомобільних шин (шиномонтажу, балансування) здійснюється Замовником за потребою протягом року. Підтвердити.</t>
  </si>
  <si>
    <t>Гарантія на шини. Зазначити в місяцях.</t>
  </si>
  <si>
    <t>Строк виконання термінових замовлень не більше одного робочого дня. Підтвердити.</t>
  </si>
  <si>
    <t>Найменування продукції</t>
  </si>
  <si>
    <t>Розмір шин</t>
  </si>
  <si>
    <t>315/80  R22,5</t>
  </si>
  <si>
    <t>Ведуча</t>
  </si>
  <si>
    <t>Керована</t>
  </si>
  <si>
    <t>235/75  R17,5</t>
  </si>
  <si>
    <t>215/75  R17,5</t>
  </si>
  <si>
    <t>385/65  R22,5</t>
  </si>
  <si>
    <t>Напівпричіп</t>
  </si>
  <si>
    <t>315/70 R22/5</t>
  </si>
  <si>
    <t>285/70 R19/5</t>
  </si>
  <si>
    <t>175/70 R13 літо</t>
  </si>
  <si>
    <t>175/70 R13 зима</t>
  </si>
  <si>
    <t>185/65 R15 зима</t>
  </si>
  <si>
    <t>215/70 16 зима</t>
  </si>
  <si>
    <t>215/70 16 літо</t>
  </si>
  <si>
    <t>205/65 R15 літо</t>
  </si>
  <si>
    <t>195/70 R15С зима</t>
  </si>
  <si>
    <t>Тип осі</t>
  </si>
  <si>
    <t>Річна потреба, шт.</t>
  </si>
  <si>
    <t>Марка шин</t>
  </si>
  <si>
    <t>Країна виробник шин</t>
  </si>
  <si>
    <t>Ціна за одиницю, 
грн. з ПДВ</t>
  </si>
  <si>
    <t>195/70 R15С літо</t>
  </si>
  <si>
    <t>Шини китайських брендiв</t>
  </si>
  <si>
    <t>Шини европейських брендiв бюджетного класу</t>
  </si>
  <si>
    <t>Зазначити чи є Учасник виробником шин або його офіційним представником.</t>
  </si>
  <si>
    <t>Лот F</t>
  </si>
  <si>
    <t>Всього по лоту F, грн. з ПДВ:</t>
  </si>
  <si>
    <t>Лот U</t>
  </si>
  <si>
    <t>Всього по лоту U, грн. з ПДВ:</t>
  </si>
  <si>
    <t>Підтвердити можливість викупу відпрацьованих шин та/або їх утилізації.</t>
  </si>
  <si>
    <t>195/70/15С зима</t>
  </si>
  <si>
    <t>Універсальна</t>
  </si>
  <si>
    <t>225/70/15С зима</t>
  </si>
  <si>
    <t>145R13 лето</t>
  </si>
  <si>
    <t>145R13 зима</t>
  </si>
  <si>
    <t>215/75 R17,5</t>
  </si>
  <si>
    <t>225/75 R17,5</t>
  </si>
  <si>
    <t>235/75 R17,6</t>
  </si>
  <si>
    <t>265/70 R19,5</t>
  </si>
  <si>
    <t>275/70 R22,5</t>
  </si>
  <si>
    <t>295/80 R22,5</t>
  </si>
  <si>
    <t>315/60 R22,5</t>
  </si>
  <si>
    <t>315/80 R22,5</t>
  </si>
  <si>
    <t>285/70 R19,5</t>
  </si>
  <si>
    <t>385/55 R19,5</t>
  </si>
  <si>
    <t>385/65 R22,5</t>
  </si>
  <si>
    <r>
      <t xml:space="preserve">Шина автомобільна </t>
    </r>
    <r>
      <rPr>
        <sz val="7"/>
        <color theme="1"/>
        <rFont val="Cambria"/>
        <family val="1"/>
        <charset val="204"/>
        <scheme val="major"/>
      </rPr>
      <t>формату Газель, Вольво, Мерседес, Сканія, Рено</t>
    </r>
  </si>
  <si>
    <t>Тендерна пропозиція має включати вартість всіх робіт (шиномонтаж, балансування, гарантійний ремонт) та транспортних витрат. Підтвердити або вказати свої умови.</t>
  </si>
  <si>
    <t>Умови обслуговування: шиномонтаж та балансування на СТО Підрядника та Замовника без додаткової оплати. Підтвердити.</t>
  </si>
  <si>
    <t>Проведення безкоштовних ремонтів шин протягом гарантійного строку. Підтвердити.</t>
  </si>
  <si>
    <t>Строк виконання поточних замовлень не більше 3 робочих днів. Підтвердити.</t>
  </si>
  <si>
    <t>Підтвердити готовність надати тестові зразки по кожному з видів шин на запит Замовника.</t>
  </si>
  <si>
    <t>У разі наявності в вартості шин валютної складової, вказати:
 1. Курс валюти на дату даної пропозиції;</t>
  </si>
  <si>
    <t>Для лоту F: наявність філій та/або СТО Учасника в містах: Київ, Одеса, Львів, Харків, інших містах України. Вказати адреси.</t>
  </si>
  <si>
    <t>Для лоту U: наявність філій та/або СТО Учасника в місті Києві не далi 10-15 км вiд вул. Краснова, 25. Вказати адреси.</t>
  </si>
  <si>
    <t>Учасник може пропонувати ведучi та причiпнi шини китайських брендiв з ресурсом пробiгу не менше нiж
200 тис. км. Підтвердити.</t>
  </si>
  <si>
    <t>Керована шина повинна бути европейських брендiв бюджетного класу та мати ресурс пробiгу не менше нiж
150 тис. км. Підтвердити.</t>
  </si>
  <si>
    <t>Умови оплати: безготівкова оплата виконується по факту поставки протягом 14 банківських днів після надання Підрядником всіх бухгалтерських документів (видаткова накладна, акт виконаних робіт, зареєстрована податкова накладна). Підтвердити.</t>
  </si>
  <si>
    <r>
      <t xml:space="preserve">185/75 R 16 C </t>
    </r>
    <r>
      <rPr>
        <sz val="8"/>
        <color theme="1"/>
        <rFont val="Cambria"/>
        <family val="1"/>
        <charset val="204"/>
        <scheme val="major"/>
      </rPr>
      <t>Rosava БЦ-24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</si>
</sst>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4" formatCode="_-* #,##0_р_._-;\-* #,##0_р_._-;_-* &quot;-&quot;??_р_._-;_-@_-"/>
    <numFmt numFmtId="185" formatCode="#,##0.0000"/>
  </numFmts>
  <fonts count="48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color theme="0" tint="-0.3499862666707357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b/>
      <sz val="7"/>
      <color rgb="FFC0000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</cellStyleXfs>
  <cellXfs count="16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84" fontId="14" fillId="2" borderId="2" xfId="2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3" fillId="0" borderId="5" xfId="0" applyFont="1" applyFill="1" applyBorder="1" applyAlignment="1">
      <alignment horizontal="left" vertical="center" wrapText="1"/>
    </xf>
    <xf numFmtId="0" fontId="44" fillId="0" borderId="3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184" fontId="14" fillId="2" borderId="18" xfId="2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84" fontId="14" fillId="2" borderId="1" xfId="2" applyNumberFormat="1" applyFont="1" applyFill="1" applyBorder="1" applyAlignment="1">
      <alignment vertical="center"/>
    </xf>
    <xf numFmtId="184" fontId="14" fillId="2" borderId="18" xfId="2" applyNumberFormat="1" applyFont="1" applyFill="1" applyBorder="1" applyAlignment="1">
      <alignment horizontal="right" vertical="center"/>
    </xf>
    <xf numFmtId="0" fontId="19" fillId="2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5" fillId="0" borderId="18" xfId="2" applyFont="1" applyFill="1" applyBorder="1" applyAlignment="1" applyProtection="1">
      <alignment horizontal="right" vertical="center" wrapText="1" indent="2"/>
      <protection locked="0"/>
    </xf>
    <xf numFmtId="164" fontId="45" fillId="0" borderId="0" xfId="2" applyFont="1" applyFill="1" applyBorder="1" applyAlignment="1" applyProtection="1">
      <alignment horizontal="right" vertical="center" wrapText="1" indent="2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49" fontId="46" fillId="0" borderId="18" xfId="2" applyNumberFormat="1" applyFont="1" applyFill="1" applyBorder="1" applyAlignment="1" applyProtection="1">
      <alignment horizontal="left" vertical="top" wrapText="1" indent="2"/>
      <protection locked="0"/>
    </xf>
    <xf numFmtId="165" fontId="45" fillId="0" borderId="5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4" fillId="2" borderId="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167" fontId="22" fillId="0" borderId="6" xfId="2" applyNumberFormat="1" applyFont="1" applyFill="1" applyBorder="1" applyAlignment="1">
      <alignment horizontal="left" vertical="center" wrapText="1"/>
    </xf>
    <xf numFmtId="167" fontId="22" fillId="0" borderId="17" xfId="2" applyNumberFormat="1" applyFont="1" applyFill="1" applyBorder="1" applyAlignment="1">
      <alignment horizontal="left" vertical="center" wrapText="1"/>
    </xf>
    <xf numFmtId="167" fontId="22" fillId="0" borderId="7" xfId="2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49" fontId="14" fillId="0" borderId="6" xfId="2" applyNumberFormat="1" applyFont="1" applyFill="1" applyBorder="1" applyAlignment="1">
      <alignment horizontal="left" vertical="center" wrapText="1" indent="1"/>
    </xf>
    <xf numFmtId="49" fontId="14" fillId="0" borderId="17" xfId="2" applyNumberFormat="1" applyFont="1" applyFill="1" applyBorder="1" applyAlignment="1">
      <alignment horizontal="left" vertical="center" wrapText="1" indent="1"/>
    </xf>
    <xf numFmtId="49" fontId="14" fillId="0" borderId="7" xfId="2" applyNumberFormat="1" applyFont="1" applyFill="1" applyBorder="1" applyAlignment="1">
      <alignment horizontal="left" vertical="center" wrapText="1" indent="1"/>
    </xf>
    <xf numFmtId="166" fontId="14" fillId="0" borderId="6" xfId="0" applyNumberFormat="1" applyFont="1" applyFill="1" applyBorder="1" applyAlignment="1">
      <alignment horizontal="left" vertical="center" wrapText="1"/>
    </xf>
    <xf numFmtId="166" fontId="14" fillId="0" borderId="17" xfId="0" applyNumberFormat="1" applyFont="1" applyFill="1" applyBorder="1" applyAlignment="1">
      <alignment horizontal="left" vertical="center" wrapText="1"/>
    </xf>
    <xf numFmtId="166" fontId="14" fillId="0" borderId="7" xfId="0" applyNumberFormat="1" applyFont="1" applyFill="1" applyBorder="1" applyAlignment="1">
      <alignment horizontal="left" vertical="center" wrapText="1"/>
    </xf>
    <xf numFmtId="49" fontId="14" fillId="0" borderId="6" xfId="1" applyNumberFormat="1" applyFont="1" applyFill="1" applyBorder="1" applyAlignment="1">
      <alignment horizontal="left" vertical="center" wrapText="1"/>
    </xf>
    <xf numFmtId="49" fontId="14" fillId="0" borderId="17" xfId="1" applyNumberFormat="1" applyFont="1" applyFill="1" applyBorder="1" applyAlignment="1">
      <alignment horizontal="left" vertical="center" wrapText="1"/>
    </xf>
    <xf numFmtId="49" fontId="14" fillId="0" borderId="7" xfId="1" applyNumberFormat="1" applyFont="1" applyFill="1" applyBorder="1" applyAlignment="1">
      <alignment horizontal="left" vertical="center" wrapText="1"/>
    </xf>
    <xf numFmtId="167" fontId="14" fillId="0" borderId="6" xfId="2" applyNumberFormat="1" applyFont="1" applyFill="1" applyBorder="1" applyAlignment="1">
      <alignment horizontal="left" vertical="center" wrapText="1"/>
    </xf>
    <xf numFmtId="167" fontId="14" fillId="0" borderId="17" xfId="2" applyNumberFormat="1" applyFont="1" applyFill="1" applyBorder="1" applyAlignment="1">
      <alignment horizontal="left" vertical="center" wrapText="1"/>
    </xf>
    <xf numFmtId="167" fontId="14" fillId="0" borderId="7" xfId="2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0" fontId="19" fillId="2" borderId="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left" vertical="center" wrapText="1"/>
    </xf>
    <xf numFmtId="0" fontId="15" fillId="2" borderId="17" xfId="3" applyFont="1" applyFill="1" applyBorder="1" applyAlignment="1">
      <alignment horizontal="left" vertical="center" wrapText="1"/>
    </xf>
    <xf numFmtId="0" fontId="15" fillId="2" borderId="7" xfId="3" applyFont="1" applyFill="1" applyBorder="1" applyAlignment="1">
      <alignment horizontal="left" vertical="center" wrapText="1"/>
    </xf>
    <xf numFmtId="0" fontId="15" fillId="2" borderId="6" xfId="3" applyFont="1" applyFill="1" applyBorder="1" applyAlignment="1">
      <alignment horizontal="left" vertical="center" wrapText="1" indent="1"/>
    </xf>
    <xf numFmtId="0" fontId="15" fillId="2" borderId="17" xfId="3" applyFont="1" applyFill="1" applyBorder="1" applyAlignment="1">
      <alignment horizontal="left" vertical="center" wrapText="1" indent="1"/>
    </xf>
    <xf numFmtId="0" fontId="15" fillId="2" borderId="7" xfId="3" applyFont="1" applyFill="1" applyBorder="1" applyAlignment="1">
      <alignment horizontal="left" vertical="center" wrapText="1" indent="1"/>
    </xf>
    <xf numFmtId="185" fontId="14" fillId="0" borderId="6" xfId="0" applyNumberFormat="1" applyFont="1" applyFill="1" applyBorder="1" applyAlignment="1">
      <alignment horizontal="left" vertical="center" wrapText="1"/>
    </xf>
    <xf numFmtId="185" fontId="14" fillId="0" borderId="17" xfId="0" applyNumberFormat="1" applyFont="1" applyFill="1" applyBorder="1" applyAlignment="1">
      <alignment horizontal="left" vertical="center" wrapText="1"/>
    </xf>
    <xf numFmtId="185" fontId="14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  <xf numFmtId="164" fontId="15" fillId="0" borderId="2" xfId="2" applyFont="1" applyFill="1" applyBorder="1" applyAlignment="1" applyProtection="1">
      <alignment horizontal="left" vertical="top" wrapText="1"/>
      <protection locked="0"/>
    </xf>
    <xf numFmtId="164" fontId="15" fillId="0" borderId="1" xfId="2" applyFont="1" applyFill="1" applyBorder="1" applyAlignment="1" applyProtection="1">
      <alignment horizontal="left" vertical="top" wrapText="1" indent="2"/>
      <protection locked="0"/>
    </xf>
    <xf numFmtId="0" fontId="46" fillId="0" borderId="2" xfId="2" applyNumberFormat="1" applyFont="1" applyFill="1" applyBorder="1" applyAlignment="1" applyProtection="1">
      <alignment horizontal="left" vertical="top" wrapText="1"/>
      <protection locked="0"/>
    </xf>
    <xf numFmtId="0" fontId="46" fillId="0" borderId="18" xfId="2" applyNumberFormat="1" applyFont="1" applyFill="1" applyBorder="1" applyAlignment="1" applyProtection="1">
      <alignment horizontal="left" vertical="top" wrapText="1"/>
      <protection locked="0"/>
    </xf>
    <xf numFmtId="0" fontId="46" fillId="0" borderId="18" xfId="2" applyNumberFormat="1" applyFont="1" applyFill="1" applyBorder="1" applyAlignment="1" applyProtection="1">
      <alignment horizontal="right" vertical="center" wrapText="1"/>
      <protection locked="0"/>
    </xf>
    <xf numFmtId="0" fontId="46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Alignment="1">
      <alignment vertical="center" wrapText="1"/>
    </xf>
    <xf numFmtId="0" fontId="47" fillId="0" borderId="0" xfId="2" applyNumberFormat="1" applyFont="1" applyFill="1" applyAlignment="1">
      <alignment horizontal="right" vertical="center" wrapText="1"/>
    </xf>
    <xf numFmtId="0" fontId="22" fillId="0" borderId="0" xfId="0" applyNumberFormat="1" applyFont="1" applyAlignment="1">
      <alignment horizontal="left" vertical="center" wrapText="1"/>
    </xf>
    <xf numFmtId="0" fontId="46" fillId="0" borderId="0" xfId="0" applyNumberFormat="1" applyFont="1" applyAlignment="1">
      <alignment vertical="center" wrapText="1"/>
    </xf>
    <xf numFmtId="0" fontId="46" fillId="0" borderId="2" xfId="2" applyNumberFormat="1" applyFont="1" applyFill="1" applyBorder="1" applyAlignment="1" applyProtection="1">
      <alignment vertical="top" wrapText="1"/>
      <protection locked="0"/>
    </xf>
    <xf numFmtId="0" fontId="46" fillId="0" borderId="2" xfId="2" applyNumberFormat="1" applyFont="1" applyFill="1" applyBorder="1" applyAlignment="1" applyProtection="1">
      <alignment vertical="center" wrapText="1"/>
      <protection locked="0"/>
    </xf>
    <xf numFmtId="0" fontId="46" fillId="0" borderId="18" xfId="2" applyNumberFormat="1" applyFont="1" applyFill="1" applyBorder="1" applyAlignment="1" applyProtection="1">
      <alignment vertical="top" wrapText="1"/>
      <protection locked="0"/>
    </xf>
    <xf numFmtId="0" fontId="46" fillId="0" borderId="1" xfId="2" applyNumberFormat="1" applyFont="1" applyFill="1" applyBorder="1" applyAlignment="1" applyProtection="1">
      <alignment vertical="top" wrapText="1"/>
      <protection locked="0"/>
    </xf>
    <xf numFmtId="0" fontId="46" fillId="0" borderId="1" xfId="2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22" fillId="2" borderId="18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58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17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90" t="s">
        <v>18</v>
      </c>
      <c r="B1" s="90"/>
      <c r="C1" s="8"/>
    </row>
    <row r="2" spans="1:3" ht="14.25" customHeight="1">
      <c r="A2" s="91" t="s">
        <v>49</v>
      </c>
      <c r="B2" s="92"/>
      <c r="C2" s="8"/>
    </row>
    <row r="3" spans="1:3" ht="25.5" customHeight="1">
      <c r="A3" s="85" t="s">
        <v>50</v>
      </c>
      <c r="B3" s="11" t="s">
        <v>112</v>
      </c>
      <c r="C3" s="39"/>
    </row>
    <row r="4" spans="1:3" ht="14.25" customHeight="1">
      <c r="A4" s="86"/>
      <c r="B4" s="58" t="s">
        <v>107</v>
      </c>
    </row>
    <row r="5" spans="1:3" ht="28.5" customHeight="1">
      <c r="A5" s="86"/>
      <c r="B5" s="58" t="s">
        <v>108</v>
      </c>
    </row>
    <row r="6" spans="1:3" ht="28.5" customHeight="1">
      <c r="A6" s="86"/>
      <c r="B6" s="58" t="s">
        <v>104</v>
      </c>
    </row>
    <row r="7" spans="1:3" ht="14.25" customHeight="1">
      <c r="A7" s="85" t="s">
        <v>51</v>
      </c>
      <c r="B7" s="21" t="s">
        <v>66</v>
      </c>
    </row>
    <row r="8" spans="1:3" ht="14.25" customHeight="1">
      <c r="A8" s="87"/>
      <c r="B8" s="15" t="s">
        <v>65</v>
      </c>
    </row>
    <row r="9" spans="1:3" ht="14.25" customHeight="1">
      <c r="A9" s="88" t="s">
        <v>45</v>
      </c>
      <c r="B9" s="89"/>
    </row>
    <row r="10" spans="1:3" ht="42.75" customHeight="1">
      <c r="A10" s="85" t="s">
        <v>5</v>
      </c>
      <c r="B10" s="21" t="s">
        <v>6</v>
      </c>
    </row>
    <row r="11" spans="1:3" ht="14.25" customHeight="1">
      <c r="A11" s="86"/>
      <c r="B11" s="23" t="s">
        <v>17</v>
      </c>
    </row>
    <row r="12" spans="1:3" ht="42.75" customHeight="1">
      <c r="A12" s="87"/>
      <c r="B12" s="22" t="s">
        <v>54</v>
      </c>
    </row>
    <row r="13" spans="1:3" ht="14.25" customHeight="1">
      <c r="A13" s="88" t="s">
        <v>46</v>
      </c>
      <c r="B13" s="89"/>
    </row>
    <row r="14" spans="1:3" ht="28.5" customHeight="1">
      <c r="A14" s="83" t="s">
        <v>81</v>
      </c>
      <c r="B14" s="42" t="s">
        <v>84</v>
      </c>
    </row>
    <row r="15" spans="1:3" ht="14.25" customHeight="1">
      <c r="A15" s="84"/>
      <c r="B15" s="42" t="s">
        <v>85</v>
      </c>
    </row>
    <row r="16" spans="1:3" ht="14.25" customHeight="1">
      <c r="A16" s="84"/>
      <c r="B16" s="37" t="s">
        <v>106</v>
      </c>
    </row>
    <row r="17" spans="1:2" ht="14.25" customHeight="1">
      <c r="A17" s="84"/>
      <c r="B17" s="58" t="s">
        <v>72</v>
      </c>
    </row>
    <row r="18" spans="1:2" ht="14.25" customHeight="1">
      <c r="A18" s="84"/>
      <c r="B18" s="47" t="s">
        <v>101</v>
      </c>
    </row>
    <row r="19" spans="1:2" ht="14.25" customHeight="1">
      <c r="A19" s="84"/>
      <c r="B19" s="47" t="s">
        <v>109</v>
      </c>
    </row>
    <row r="20" spans="1:2" ht="14.25" customHeight="1">
      <c r="A20" s="84"/>
      <c r="B20" s="47" t="s">
        <v>111</v>
      </c>
    </row>
    <row r="21" spans="1:2" ht="14.25" customHeight="1">
      <c r="A21" s="84"/>
      <c r="B21" s="47" t="s">
        <v>110</v>
      </c>
    </row>
    <row r="22" spans="1:2" ht="42.75" customHeight="1">
      <c r="A22" s="84"/>
      <c r="B22" s="63" t="s">
        <v>102</v>
      </c>
    </row>
    <row r="23" spans="1:2" ht="28.5" customHeight="1">
      <c r="A23" s="84"/>
      <c r="B23" s="63" t="s">
        <v>103</v>
      </c>
    </row>
    <row r="24" spans="1:2" ht="42.75" customHeight="1" collapsed="1">
      <c r="A24" s="84"/>
      <c r="B24" s="42" t="s">
        <v>90</v>
      </c>
    </row>
    <row r="25" spans="1:2" ht="28.5" customHeight="1">
      <c r="A25" s="84"/>
      <c r="B25" s="37" t="s">
        <v>89</v>
      </c>
    </row>
    <row r="26" spans="1:2" ht="28.5" customHeight="1">
      <c r="A26" s="84"/>
      <c r="B26" s="42" t="s">
        <v>86</v>
      </c>
    </row>
    <row r="27" spans="1:2" ht="14.25" customHeight="1">
      <c r="A27" s="84"/>
      <c r="B27" s="58" t="s">
        <v>70</v>
      </c>
    </row>
    <row r="28" spans="1:2" ht="28.5" customHeight="1">
      <c r="A28" s="84"/>
      <c r="B28" s="47" t="s">
        <v>71</v>
      </c>
    </row>
    <row r="29" spans="1:2" ht="42.75" customHeight="1">
      <c r="A29" s="20" t="s">
        <v>82</v>
      </c>
      <c r="B29" s="36" t="s">
        <v>58</v>
      </c>
    </row>
    <row r="30" spans="1:2" ht="28.5" customHeight="1">
      <c r="A30" s="61" t="s">
        <v>83</v>
      </c>
      <c r="B30" s="21" t="s">
        <v>16</v>
      </c>
    </row>
    <row r="31" spans="1:2" ht="14.25" customHeight="1">
      <c r="A31" s="62"/>
      <c r="B31" s="38" t="s">
        <v>36</v>
      </c>
    </row>
    <row r="32" spans="1:2" ht="28.5" customHeight="1">
      <c r="A32" s="64">
        <v>8</v>
      </c>
      <c r="B32" s="38" t="s">
        <v>73</v>
      </c>
    </row>
    <row r="33" spans="1:2" ht="14.25" customHeight="1">
      <c r="A33" s="88" t="s">
        <v>80</v>
      </c>
      <c r="B33" s="89"/>
    </row>
    <row r="34" spans="1:2" ht="14.25" customHeight="1">
      <c r="A34" s="85" t="s">
        <v>78</v>
      </c>
      <c r="B34" s="35" t="s">
        <v>61</v>
      </c>
    </row>
    <row r="35" spans="1:2" ht="14.25" customHeight="1">
      <c r="A35" s="86"/>
      <c r="B35" s="28" t="s">
        <v>52</v>
      </c>
    </row>
    <row r="36" spans="1:2" ht="14.25" customHeight="1">
      <c r="A36" s="87"/>
      <c r="B36" s="82">
        <v>43763</v>
      </c>
    </row>
    <row r="37" spans="1:2" ht="42.75" customHeight="1">
      <c r="A37" s="85" t="s">
        <v>79</v>
      </c>
      <c r="B37" s="21" t="s">
        <v>88</v>
      </c>
    </row>
    <row r="38" spans="1:2" ht="28.5" customHeight="1">
      <c r="A38" s="86"/>
      <c r="B38" s="15" t="s">
        <v>7</v>
      </c>
    </row>
    <row r="39" spans="1:2" ht="28.5" customHeight="1">
      <c r="A39" s="87"/>
      <c r="B39" s="15" t="s">
        <v>87</v>
      </c>
    </row>
    <row r="40" spans="1:2" ht="14.25" customHeight="1">
      <c r="A40" s="88" t="s">
        <v>47</v>
      </c>
      <c r="B40" s="89"/>
    </row>
    <row r="41" spans="1:2" ht="14.25" customHeight="1">
      <c r="A41" s="85" t="s">
        <v>8</v>
      </c>
      <c r="B41" s="43" t="s">
        <v>91</v>
      </c>
    </row>
    <row r="42" spans="1:2" ht="42.75" customHeight="1">
      <c r="A42" s="87"/>
      <c r="B42" s="44" t="s">
        <v>92</v>
      </c>
    </row>
    <row r="43" spans="1:2" ht="57" customHeight="1">
      <c r="A43" s="40" t="s">
        <v>9</v>
      </c>
      <c r="B43" s="15" t="s">
        <v>10</v>
      </c>
    </row>
    <row r="44" spans="1:2" ht="14.25" customHeight="1">
      <c r="A44" s="85" t="s">
        <v>11</v>
      </c>
      <c r="B44" s="21" t="s">
        <v>12</v>
      </c>
    </row>
    <row r="45" spans="1:2" ht="28.5" customHeight="1">
      <c r="A45" s="86"/>
      <c r="B45" s="38" t="s">
        <v>37</v>
      </c>
    </row>
    <row r="46" spans="1:2" ht="28.5" customHeight="1">
      <c r="A46" s="86"/>
      <c r="B46" s="38" t="s">
        <v>38</v>
      </c>
    </row>
    <row r="47" spans="1:2" ht="42.75" customHeight="1">
      <c r="A47" s="87"/>
      <c r="B47" s="22" t="s">
        <v>34</v>
      </c>
    </row>
    <row r="48" spans="1:2" ht="14.25" customHeight="1">
      <c r="A48" s="85" t="s">
        <v>13</v>
      </c>
      <c r="B48" s="21" t="s">
        <v>14</v>
      </c>
    </row>
    <row r="49" spans="1:2" ht="14.25" customHeight="1">
      <c r="A49" s="86"/>
      <c r="B49" s="38" t="s">
        <v>39</v>
      </c>
    </row>
    <row r="50" spans="1:2" ht="28.5" customHeight="1">
      <c r="A50" s="86"/>
      <c r="B50" s="38" t="s">
        <v>40</v>
      </c>
    </row>
    <row r="51" spans="1:2" ht="42.75" customHeight="1">
      <c r="A51" s="87"/>
      <c r="B51" s="22" t="s">
        <v>15</v>
      </c>
    </row>
    <row r="52" spans="1:2" ht="28.5" customHeight="1">
      <c r="A52" s="85" t="s">
        <v>74</v>
      </c>
      <c r="B52" s="21" t="s">
        <v>67</v>
      </c>
    </row>
    <row r="53" spans="1:2" ht="14.25" customHeight="1">
      <c r="A53" s="86"/>
      <c r="B53" s="41" t="s">
        <v>56</v>
      </c>
    </row>
    <row r="54" spans="1:2" ht="14.25" customHeight="1">
      <c r="A54" s="86"/>
      <c r="B54" s="41" t="s">
        <v>57</v>
      </c>
    </row>
    <row r="55" spans="1:2" ht="14.25" customHeight="1">
      <c r="A55" s="86"/>
      <c r="B55" s="41" t="s">
        <v>63</v>
      </c>
    </row>
    <row r="56" spans="1:2" ht="14.25" customHeight="1">
      <c r="A56" s="86"/>
      <c r="B56" s="41" t="s">
        <v>64</v>
      </c>
    </row>
    <row r="57" spans="1:2" ht="14.25" customHeight="1">
      <c r="A57" s="86"/>
      <c r="B57" s="41" t="s">
        <v>62</v>
      </c>
    </row>
    <row r="58" spans="1:2" ht="14.25" customHeight="1">
      <c r="A58" s="87"/>
      <c r="B58" s="45" t="s">
        <v>68</v>
      </c>
    </row>
    <row r="59" spans="1:2" ht="28.5" customHeight="1">
      <c r="A59" s="85" t="s">
        <v>75</v>
      </c>
      <c r="B59" s="24" t="s">
        <v>76</v>
      </c>
    </row>
    <row r="60" spans="1:2" ht="14.25" customHeight="1">
      <c r="A60" s="87"/>
      <c r="B60" s="25" t="s">
        <v>41</v>
      </c>
    </row>
    <row r="61" spans="1:2" ht="14.25" customHeight="1">
      <c r="A61" s="88" t="s">
        <v>48</v>
      </c>
      <c r="B61" s="89"/>
    </row>
    <row r="62" spans="1:2" ht="57" customHeight="1">
      <c r="A62" s="20" t="s">
        <v>77</v>
      </c>
      <c r="B62" s="46" t="s">
        <v>98</v>
      </c>
    </row>
    <row r="63" spans="1:2" ht="14.25" customHeight="1"/>
    <row r="64" spans="1:2" ht="28.5" customHeight="1">
      <c r="B64" s="59" t="s">
        <v>105</v>
      </c>
    </row>
    <row r="65" spans="2:2" ht="14.25" customHeight="1">
      <c r="B65" s="60" t="s">
        <v>43</v>
      </c>
    </row>
    <row r="66" spans="2:2" ht="14.25" customHeight="1"/>
    <row r="67" spans="2:2" ht="14.25" customHeight="1"/>
    <row r="68" spans="2:2" ht="14.25" customHeight="1"/>
    <row r="69" spans="2:2" ht="14.25" customHeight="1"/>
    <row r="70" spans="2:2" ht="14.25" customHeight="1"/>
    <row r="71" spans="2:2" ht="14.25" customHeight="1"/>
    <row r="72" spans="2:2"/>
    <row r="73" spans="2:2"/>
    <row r="74" spans="2:2"/>
    <row r="75" spans="2:2"/>
    <row r="76" spans="2:2"/>
    <row r="77" spans="2:2"/>
    <row r="78" spans="2:2"/>
    <row r="79" spans="2:2"/>
    <row r="80" spans="2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</sheetData>
  <mergeCells count="18">
    <mergeCell ref="A1:B1"/>
    <mergeCell ref="A9:B9"/>
    <mergeCell ref="A10:A12"/>
    <mergeCell ref="A13:B13"/>
    <mergeCell ref="A2:B2"/>
    <mergeCell ref="A7:A8"/>
    <mergeCell ref="A3:A6"/>
    <mergeCell ref="A14:A28"/>
    <mergeCell ref="A48:A51"/>
    <mergeCell ref="A52:A58"/>
    <mergeCell ref="A59:A60"/>
    <mergeCell ref="A61:B61"/>
    <mergeCell ref="A34:A36"/>
    <mergeCell ref="A37:A39"/>
    <mergeCell ref="A40:B40"/>
    <mergeCell ref="A41:A42"/>
    <mergeCell ref="A44:A47"/>
    <mergeCell ref="A33:B33"/>
  </mergeCells>
  <conditionalFormatting sqref="B36">
    <cfRule type="containsBlanks" dxfId="14" priority="1">
      <formula>LEN(TRIM(B36))=0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3">
      <formula1>80</formula1>
    </dataValidation>
  </dataValidations>
  <hyperlinks>
    <hyperlink ref="B11" r:id="rId1"/>
    <hyperlink ref="B65" r:id="rId2"/>
    <hyperlink ref="B60" r:id="rId3"/>
    <hyperlink ref="B25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16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4"/>
  <sheetViews>
    <sheetView showGridLines="0" showZeros="0" defaultGridColor="0" colorId="22" zoomScaleNormal="100" workbookViewId="0">
      <pane xSplit="5" ySplit="3" topLeftCell="F4" activePane="bottomRight" state="frozen"/>
      <selection pane="topRight" activeCell="D1" sqref="D1"/>
      <selection pane="bottomLeft" activeCell="A4" sqref="A4"/>
      <selection pane="bottomRight" activeCell="F3" sqref="F3:H3"/>
    </sheetView>
  </sheetViews>
  <sheetFormatPr defaultRowHeight="12.75"/>
  <cols>
    <col min="1" max="1" width="3" style="51" customWidth="1"/>
    <col min="2" max="2" width="48.42578125" style="51" customWidth="1"/>
    <col min="3" max="3" width="22.140625" style="51" customWidth="1"/>
    <col min="4" max="4" width="13.28515625" style="51" customWidth="1"/>
    <col min="5" max="5" width="9.85546875" style="51" customWidth="1"/>
    <col min="6" max="6" width="19" style="52" customWidth="1"/>
    <col min="7" max="7" width="19" style="65" customWidth="1"/>
    <col min="8" max="8" width="19" style="49" customWidth="1"/>
    <col min="9" max="9" width="10" style="49" customWidth="1"/>
    <col min="10" max="16384" width="9.140625" style="49"/>
  </cols>
  <sheetData>
    <row r="1" spans="1:9" ht="25.5" customHeight="1">
      <c r="A1" s="122" t="str">
        <f>IF($F$3=0,"Додаток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22"/>
      <c r="C1" s="122"/>
      <c r="D1" s="122"/>
      <c r="E1" s="122"/>
      <c r="F1" s="114" t="str">
        <f>IF($F$3=0,"Змінювати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G1" s="114"/>
      <c r="H1" s="114"/>
      <c r="I1" s="79"/>
    </row>
    <row r="2" spans="1:9" s="16" customFormat="1" ht="25.5" customHeight="1">
      <c r="A2" s="123" t="str">
        <f>Документація!$B$3</f>
        <v>Автомобільні шини, шиномонтаж та балансування</v>
      </c>
      <c r="B2" s="123"/>
      <c r="C2" s="123"/>
      <c r="D2" s="123"/>
      <c r="E2" s="123"/>
      <c r="F2" s="115" t="str">
        <f>IF($F$3=0,"Поля для заповнення промарковано кольором.","")</f>
        <v>Поля для заповнення промарковано кольором.</v>
      </c>
      <c r="G2" s="115"/>
      <c r="H2" s="115"/>
      <c r="I2" s="156"/>
    </row>
    <row r="3" spans="1:9" s="16" customFormat="1" ht="25.5" customHeight="1">
      <c r="A3" s="124" t="s">
        <v>21</v>
      </c>
      <c r="B3" s="125"/>
      <c r="C3" s="125"/>
      <c r="D3" s="125"/>
      <c r="E3" s="126"/>
      <c r="F3" s="116"/>
      <c r="G3" s="117"/>
      <c r="H3" s="118"/>
      <c r="I3" s="156"/>
    </row>
    <row r="4" spans="1:9" s="16" customFormat="1" ht="12.75" customHeight="1">
      <c r="A4" s="93" t="s">
        <v>22</v>
      </c>
      <c r="B4" s="94"/>
      <c r="C4" s="94"/>
      <c r="D4" s="94"/>
      <c r="E4" s="95"/>
      <c r="F4" s="99"/>
      <c r="G4" s="100"/>
      <c r="H4" s="101"/>
    </row>
    <row r="5" spans="1:9" s="16" customFormat="1" ht="12.75" customHeight="1">
      <c r="A5" s="93" t="s">
        <v>23</v>
      </c>
      <c r="B5" s="94"/>
      <c r="C5" s="94"/>
      <c r="D5" s="94"/>
      <c r="E5" s="95"/>
      <c r="F5" s="99"/>
      <c r="G5" s="100"/>
      <c r="H5" s="101"/>
    </row>
    <row r="6" spans="1:9" s="16" customFormat="1" ht="12.75" customHeight="1">
      <c r="A6" s="93" t="s">
        <v>24</v>
      </c>
      <c r="B6" s="94"/>
      <c r="C6" s="94"/>
      <c r="D6" s="94"/>
      <c r="E6" s="95"/>
      <c r="F6" s="105"/>
      <c r="G6" s="106"/>
      <c r="H6" s="107"/>
    </row>
    <row r="7" spans="1:9" s="16" customFormat="1" ht="12.75" customHeight="1">
      <c r="A7" s="93" t="s">
        <v>25</v>
      </c>
      <c r="B7" s="94"/>
      <c r="C7" s="94"/>
      <c r="D7" s="94"/>
      <c r="E7" s="95"/>
      <c r="F7" s="99"/>
      <c r="G7" s="100"/>
      <c r="H7" s="101"/>
    </row>
    <row r="8" spans="1:9" s="16" customFormat="1" ht="12.75" customHeight="1">
      <c r="A8" s="93" t="s">
        <v>26</v>
      </c>
      <c r="B8" s="94"/>
      <c r="C8" s="94"/>
      <c r="D8" s="94"/>
      <c r="E8" s="95"/>
      <c r="F8" s="99"/>
      <c r="G8" s="100"/>
      <c r="H8" s="101"/>
    </row>
    <row r="9" spans="1:9" s="16" customFormat="1" ht="12.75" customHeight="1">
      <c r="A9" s="93" t="s">
        <v>35</v>
      </c>
      <c r="B9" s="94"/>
      <c r="C9" s="94"/>
      <c r="D9" s="94"/>
      <c r="E9" s="95"/>
      <c r="F9" s="105"/>
      <c r="G9" s="106"/>
      <c r="H9" s="107"/>
    </row>
    <row r="10" spans="1:9" s="16" customFormat="1" ht="12.75" customHeight="1">
      <c r="A10" s="93" t="s">
        <v>27</v>
      </c>
      <c r="B10" s="94"/>
      <c r="C10" s="94"/>
      <c r="D10" s="94"/>
      <c r="E10" s="95"/>
      <c r="F10" s="99"/>
      <c r="G10" s="100"/>
      <c r="H10" s="101"/>
    </row>
    <row r="11" spans="1:9" s="16" customFormat="1" ht="12.75" customHeight="1">
      <c r="A11" s="93" t="s">
        <v>29</v>
      </c>
      <c r="B11" s="94"/>
      <c r="C11" s="94"/>
      <c r="D11" s="94"/>
      <c r="E11" s="95"/>
      <c r="F11" s="105"/>
      <c r="G11" s="106"/>
      <c r="H11" s="107"/>
    </row>
    <row r="12" spans="1:9" s="16" customFormat="1" ht="12.75" customHeight="1">
      <c r="A12" s="93" t="s">
        <v>30</v>
      </c>
      <c r="B12" s="94"/>
      <c r="C12" s="94"/>
      <c r="D12" s="94"/>
      <c r="E12" s="95"/>
      <c r="F12" s="108"/>
      <c r="G12" s="109"/>
      <c r="H12" s="110"/>
    </row>
    <row r="13" spans="1:9" s="16" customFormat="1" ht="12.75" customHeight="1">
      <c r="A13" s="93" t="s">
        <v>59</v>
      </c>
      <c r="B13" s="94"/>
      <c r="C13" s="94"/>
      <c r="D13" s="94"/>
      <c r="E13" s="95"/>
      <c r="F13" s="111"/>
      <c r="G13" s="112"/>
      <c r="H13" s="113"/>
    </row>
    <row r="14" spans="1:9" s="16" customFormat="1" ht="12.75" customHeight="1">
      <c r="A14" s="93" t="s">
        <v>44</v>
      </c>
      <c r="B14" s="94"/>
      <c r="C14" s="94"/>
      <c r="D14" s="94"/>
      <c r="E14" s="95"/>
      <c r="F14" s="111"/>
      <c r="G14" s="112"/>
      <c r="H14" s="113"/>
    </row>
    <row r="15" spans="1:9" s="16" customFormat="1" ht="12.75" customHeight="1">
      <c r="A15" s="93" t="s">
        <v>28</v>
      </c>
      <c r="B15" s="94"/>
      <c r="C15" s="94"/>
      <c r="D15" s="94"/>
      <c r="E15" s="95"/>
      <c r="F15" s="111"/>
      <c r="G15" s="112"/>
      <c r="H15" s="113"/>
    </row>
    <row r="16" spans="1:9" s="16" customFormat="1" ht="12.75" customHeight="1">
      <c r="A16" s="93" t="s">
        <v>33</v>
      </c>
      <c r="B16" s="94"/>
      <c r="C16" s="94"/>
      <c r="D16" s="94"/>
      <c r="E16" s="95"/>
      <c r="F16" s="102"/>
      <c r="G16" s="103"/>
      <c r="H16" s="104"/>
    </row>
    <row r="17" spans="1:8" s="16" customFormat="1" ht="12.75" customHeight="1">
      <c r="A17" s="93" t="s">
        <v>99</v>
      </c>
      <c r="B17" s="94"/>
      <c r="C17" s="94"/>
      <c r="D17" s="94"/>
      <c r="E17" s="95"/>
      <c r="F17" s="102"/>
      <c r="G17" s="103"/>
      <c r="H17" s="104"/>
    </row>
    <row r="18" spans="1:8" s="16" customFormat="1" ht="12.75" customHeight="1">
      <c r="A18" s="93" t="s">
        <v>100</v>
      </c>
      <c r="B18" s="94"/>
      <c r="C18" s="94"/>
      <c r="D18" s="94"/>
      <c r="E18" s="95"/>
      <c r="F18" s="102"/>
      <c r="G18" s="103"/>
      <c r="H18" s="104"/>
    </row>
    <row r="19" spans="1:8" s="16" customFormat="1" ht="12.75" customHeight="1">
      <c r="A19" s="93" t="s">
        <v>55</v>
      </c>
      <c r="B19" s="94"/>
      <c r="C19" s="94"/>
      <c r="D19" s="94"/>
      <c r="E19" s="95"/>
      <c r="F19" s="96"/>
      <c r="G19" s="97"/>
      <c r="H19" s="98"/>
    </row>
    <row r="20" spans="1:8" s="16" customFormat="1" ht="25.5" customHeight="1">
      <c r="A20" s="93" t="s">
        <v>69</v>
      </c>
      <c r="B20" s="94"/>
      <c r="C20" s="94"/>
      <c r="D20" s="94"/>
      <c r="E20" s="95"/>
      <c r="F20" s="96"/>
      <c r="G20" s="97"/>
      <c r="H20" s="98"/>
    </row>
    <row r="21" spans="1:8" s="16" customFormat="1" ht="12.75" customHeight="1">
      <c r="A21" s="93" t="s">
        <v>142</v>
      </c>
      <c r="B21" s="94"/>
      <c r="C21" s="94"/>
      <c r="D21" s="94"/>
      <c r="E21" s="95"/>
      <c r="F21" s="96"/>
      <c r="G21" s="97"/>
      <c r="H21" s="98"/>
    </row>
    <row r="22" spans="1:8" s="16" customFormat="1" ht="25.5" customHeight="1">
      <c r="A22" s="93" t="s">
        <v>171</v>
      </c>
      <c r="B22" s="94"/>
      <c r="C22" s="94"/>
      <c r="D22" s="94"/>
      <c r="E22" s="95"/>
      <c r="F22" s="96"/>
      <c r="G22" s="97"/>
      <c r="H22" s="98"/>
    </row>
    <row r="23" spans="1:8" s="16" customFormat="1" ht="25.5" customHeight="1">
      <c r="A23" s="93" t="s">
        <v>172</v>
      </c>
      <c r="B23" s="94"/>
      <c r="C23" s="94"/>
      <c r="D23" s="94"/>
      <c r="E23" s="95"/>
      <c r="F23" s="96"/>
      <c r="G23" s="97"/>
      <c r="H23" s="98"/>
    </row>
    <row r="24" spans="1:8" s="16" customFormat="1" ht="25.5" customHeight="1">
      <c r="A24" s="119" t="s">
        <v>173</v>
      </c>
      <c r="B24" s="120"/>
      <c r="C24" s="120"/>
      <c r="D24" s="120"/>
      <c r="E24" s="121"/>
      <c r="F24" s="96"/>
      <c r="G24" s="97"/>
      <c r="H24" s="98"/>
    </row>
    <row r="25" spans="1:8" s="16" customFormat="1" ht="25.5" customHeight="1">
      <c r="A25" s="119" t="s">
        <v>174</v>
      </c>
      <c r="B25" s="120"/>
      <c r="C25" s="120"/>
      <c r="D25" s="120"/>
      <c r="E25" s="121"/>
      <c r="F25" s="96"/>
      <c r="G25" s="97"/>
      <c r="H25" s="98"/>
    </row>
    <row r="26" spans="1:8" s="16" customFormat="1" ht="25.5" customHeight="1">
      <c r="A26" s="93" t="s">
        <v>113</v>
      </c>
      <c r="B26" s="94"/>
      <c r="C26" s="94"/>
      <c r="D26" s="94"/>
      <c r="E26" s="95"/>
      <c r="F26" s="96"/>
      <c r="G26" s="97"/>
      <c r="H26" s="98"/>
    </row>
    <row r="27" spans="1:8" s="16" customFormat="1" ht="25.5" customHeight="1">
      <c r="A27" s="93" t="s">
        <v>166</v>
      </c>
      <c r="B27" s="94"/>
      <c r="C27" s="94"/>
      <c r="D27" s="94"/>
      <c r="E27" s="95"/>
      <c r="F27" s="96"/>
      <c r="G27" s="97"/>
      <c r="H27" s="98"/>
    </row>
    <row r="28" spans="1:8" s="16" customFormat="1" ht="12.75" customHeight="1">
      <c r="A28" s="93" t="s">
        <v>167</v>
      </c>
      <c r="B28" s="94"/>
      <c r="C28" s="94"/>
      <c r="D28" s="94"/>
      <c r="E28" s="95"/>
      <c r="F28" s="96"/>
      <c r="G28" s="97"/>
      <c r="H28" s="98"/>
    </row>
    <row r="29" spans="1:8" s="16" customFormat="1" ht="12.75" customHeight="1">
      <c r="A29" s="93" t="s">
        <v>147</v>
      </c>
      <c r="B29" s="94"/>
      <c r="C29" s="94"/>
      <c r="D29" s="94"/>
      <c r="E29" s="95"/>
      <c r="F29" s="96"/>
      <c r="G29" s="97"/>
      <c r="H29" s="98"/>
    </row>
    <row r="30" spans="1:8" s="16" customFormat="1" ht="12.75" customHeight="1">
      <c r="A30" s="93" t="s">
        <v>114</v>
      </c>
      <c r="B30" s="94"/>
      <c r="C30" s="94"/>
      <c r="D30" s="94"/>
      <c r="E30" s="95"/>
      <c r="F30" s="96"/>
      <c r="G30" s="97"/>
      <c r="H30" s="98"/>
    </row>
    <row r="31" spans="1:8" s="16" customFormat="1" ht="12.75" customHeight="1">
      <c r="A31" s="93" t="s">
        <v>168</v>
      </c>
      <c r="B31" s="94"/>
      <c r="C31" s="94"/>
      <c r="D31" s="94"/>
      <c r="E31" s="95"/>
      <c r="F31" s="96"/>
      <c r="G31" s="97"/>
      <c r="H31" s="98"/>
    </row>
    <row r="32" spans="1:8" s="16" customFormat="1" ht="12.75" customHeight="1">
      <c r="A32" s="93" t="s">
        <v>115</v>
      </c>
      <c r="B32" s="94"/>
      <c r="C32" s="94"/>
      <c r="D32" s="94"/>
      <c r="E32" s="95"/>
      <c r="F32" s="96"/>
      <c r="G32" s="97"/>
      <c r="H32" s="98"/>
    </row>
    <row r="33" spans="1:9" s="16" customFormat="1" ht="12.75" customHeight="1">
      <c r="A33" s="93" t="s">
        <v>169</v>
      </c>
      <c r="B33" s="94"/>
      <c r="C33" s="94"/>
      <c r="D33" s="94"/>
      <c r="E33" s="95"/>
      <c r="F33" s="96"/>
      <c r="G33" s="97"/>
      <c r="H33" s="98"/>
    </row>
    <row r="34" spans="1:9" s="16" customFormat="1" ht="38.25" customHeight="1">
      <c r="A34" s="119" t="s">
        <v>175</v>
      </c>
      <c r="B34" s="120"/>
      <c r="C34" s="120"/>
      <c r="D34" s="120"/>
      <c r="E34" s="121"/>
      <c r="F34" s="96"/>
      <c r="G34" s="97"/>
      <c r="H34" s="98"/>
    </row>
    <row r="35" spans="1:9" ht="25.5" customHeight="1">
      <c r="A35" s="127" t="s">
        <v>170</v>
      </c>
      <c r="B35" s="128"/>
      <c r="C35" s="128"/>
      <c r="D35" s="128"/>
      <c r="E35" s="129"/>
      <c r="F35" s="133"/>
      <c r="G35" s="134"/>
      <c r="H35" s="135"/>
      <c r="I35" s="16"/>
    </row>
    <row r="36" spans="1:9" ht="12.75" customHeight="1">
      <c r="A36" s="130" t="s">
        <v>94</v>
      </c>
      <c r="B36" s="131"/>
      <c r="C36" s="131"/>
      <c r="D36" s="131"/>
      <c r="E36" s="132"/>
      <c r="F36" s="99"/>
      <c r="G36" s="100"/>
      <c r="H36" s="101"/>
      <c r="I36" s="16"/>
    </row>
    <row r="37" spans="1:9" ht="12.75" customHeight="1">
      <c r="A37" s="130" t="s">
        <v>95</v>
      </c>
      <c r="B37" s="131"/>
      <c r="C37" s="131"/>
      <c r="D37" s="131"/>
      <c r="E37" s="132"/>
      <c r="F37" s="99"/>
      <c r="G37" s="100"/>
      <c r="H37" s="101"/>
      <c r="I37" s="16"/>
    </row>
    <row r="38" spans="1:9" ht="12.75" customHeight="1">
      <c r="A38" s="130" t="s">
        <v>96</v>
      </c>
      <c r="B38" s="131"/>
      <c r="C38" s="131"/>
      <c r="D38" s="131"/>
      <c r="E38" s="132"/>
      <c r="F38" s="99"/>
      <c r="G38" s="100"/>
      <c r="H38" s="101"/>
      <c r="I38" s="16"/>
    </row>
    <row r="39" spans="1:9" ht="12.75" customHeight="1">
      <c r="A39" s="130" t="s">
        <v>93</v>
      </c>
      <c r="B39" s="131"/>
      <c r="C39" s="131"/>
      <c r="D39" s="131"/>
      <c r="E39" s="132"/>
      <c r="F39" s="99"/>
      <c r="G39" s="100"/>
      <c r="H39" s="101"/>
      <c r="I39" s="16"/>
    </row>
    <row r="40" spans="1:9" ht="25.5" customHeight="1">
      <c r="A40" s="127" t="s">
        <v>165</v>
      </c>
      <c r="B40" s="128"/>
      <c r="C40" s="128"/>
      <c r="D40" s="128"/>
      <c r="E40" s="129"/>
      <c r="F40" s="99"/>
      <c r="G40" s="100"/>
      <c r="H40" s="101"/>
      <c r="I40" s="16"/>
    </row>
    <row r="41" spans="1:9" ht="38.25" customHeight="1">
      <c r="A41" s="66"/>
      <c r="B41" s="67" t="s">
        <v>116</v>
      </c>
      <c r="C41" s="53" t="s">
        <v>117</v>
      </c>
      <c r="D41" s="53" t="s">
        <v>134</v>
      </c>
      <c r="E41" s="53" t="s">
        <v>135</v>
      </c>
      <c r="F41" s="68" t="s">
        <v>138</v>
      </c>
      <c r="G41" s="68" t="s">
        <v>136</v>
      </c>
      <c r="H41" s="68" t="s">
        <v>137</v>
      </c>
    </row>
    <row r="42" spans="1:9" ht="25.5" customHeight="1">
      <c r="A42" s="157"/>
      <c r="B42" s="75" t="s">
        <v>143</v>
      </c>
      <c r="C42" s="70"/>
      <c r="D42" s="70"/>
      <c r="E42" s="71"/>
      <c r="F42" s="81"/>
      <c r="G42" s="144"/>
      <c r="H42" s="145"/>
      <c r="I42" s="79"/>
    </row>
    <row r="43" spans="1:9" ht="12.75" customHeight="1">
      <c r="A43" s="158">
        <v>1</v>
      </c>
      <c r="B43" s="69" t="s">
        <v>164</v>
      </c>
      <c r="C43" s="50" t="s">
        <v>148</v>
      </c>
      <c r="D43" s="50" t="s">
        <v>149</v>
      </c>
      <c r="E43" s="57">
        <v>38</v>
      </c>
      <c r="F43" s="141"/>
      <c r="G43" s="143"/>
      <c r="H43" s="146"/>
    </row>
    <row r="44" spans="1:9" ht="12.75" customHeight="1">
      <c r="A44" s="158">
        <v>2</v>
      </c>
      <c r="B44" s="69" t="s">
        <v>164</v>
      </c>
      <c r="C44" s="50" t="s">
        <v>150</v>
      </c>
      <c r="D44" s="50" t="s">
        <v>149</v>
      </c>
      <c r="E44" s="57">
        <v>12</v>
      </c>
      <c r="F44" s="141"/>
      <c r="G44" s="143"/>
      <c r="H44" s="146"/>
    </row>
    <row r="45" spans="1:9" ht="12.75" customHeight="1">
      <c r="A45" s="158">
        <v>3</v>
      </c>
      <c r="B45" s="69" t="s">
        <v>164</v>
      </c>
      <c r="C45" s="50" t="s">
        <v>176</v>
      </c>
      <c r="D45" s="50" t="s">
        <v>149</v>
      </c>
      <c r="E45" s="57">
        <v>300</v>
      </c>
      <c r="F45" s="141"/>
      <c r="G45" s="151"/>
      <c r="H45" s="152"/>
    </row>
    <row r="46" spans="1:9" ht="12.75" customHeight="1">
      <c r="A46" s="158">
        <v>4</v>
      </c>
      <c r="B46" s="69" t="s">
        <v>164</v>
      </c>
      <c r="C46" s="50" t="s">
        <v>151</v>
      </c>
      <c r="D46" s="50" t="s">
        <v>149</v>
      </c>
      <c r="E46" s="57">
        <v>54</v>
      </c>
      <c r="F46" s="141"/>
      <c r="G46" s="151"/>
      <c r="H46" s="152"/>
    </row>
    <row r="47" spans="1:9" ht="12.75" customHeight="1">
      <c r="A47" s="158">
        <v>5</v>
      </c>
      <c r="B47" s="69" t="s">
        <v>164</v>
      </c>
      <c r="C47" s="50" t="s">
        <v>152</v>
      </c>
      <c r="D47" s="50" t="s">
        <v>149</v>
      </c>
      <c r="E47" s="57">
        <v>64</v>
      </c>
      <c r="F47" s="141"/>
      <c r="G47" s="151"/>
      <c r="H47" s="152"/>
    </row>
    <row r="48" spans="1:9" ht="12.75" customHeight="1">
      <c r="A48" s="158">
        <v>6</v>
      </c>
      <c r="B48" s="69" t="s">
        <v>164</v>
      </c>
      <c r="C48" s="50" t="s">
        <v>153</v>
      </c>
      <c r="D48" s="50" t="s">
        <v>120</v>
      </c>
      <c r="E48" s="57">
        <v>16</v>
      </c>
      <c r="F48" s="141"/>
      <c r="G48" s="151"/>
      <c r="H48" s="152"/>
    </row>
    <row r="49" spans="1:8" ht="12.75" customHeight="1">
      <c r="A49" s="158">
        <v>7</v>
      </c>
      <c r="B49" s="69" t="s">
        <v>164</v>
      </c>
      <c r="C49" s="50" t="s">
        <v>154</v>
      </c>
      <c r="D49" s="50" t="s">
        <v>120</v>
      </c>
      <c r="E49" s="57">
        <v>4</v>
      </c>
      <c r="F49" s="141"/>
      <c r="G49" s="151"/>
      <c r="H49" s="152"/>
    </row>
    <row r="50" spans="1:8" ht="12.75" customHeight="1">
      <c r="A50" s="158">
        <v>8</v>
      </c>
      <c r="B50" s="69" t="s">
        <v>164</v>
      </c>
      <c r="C50" s="50" t="s">
        <v>155</v>
      </c>
      <c r="D50" s="50" t="s">
        <v>120</v>
      </c>
      <c r="E50" s="57">
        <v>2</v>
      </c>
      <c r="F50" s="141"/>
      <c r="G50" s="151"/>
      <c r="H50" s="152"/>
    </row>
    <row r="51" spans="1:8" ht="12.75" customHeight="1">
      <c r="A51" s="158">
        <v>9</v>
      </c>
      <c r="B51" s="69" t="s">
        <v>164</v>
      </c>
      <c r="C51" s="50" t="s">
        <v>156</v>
      </c>
      <c r="D51" s="50" t="s">
        <v>120</v>
      </c>
      <c r="E51" s="57">
        <v>22</v>
      </c>
      <c r="F51" s="141"/>
      <c r="G51" s="151"/>
      <c r="H51" s="152"/>
    </row>
    <row r="52" spans="1:8" ht="12.75" customHeight="1">
      <c r="A52" s="158">
        <v>10</v>
      </c>
      <c r="B52" s="69" t="s">
        <v>164</v>
      </c>
      <c r="C52" s="50" t="s">
        <v>157</v>
      </c>
      <c r="D52" s="50" t="s">
        <v>120</v>
      </c>
      <c r="E52" s="57">
        <v>2</v>
      </c>
      <c r="F52" s="141"/>
      <c r="G52" s="151"/>
      <c r="H52" s="152"/>
    </row>
    <row r="53" spans="1:8" ht="12.75" customHeight="1">
      <c r="A53" s="158">
        <v>11</v>
      </c>
      <c r="B53" s="69" t="s">
        <v>164</v>
      </c>
      <c r="C53" s="50" t="s">
        <v>158</v>
      </c>
      <c r="D53" s="50" t="s">
        <v>120</v>
      </c>
      <c r="E53" s="57">
        <v>36</v>
      </c>
      <c r="F53" s="141"/>
      <c r="G53" s="151"/>
      <c r="H53" s="152"/>
    </row>
    <row r="54" spans="1:8" ht="12.75" customHeight="1">
      <c r="A54" s="158">
        <v>12</v>
      </c>
      <c r="B54" s="69" t="s">
        <v>164</v>
      </c>
      <c r="C54" s="50" t="s">
        <v>159</v>
      </c>
      <c r="D54" s="50" t="s">
        <v>120</v>
      </c>
      <c r="E54" s="57">
        <v>16</v>
      </c>
      <c r="F54" s="141"/>
      <c r="G54" s="151"/>
      <c r="H54" s="152"/>
    </row>
    <row r="55" spans="1:8" ht="12.75" customHeight="1">
      <c r="A55" s="158">
        <v>13</v>
      </c>
      <c r="B55" s="69" t="s">
        <v>164</v>
      </c>
      <c r="C55" s="50" t="s">
        <v>160</v>
      </c>
      <c r="D55" s="50" t="s">
        <v>120</v>
      </c>
      <c r="E55" s="57">
        <v>2</v>
      </c>
      <c r="F55" s="141"/>
      <c r="G55" s="151"/>
      <c r="H55" s="152"/>
    </row>
    <row r="56" spans="1:8" ht="12.75" customHeight="1">
      <c r="A56" s="158">
        <v>14</v>
      </c>
      <c r="B56" s="69" t="s">
        <v>164</v>
      </c>
      <c r="C56" s="50" t="s">
        <v>153</v>
      </c>
      <c r="D56" s="50" t="s">
        <v>119</v>
      </c>
      <c r="E56" s="57">
        <v>28</v>
      </c>
      <c r="F56" s="141"/>
      <c r="G56" s="151"/>
      <c r="H56" s="152"/>
    </row>
    <row r="57" spans="1:8" ht="12.75" customHeight="1">
      <c r="A57" s="158">
        <v>15</v>
      </c>
      <c r="B57" s="69" t="s">
        <v>164</v>
      </c>
      <c r="C57" s="50" t="s">
        <v>154</v>
      </c>
      <c r="D57" s="50" t="s">
        <v>119</v>
      </c>
      <c r="E57" s="57">
        <v>12</v>
      </c>
      <c r="F57" s="141"/>
      <c r="G57" s="151"/>
      <c r="H57" s="152"/>
    </row>
    <row r="58" spans="1:8" ht="12.75" customHeight="1">
      <c r="A58" s="158">
        <v>16</v>
      </c>
      <c r="B58" s="69" t="s">
        <v>164</v>
      </c>
      <c r="C58" s="50" t="s">
        <v>156</v>
      </c>
      <c r="D58" s="50" t="s">
        <v>119</v>
      </c>
      <c r="E58" s="57">
        <v>12</v>
      </c>
      <c r="F58" s="141"/>
      <c r="G58" s="151"/>
      <c r="H58" s="152"/>
    </row>
    <row r="59" spans="1:8" ht="12.75" customHeight="1">
      <c r="A59" s="158">
        <v>17</v>
      </c>
      <c r="B59" s="69" t="s">
        <v>164</v>
      </c>
      <c r="C59" s="50" t="s">
        <v>161</v>
      </c>
      <c r="D59" s="50" t="s">
        <v>119</v>
      </c>
      <c r="E59" s="57">
        <v>12</v>
      </c>
      <c r="F59" s="141"/>
      <c r="G59" s="151"/>
      <c r="H59" s="152"/>
    </row>
    <row r="60" spans="1:8" ht="12.75" customHeight="1">
      <c r="A60" s="158">
        <v>18</v>
      </c>
      <c r="B60" s="69" t="s">
        <v>164</v>
      </c>
      <c r="C60" s="50" t="s">
        <v>158</v>
      </c>
      <c r="D60" s="50" t="s">
        <v>119</v>
      </c>
      <c r="E60" s="57">
        <v>64</v>
      </c>
      <c r="F60" s="141"/>
      <c r="G60" s="151"/>
      <c r="H60" s="152"/>
    </row>
    <row r="61" spans="1:8" ht="12.75" customHeight="1">
      <c r="A61" s="158">
        <v>19</v>
      </c>
      <c r="B61" s="69" t="s">
        <v>164</v>
      </c>
      <c r="C61" s="50" t="s">
        <v>159</v>
      </c>
      <c r="D61" s="50" t="s">
        <v>119</v>
      </c>
      <c r="E61" s="57">
        <v>20</v>
      </c>
      <c r="F61" s="141"/>
      <c r="G61" s="151"/>
      <c r="H61" s="152"/>
    </row>
    <row r="62" spans="1:8" ht="12.75" customHeight="1">
      <c r="A62" s="158">
        <v>20</v>
      </c>
      <c r="B62" s="69" t="s">
        <v>164</v>
      </c>
      <c r="C62" s="50" t="s">
        <v>160</v>
      </c>
      <c r="D62" s="50" t="s">
        <v>119</v>
      </c>
      <c r="E62" s="57">
        <v>4</v>
      </c>
      <c r="F62" s="141"/>
      <c r="G62" s="151"/>
      <c r="H62" s="152"/>
    </row>
    <row r="63" spans="1:8" ht="12.75" customHeight="1">
      <c r="A63" s="158">
        <v>21</v>
      </c>
      <c r="B63" s="69" t="s">
        <v>164</v>
      </c>
      <c r="C63" s="50" t="s">
        <v>162</v>
      </c>
      <c r="D63" s="50" t="s">
        <v>124</v>
      </c>
      <c r="E63" s="57">
        <v>4</v>
      </c>
      <c r="F63" s="141"/>
      <c r="G63" s="151"/>
      <c r="H63" s="152"/>
    </row>
    <row r="64" spans="1:8" ht="12.75" customHeight="1">
      <c r="A64" s="158">
        <v>22</v>
      </c>
      <c r="B64" s="69" t="s">
        <v>164</v>
      </c>
      <c r="C64" s="50" t="s">
        <v>163</v>
      </c>
      <c r="D64" s="50" t="s">
        <v>124</v>
      </c>
      <c r="E64" s="57">
        <v>52</v>
      </c>
      <c r="F64" s="141"/>
      <c r="G64" s="151"/>
      <c r="H64" s="152"/>
    </row>
    <row r="65" spans="1:9" ht="25.5" customHeight="1">
      <c r="A65" s="157"/>
      <c r="B65" s="70"/>
      <c r="C65" s="70"/>
      <c r="D65" s="70"/>
      <c r="E65" s="74" t="s">
        <v>144</v>
      </c>
      <c r="F65" s="77">
        <f>SUMPRODUCT($E$43:$E$64,F$43:F$64)</f>
        <v>0</v>
      </c>
      <c r="G65" s="153"/>
      <c r="H65" s="150"/>
      <c r="I65" s="79"/>
    </row>
    <row r="66" spans="1:9" ht="25.5" customHeight="1">
      <c r="A66" s="159"/>
      <c r="B66" s="76" t="s">
        <v>145</v>
      </c>
      <c r="C66" s="72"/>
      <c r="D66" s="72"/>
      <c r="E66" s="73"/>
      <c r="F66" s="142"/>
      <c r="G66" s="154"/>
      <c r="H66" s="155"/>
      <c r="I66" s="79"/>
    </row>
    <row r="67" spans="1:9" ht="12.75" customHeight="1">
      <c r="A67" s="160">
        <v>23</v>
      </c>
      <c r="B67" s="50" t="s">
        <v>140</v>
      </c>
      <c r="C67" s="50" t="s">
        <v>118</v>
      </c>
      <c r="D67" s="50" t="s">
        <v>119</v>
      </c>
      <c r="E67" s="57">
        <v>24</v>
      </c>
      <c r="F67" s="141"/>
      <c r="G67" s="151"/>
      <c r="H67" s="152"/>
    </row>
    <row r="68" spans="1:9" ht="12.75" customHeight="1">
      <c r="A68" s="160">
        <v>24</v>
      </c>
      <c r="B68" s="50" t="s">
        <v>141</v>
      </c>
      <c r="C68" s="50" t="s">
        <v>118</v>
      </c>
      <c r="D68" s="50" t="s">
        <v>120</v>
      </c>
      <c r="E68" s="57">
        <v>14</v>
      </c>
      <c r="F68" s="141"/>
      <c r="G68" s="151"/>
      <c r="H68" s="152"/>
    </row>
    <row r="69" spans="1:9" ht="12.75" customHeight="1">
      <c r="A69" s="160">
        <v>25</v>
      </c>
      <c r="B69" s="50" t="s">
        <v>140</v>
      </c>
      <c r="C69" s="50" t="s">
        <v>121</v>
      </c>
      <c r="D69" s="50" t="s">
        <v>119</v>
      </c>
      <c r="E69" s="57">
        <v>8</v>
      </c>
      <c r="F69" s="141"/>
      <c r="G69" s="151"/>
      <c r="H69" s="152"/>
    </row>
    <row r="70" spans="1:9" ht="12.75" customHeight="1">
      <c r="A70" s="160">
        <v>26</v>
      </c>
      <c r="B70" s="50" t="s">
        <v>141</v>
      </c>
      <c r="C70" s="50" t="s">
        <v>121</v>
      </c>
      <c r="D70" s="50" t="s">
        <v>120</v>
      </c>
      <c r="E70" s="57">
        <v>4</v>
      </c>
      <c r="F70" s="141"/>
      <c r="G70" s="151"/>
      <c r="H70" s="152"/>
    </row>
    <row r="71" spans="1:9" ht="12.75" customHeight="1">
      <c r="A71" s="160">
        <v>27</v>
      </c>
      <c r="B71" s="50" t="s">
        <v>140</v>
      </c>
      <c r="C71" s="50" t="s">
        <v>122</v>
      </c>
      <c r="D71" s="50" t="s">
        <v>119</v>
      </c>
      <c r="E71" s="57">
        <v>8</v>
      </c>
      <c r="F71" s="141"/>
      <c r="G71" s="151"/>
      <c r="H71" s="152"/>
    </row>
    <row r="72" spans="1:9" ht="12.75" customHeight="1">
      <c r="A72" s="160">
        <v>28</v>
      </c>
      <c r="B72" s="50" t="s">
        <v>141</v>
      </c>
      <c r="C72" s="50" t="s">
        <v>122</v>
      </c>
      <c r="D72" s="50" t="s">
        <v>120</v>
      </c>
      <c r="E72" s="57">
        <v>4</v>
      </c>
      <c r="F72" s="141"/>
      <c r="G72" s="151"/>
      <c r="H72" s="152"/>
    </row>
    <row r="73" spans="1:9" ht="12.75" customHeight="1">
      <c r="A73" s="160">
        <v>29</v>
      </c>
      <c r="B73" s="50" t="s">
        <v>140</v>
      </c>
      <c r="C73" s="50" t="s">
        <v>123</v>
      </c>
      <c r="D73" s="50" t="s">
        <v>124</v>
      </c>
      <c r="E73" s="57">
        <v>72</v>
      </c>
      <c r="F73" s="141"/>
      <c r="G73" s="151"/>
      <c r="H73" s="152"/>
    </row>
    <row r="74" spans="1:9" ht="12.75" customHeight="1">
      <c r="A74" s="160">
        <v>30</v>
      </c>
      <c r="B74" s="50" t="s">
        <v>140</v>
      </c>
      <c r="C74" s="50" t="s">
        <v>125</v>
      </c>
      <c r="D74" s="50" t="s">
        <v>119</v>
      </c>
      <c r="E74" s="57">
        <v>16</v>
      </c>
      <c r="F74" s="141"/>
      <c r="G74" s="151"/>
      <c r="H74" s="152"/>
    </row>
    <row r="75" spans="1:9" ht="12.75" customHeight="1">
      <c r="A75" s="160">
        <v>31</v>
      </c>
      <c r="B75" s="50" t="s">
        <v>141</v>
      </c>
      <c r="C75" s="50" t="s">
        <v>125</v>
      </c>
      <c r="D75" s="50" t="s">
        <v>120</v>
      </c>
      <c r="E75" s="57">
        <v>8</v>
      </c>
      <c r="F75" s="141"/>
      <c r="G75" s="151"/>
      <c r="H75" s="152"/>
    </row>
    <row r="76" spans="1:9" ht="12.75" customHeight="1">
      <c r="A76" s="160">
        <v>32</v>
      </c>
      <c r="B76" s="50" t="s">
        <v>141</v>
      </c>
      <c r="C76" s="50" t="s">
        <v>126</v>
      </c>
      <c r="D76" s="50" t="s">
        <v>120</v>
      </c>
      <c r="E76" s="57">
        <v>2</v>
      </c>
      <c r="F76" s="141"/>
      <c r="G76" s="151"/>
      <c r="H76" s="152"/>
    </row>
    <row r="77" spans="1:9" ht="12.75" customHeight="1">
      <c r="A77" s="160">
        <v>33</v>
      </c>
      <c r="B77" s="50" t="s">
        <v>141</v>
      </c>
      <c r="C77" s="50" t="s">
        <v>126</v>
      </c>
      <c r="D77" s="50" t="s">
        <v>119</v>
      </c>
      <c r="E77" s="57">
        <v>4</v>
      </c>
      <c r="F77" s="141"/>
      <c r="G77" s="151"/>
      <c r="H77" s="152"/>
    </row>
    <row r="78" spans="1:9" ht="12.75" customHeight="1">
      <c r="A78" s="160">
        <v>34</v>
      </c>
      <c r="B78" s="50" t="s">
        <v>141</v>
      </c>
      <c r="C78" s="50" t="s">
        <v>127</v>
      </c>
      <c r="D78" s="50"/>
      <c r="E78" s="57">
        <v>4</v>
      </c>
      <c r="F78" s="141"/>
      <c r="G78" s="151"/>
      <c r="H78" s="152"/>
    </row>
    <row r="79" spans="1:9" ht="12.75" customHeight="1">
      <c r="A79" s="160">
        <v>35</v>
      </c>
      <c r="B79" s="50" t="s">
        <v>141</v>
      </c>
      <c r="C79" s="50" t="s">
        <v>128</v>
      </c>
      <c r="D79" s="50"/>
      <c r="E79" s="57">
        <v>8</v>
      </c>
      <c r="F79" s="141"/>
      <c r="G79" s="151"/>
      <c r="H79" s="152"/>
    </row>
    <row r="80" spans="1:9" ht="12.75" customHeight="1">
      <c r="A80" s="160">
        <v>36</v>
      </c>
      <c r="B80" s="50" t="s">
        <v>141</v>
      </c>
      <c r="C80" s="50" t="s">
        <v>129</v>
      </c>
      <c r="D80" s="50"/>
      <c r="E80" s="57">
        <v>4</v>
      </c>
      <c r="F80" s="141"/>
      <c r="G80" s="151"/>
      <c r="H80" s="152"/>
    </row>
    <row r="81" spans="1:9" ht="12.75" customHeight="1">
      <c r="A81" s="160">
        <v>37</v>
      </c>
      <c r="B81" s="50" t="s">
        <v>141</v>
      </c>
      <c r="C81" s="50" t="s">
        <v>130</v>
      </c>
      <c r="D81" s="50"/>
      <c r="E81" s="57">
        <v>2</v>
      </c>
      <c r="F81" s="141"/>
      <c r="G81" s="143"/>
      <c r="H81" s="146"/>
    </row>
    <row r="82" spans="1:9" ht="12.75" customHeight="1">
      <c r="A82" s="160">
        <v>38</v>
      </c>
      <c r="B82" s="50" t="s">
        <v>141</v>
      </c>
      <c r="C82" s="50" t="s">
        <v>131</v>
      </c>
      <c r="D82" s="50"/>
      <c r="E82" s="57">
        <v>2</v>
      </c>
      <c r="F82" s="141"/>
      <c r="G82" s="143"/>
      <c r="H82" s="146"/>
    </row>
    <row r="83" spans="1:9" ht="12.75" customHeight="1">
      <c r="A83" s="160">
        <v>39</v>
      </c>
      <c r="B83" s="50" t="s">
        <v>141</v>
      </c>
      <c r="C83" s="50" t="s">
        <v>132</v>
      </c>
      <c r="D83" s="50"/>
      <c r="E83" s="57">
        <v>2</v>
      </c>
      <c r="F83" s="141"/>
      <c r="G83" s="143"/>
      <c r="H83" s="146"/>
    </row>
    <row r="84" spans="1:9" ht="12.75" customHeight="1">
      <c r="A84" s="160">
        <v>40</v>
      </c>
      <c r="B84" s="50" t="s">
        <v>141</v>
      </c>
      <c r="C84" s="50" t="s">
        <v>133</v>
      </c>
      <c r="D84" s="50"/>
      <c r="E84" s="57">
        <v>4</v>
      </c>
      <c r="F84" s="141"/>
      <c r="G84" s="143"/>
      <c r="H84" s="146"/>
    </row>
    <row r="85" spans="1:9" ht="12.75" customHeight="1">
      <c r="A85" s="160">
        <v>41</v>
      </c>
      <c r="B85" s="50" t="s">
        <v>141</v>
      </c>
      <c r="C85" s="50" t="s">
        <v>139</v>
      </c>
      <c r="D85" s="50"/>
      <c r="E85" s="57">
        <v>4</v>
      </c>
      <c r="F85" s="141"/>
      <c r="G85" s="143"/>
      <c r="H85" s="146"/>
    </row>
    <row r="86" spans="1:9" ht="25.5" customHeight="1">
      <c r="A86" s="70"/>
      <c r="B86" s="70"/>
      <c r="C86" s="70"/>
      <c r="D86" s="70"/>
      <c r="E86" s="74" t="s">
        <v>146</v>
      </c>
      <c r="F86" s="77">
        <f>SUMPRODUCT($E$67:$E$85,F$67:F$85)</f>
        <v>0</v>
      </c>
      <c r="G86" s="145"/>
      <c r="H86" s="147"/>
      <c r="I86" s="79"/>
    </row>
    <row r="87" spans="1:9" s="55" customFormat="1" ht="25.5" customHeight="1">
      <c r="A87" s="54"/>
      <c r="B87" s="54"/>
      <c r="C87" s="54"/>
      <c r="D87" s="54"/>
      <c r="E87" s="56" t="s">
        <v>97</v>
      </c>
      <c r="F87" s="78">
        <f>SUM(F65,F86)</f>
        <v>0</v>
      </c>
      <c r="G87" s="148"/>
      <c r="H87" s="149"/>
      <c r="I87" s="80"/>
    </row>
    <row r="88" spans="1:9" ht="12.75" customHeight="1"/>
    <row r="89" spans="1:9" ht="12.75" customHeight="1"/>
    <row r="90" spans="1:9" ht="12.75" customHeight="1"/>
    <row r="91" spans="1:9" ht="12.75" customHeight="1"/>
    <row r="92" spans="1:9" ht="12.75" customHeight="1"/>
    <row r="93" spans="1:9" ht="12.75" customHeight="1"/>
    <row r="94" spans="1:9" ht="12.75" customHeight="1"/>
  </sheetData>
  <sheetProtection password="CF30" sheet="1" objects="1" scenarios="1" formatCells="0" formatColumns="0" formatRows="0" autoFilter="0"/>
  <protectedRanges>
    <protectedRange sqref="F1:H1048576" name="Диапазон1"/>
  </protectedRanges>
  <autoFilter ref="A41:H85"/>
  <mergeCells count="80">
    <mergeCell ref="A32:E32"/>
    <mergeCell ref="A40:E40"/>
    <mergeCell ref="A35:E35"/>
    <mergeCell ref="A36:E36"/>
    <mergeCell ref="A37:E37"/>
    <mergeCell ref="A38:E38"/>
    <mergeCell ref="A39:E39"/>
    <mergeCell ref="F35:H35"/>
    <mergeCell ref="A6:E6"/>
    <mergeCell ref="A1:E1"/>
    <mergeCell ref="A2:E2"/>
    <mergeCell ref="A3:E3"/>
    <mergeCell ref="A4:E4"/>
    <mergeCell ref="A5:E5"/>
    <mergeCell ref="A12:E12"/>
    <mergeCell ref="A13:E13"/>
    <mergeCell ref="A14:E14"/>
    <mergeCell ref="A15:E15"/>
    <mergeCell ref="A16:E16"/>
    <mergeCell ref="A7:E7"/>
    <mergeCell ref="A8:E8"/>
    <mergeCell ref="A9:E9"/>
    <mergeCell ref="A10:E10"/>
    <mergeCell ref="A11:E11"/>
    <mergeCell ref="A17:E17"/>
    <mergeCell ref="A18:E18"/>
    <mergeCell ref="A19:E19"/>
    <mergeCell ref="A34:E34"/>
    <mergeCell ref="A20:E20"/>
    <mergeCell ref="A24:E24"/>
    <mergeCell ref="A25:E25"/>
    <mergeCell ref="A26:E26"/>
    <mergeCell ref="A27:E27"/>
    <mergeCell ref="A29:E29"/>
    <mergeCell ref="A33:E33"/>
    <mergeCell ref="A30:E30"/>
    <mergeCell ref="A22:E22"/>
    <mergeCell ref="A31:E31"/>
    <mergeCell ref="A21:E21"/>
    <mergeCell ref="F1:H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30:H30"/>
    <mergeCell ref="F22:H22"/>
    <mergeCell ref="F31:H31"/>
    <mergeCell ref="F32:H32"/>
    <mergeCell ref="F34:H34"/>
    <mergeCell ref="F33:H33"/>
    <mergeCell ref="F24:H24"/>
    <mergeCell ref="F25:H25"/>
    <mergeCell ref="F26:H26"/>
    <mergeCell ref="F27:H27"/>
    <mergeCell ref="F29:H29"/>
    <mergeCell ref="F38:H38"/>
    <mergeCell ref="F39:H39"/>
    <mergeCell ref="F40:H40"/>
    <mergeCell ref="F36:H36"/>
    <mergeCell ref="F37:H37"/>
    <mergeCell ref="A23:E23"/>
    <mergeCell ref="F23:H23"/>
    <mergeCell ref="A28:E28"/>
    <mergeCell ref="F28:H28"/>
    <mergeCell ref="F21:H21"/>
  </mergeCells>
  <conditionalFormatting sqref="F3:F16 F41 F45:G64 F43:F44 H67:H72 H81:H85 F19:F21 F24 F31:F39">
    <cfRule type="containsBlanks" dxfId="13" priority="44">
      <formula>LEN(TRIM(F3))=0</formula>
    </cfRule>
  </conditionalFormatting>
  <conditionalFormatting sqref="F40">
    <cfRule type="containsBlanks" dxfId="12" priority="19">
      <formula>LEN(TRIM(F40))=0</formula>
    </cfRule>
  </conditionalFormatting>
  <conditionalFormatting sqref="F17:F18">
    <cfRule type="containsBlanks" dxfId="11" priority="18">
      <formula>LEN(TRIM(F17))=0</formula>
    </cfRule>
  </conditionalFormatting>
  <conditionalFormatting sqref="F25:F27 F29">
    <cfRule type="containsBlanks" dxfId="10" priority="17">
      <formula>LEN(TRIM(F25))=0</formula>
    </cfRule>
  </conditionalFormatting>
  <conditionalFormatting sqref="F30 F22">
    <cfRule type="containsBlanks" dxfId="9" priority="16">
      <formula>LEN(TRIM(F22))=0</formula>
    </cfRule>
  </conditionalFormatting>
  <conditionalFormatting sqref="G41 G43:G44">
    <cfRule type="containsBlanks" dxfId="8" priority="13">
      <formula>LEN(TRIM(G41))=0</formula>
    </cfRule>
  </conditionalFormatting>
  <conditionalFormatting sqref="H41">
    <cfRule type="containsBlanks" dxfId="7" priority="11">
      <formula>LEN(TRIM(H41))=0</formula>
    </cfRule>
  </conditionalFormatting>
  <conditionalFormatting sqref="H73:H80">
    <cfRule type="containsBlanks" dxfId="6" priority="8">
      <formula>LEN(TRIM(H73))=0</formula>
    </cfRule>
  </conditionalFormatting>
  <conditionalFormatting sqref="H43:H48 H57:H64">
    <cfRule type="containsBlanks" dxfId="5" priority="7">
      <formula>LEN(TRIM(H43))=0</formula>
    </cfRule>
  </conditionalFormatting>
  <conditionalFormatting sqref="H49:H56">
    <cfRule type="containsBlanks" dxfId="4" priority="6">
      <formula>LEN(TRIM(H49))=0</formula>
    </cfRule>
  </conditionalFormatting>
  <conditionalFormatting sqref="F67:G85">
    <cfRule type="containsBlanks" dxfId="3" priority="5">
      <formula>LEN(TRIM(F67))=0</formula>
    </cfRule>
  </conditionalFormatting>
  <conditionalFormatting sqref="F23">
    <cfRule type="containsBlanks" dxfId="1" priority="2">
      <formula>LEN(TRIM(F23))=0</formula>
    </cfRule>
  </conditionalFormatting>
  <conditionalFormatting sqref="F28">
    <cfRule type="containsBlanks" dxfId="0" priority="1">
      <formula>LEN(TRIM(F28))=0</formula>
    </cfRule>
  </conditionalFormatting>
  <pageMargins left="0.39" right="0.2" top="0.2" bottom="0.74" header="0.19685039370078741" footer="0.19685039370078741"/>
  <pageSetup paperSize="9" scale="59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48" t="str">
        <f>CONCATENATE("Вхідний № ",RIGHT(LEFT(Документація!$B$16,10),3),"/_______")</f>
        <v>Вхідний № 658/_______</v>
      </c>
    </row>
    <row r="2" spans="1:3" s="10" customFormat="1">
      <c r="A2" s="34">
        <f>WORKDAY(Документація!$B$36,-1)</f>
        <v>43762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38">
        <f>'Додаток 1'!$F$3</f>
        <v>0</v>
      </c>
      <c r="C4" s="138"/>
    </row>
    <row r="5" spans="1:3" ht="18" customHeight="1">
      <c r="A5" s="6"/>
      <c r="B5" s="139">
        <f>'Додаток 1'!$F$8</f>
        <v>0</v>
      </c>
      <c r="C5" s="139"/>
    </row>
    <row r="6" spans="1:3">
      <c r="A6" s="13" t="s">
        <v>31</v>
      </c>
      <c r="B6" s="139">
        <f>'Додаток 1'!$F$10</f>
        <v>0</v>
      </c>
      <c r="C6" s="139"/>
    </row>
    <row r="7" spans="1:3" s="2" customFormat="1" ht="18" customHeight="1">
      <c r="A7" s="27"/>
      <c r="B7" s="140">
        <f>'Додаток 1'!$F$11</f>
        <v>0</v>
      </c>
      <c r="C7" s="140"/>
    </row>
    <row r="8" spans="1:3" s="10" customFormat="1" ht="18" customHeight="1">
      <c r="A8" s="27"/>
      <c r="B8" s="139">
        <f>'Додаток 1'!$F$12</f>
        <v>0</v>
      </c>
      <c r="C8" s="139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36" t="s">
        <v>20</v>
      </c>
      <c r="C11" s="136"/>
    </row>
    <row r="12" spans="1:3" ht="131.25" customHeight="1">
      <c r="A12" s="7"/>
      <c r="B12" s="137" t="str">
        <f>Документація!$B$3</f>
        <v>Автомобільні шини, шиномонтаж та балансування</v>
      </c>
      <c r="C12" s="137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Документація!$B$16</f>
        <v>tender-658@foxtrot.ua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2019-10-16T06:11:28Z</dcterms:modified>
</cp:coreProperties>
</file>