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4000" windowHeight="13500" tabRatio="754"/>
  </bookViews>
  <sheets>
    <sheet name="Документація" sheetId="14" r:id="rId1"/>
    <sheet name="Додаток 1" sheetId="15" r:id="rId2"/>
    <sheet name="Додаток 2" sheetId="20" r:id="rId3"/>
    <sheet name="Додаток 3" sheetId="22" r:id="rId4"/>
    <sheet name="Додаток 4" sheetId="21" r:id="rId5"/>
    <sheet name="Титульний лист конверта" sheetId="16" r:id="rId6"/>
  </sheets>
  <definedNames>
    <definedName name="_xlnm._FilterDatabase" localSheetId="1" hidden="1">'Додаток 1'!#REF!</definedName>
    <definedName name="_xlnm.Print_Area" localSheetId="2">'Додаток 2'!$A$1:$N$126</definedName>
  </definedNames>
  <calcPr calcId="162913"/>
</workbook>
</file>

<file path=xl/calcChain.xml><?xml version="1.0" encoding="utf-8"?>
<calcChain xmlns="http://schemas.openxmlformats.org/spreadsheetml/2006/main">
  <c r="G47" i="20" l="1"/>
  <c r="D53" i="15" l="1"/>
  <c r="D55" i="15" l="1"/>
  <c r="D54" i="15"/>
  <c r="C41" i="20"/>
  <c r="D41" i="20"/>
  <c r="E41" i="20"/>
  <c r="F41" i="20"/>
  <c r="G41" i="20"/>
  <c r="H41" i="20"/>
  <c r="I41" i="20"/>
  <c r="J41" i="20"/>
  <c r="K41" i="20" l="1"/>
  <c r="L41" i="20"/>
  <c r="M41" i="20"/>
  <c r="N41" i="20"/>
  <c r="B4" i="16" l="1"/>
  <c r="D3" i="15"/>
  <c r="D2" i="15"/>
  <c r="D1" i="15"/>
  <c r="A1" i="15"/>
  <c r="N47" i="20" l="1"/>
  <c r="M47" i="20"/>
  <c r="L47" i="20"/>
  <c r="K47" i="20"/>
  <c r="J47" i="20"/>
  <c r="I47" i="20"/>
  <c r="H47" i="20"/>
  <c r="F47" i="20"/>
  <c r="E47" i="20"/>
  <c r="D47" i="20"/>
  <c r="C47" i="20"/>
  <c r="A2" i="16" l="1"/>
  <c r="C19" i="16"/>
  <c r="C1" i="16" l="1"/>
  <c r="B12" i="16"/>
  <c r="B8" i="16"/>
  <c r="B7" i="16"/>
  <c r="B6" i="16"/>
  <c r="B5" i="16"/>
  <c r="A2" i="15"/>
</calcChain>
</file>

<file path=xl/sharedStrings.xml><?xml version="1.0" encoding="utf-8"?>
<sst xmlns="http://schemas.openxmlformats.org/spreadsheetml/2006/main" count="594" uniqueCount="423">
  <si>
    <t>Документація процедури закупівлі</t>
  </si>
  <si>
    <t>I. Загальна інформація</t>
  </si>
  <si>
    <t>1.1. Інформація про предмет закупівлі</t>
  </si>
  <si>
    <t>Група компаній «ФОКСТРОТ»</t>
  </si>
  <si>
    <t>II. Порядок внесення змін та надання роз'яснень до документації процедури закупівлі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</si>
  <si>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</si>
  <si>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</si>
  <si>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tender-GKF@foxtrot.kiev.ua</t>
  </si>
  <si>
    <t>III. Підготовка пропозицій Учасниками</t>
  </si>
  <si>
    <t>1. Зареєстровані на території України;</t>
  </si>
  <si>
    <t>IV. Подання та розкриття пропозицій учасників</t>
  </si>
  <si>
    <t>Повноваження представника Учасника підтверджується відповідним документом (довіреність).</t>
  </si>
  <si>
    <t>V. Оцінка пропозицій учасників та визначення переможця</t>
  </si>
  <si>
    <t xml:space="preserve">5.1. Перелік критеріїв та методика оцінки пропозицій Учасників </t>
  </si>
  <si>
    <t>Результати процедури закупівлі будуть розміщені після визначення переможця у розділі "Закриті тендери" за посиланням:</t>
  </si>
  <si>
    <t>http://www.foxtrotgroup.com.ua/uk/tender.html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</si>
  <si>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</si>
  <si>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</si>
  <si>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</si>
  <si>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</si>
  <si>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</si>
  <si>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</si>
  <si>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</si>
  <si>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</si>
  <si>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</si>
  <si>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</si>
  <si>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</si>
  <si>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</si>
  <si>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VI. Укладання договору про закупівлю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</si>
  <si>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</si>
  <si>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Дата проведення процедури розкриття пропозицій:</t>
  </si>
  <si>
    <t>http://foxtrotgroup.com.ua/uk/tender/subscribe.html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</si>
  <si>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</si>
  <si>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</si>
  <si>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</si>
  <si>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</si>
  <si>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</si>
  <si>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>Телефон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</si>
  <si>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</si>
  <si>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</si>
  <si>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</si>
  <si>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ІПН</t>
  </si>
  <si>
    <t>Код ЄДРПОУ</t>
  </si>
  <si>
    <t>Термін подачі пропозиції до 18:00</t>
  </si>
  <si>
    <t>Дата отримання ____________________</t>
  </si>
  <si>
    <t>Відправник:</t>
  </si>
  <si>
    <t>Контактна особа:</t>
  </si>
  <si>
    <t>Комерційна пропозиція на закупівлю:</t>
  </si>
  <si>
    <t>Одержувач:</t>
  </si>
  <si>
    <t>Тендерний комітет</t>
  </si>
  <si>
    <t>Група компаній "ФОКСТРОТ"</t>
  </si>
  <si>
    <t>м. Київ, 04112</t>
  </si>
  <si>
    <t>вул. Дорогожицька, буд. 1</t>
  </si>
  <si>
    <t>галерея 1, каб. 1</t>
  </si>
  <si>
    <t>http://foxtrotgroup.com.ua/uk/tender.html</t>
  </si>
  <si>
    <t>Повні банківські реквізити</t>
  </si>
  <si>
    <t>Тип товару: аудіо-, відео-, побутова техніка та електроніка.</t>
  </si>
  <si>
    <t xml:space="preserve">офісні приміщення - 371,8м2. </t>
  </si>
  <si>
    <t>Вартість оренди складу для Виконавця:</t>
  </si>
  <si>
    <t>Характеристика стелажної системи і робочої висоти складу:</t>
  </si>
  <si>
    <t>Операційна частина:</t>
  </si>
  <si>
    <t>робоча висота складу  - 10 м.</t>
  </si>
  <si>
    <t>кількість ярусів в стелажах - 5 ярусів.</t>
  </si>
  <si>
    <t>висота стійки стелажній системи - 8,1 м.</t>
  </si>
  <si>
    <t>висота на якій розташована траверса верхнього ярусу - 8м.</t>
  </si>
  <si>
    <t>Площа складу:</t>
  </si>
  <si>
    <t>На складі проводиться маркування товару під кінцевого покупця встановленного зразку.</t>
  </si>
  <si>
    <t>Маркування товару</t>
  </si>
  <si>
    <t>"Міст Експрес"</t>
  </si>
  <si>
    <t>"Укр.пошта"</t>
  </si>
  <si>
    <t>"Нова Пошта" - на складі працює повноцінне відділення перевізника</t>
  </si>
  <si>
    <t xml:space="preserve">Кур'єрські служби: </t>
  </si>
  <si>
    <t>Самовивіз</t>
  </si>
  <si>
    <t>Магістральний транспорт (на палетах)</t>
  </si>
  <si>
    <t xml:space="preserve">Способи відвантаження: </t>
  </si>
  <si>
    <t xml:space="preserve">SL % (Servis Level - рівень сервісу) надання послуг , не нижче: </t>
  </si>
  <si>
    <t>Двуколесні візки - 12 од.</t>
  </si>
  <si>
    <t>Механічні рокли - 12 од.</t>
  </si>
  <si>
    <t>Клямперні захвати - 8 од.</t>
  </si>
  <si>
    <t xml:space="preserve">Розвантажувально - навантажувальна техніка: </t>
  </si>
  <si>
    <t>Загальна кількість</t>
  </si>
  <si>
    <t>СГТ</t>
  </si>
  <si>
    <t>МГТ</t>
  </si>
  <si>
    <t>ВГТ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</si>
  <si>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</si>
  <si>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</si>
  <si>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</si>
  <si>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</si>
  <si>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</si>
  <si>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</si>
  <si>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</si>
  <si>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</si>
  <si>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</si>
  <si>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</si>
  <si>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</si>
  <si>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</si>
  <si>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Штуки/міс.</t>
  </si>
  <si>
    <t>Відвантаження:</t>
  </si>
  <si>
    <t>Орієнтировне річне навантаження на склад, по місячно:</t>
  </si>
  <si>
    <t>Кількість SKU, яка обертається за місяць в кожній з наступних груп:</t>
  </si>
  <si>
    <t>&gt;80</t>
  </si>
  <si>
    <t>&gt;0,7</t>
  </si>
  <si>
    <t>ВГТ (велика габаритна техніка)</t>
  </si>
  <si>
    <t>&lt;=80</t>
  </si>
  <si>
    <t>&lt;=0,7</t>
  </si>
  <si>
    <t>&gt;=20</t>
  </si>
  <si>
    <t>&gt;=0,24</t>
  </si>
  <si>
    <t>СГТ (середня габаритна техніка)</t>
  </si>
  <si>
    <t>&lt;20</t>
  </si>
  <si>
    <t>&lt;0,24</t>
  </si>
  <si>
    <t>МГТ (мала габаритна техніка)</t>
  </si>
  <si>
    <t>Вага, кг</t>
  </si>
  <si>
    <t>Об’єм, м3</t>
  </si>
  <si>
    <t>До</t>
  </si>
  <si>
    <t>Від</t>
  </si>
  <si>
    <t>Категорія</t>
  </si>
  <si>
    <t>Категорії за ознакою габаритності вантажів (товарів):</t>
  </si>
  <si>
    <t>вартість оренди офісного приміщення 1м2 - 85 грн./ без НДС.</t>
  </si>
  <si>
    <t>вартість оренди складського приміщення 1м2 - 100 грн./без НДС.</t>
  </si>
  <si>
    <t xml:space="preserve">Резервное хранение нечёт 4 яруса объем ячеек 1.63 </t>
  </si>
  <si>
    <t>Активное хранение нечёт объем ячеек 1.63</t>
  </si>
  <si>
    <t>Активное хранение чёт объем ячеек 1.63</t>
  </si>
  <si>
    <t xml:space="preserve">Резервное хранение чёт 4 яруса объем ячеек 1.63 </t>
  </si>
  <si>
    <t>030</t>
  </si>
  <si>
    <t>031</t>
  </si>
  <si>
    <t>Активное хранение нечёт объем ячеек 0.82 * 2 / 0.53 * 3</t>
  </si>
  <si>
    <t>Активное хранение чёт объем ячеек 0.82 * 2 / 0.53 * 3</t>
  </si>
  <si>
    <t>032</t>
  </si>
  <si>
    <t>Активное хранение нечёт объем ячеек 1.63 / 0.82 * 2 / 0.53 * 3</t>
  </si>
  <si>
    <t>Активное хранение чёт объем ячеек 1.63 / 0.82 * 2 / 0.53 * 3</t>
  </si>
  <si>
    <t>033</t>
  </si>
  <si>
    <t>034</t>
  </si>
  <si>
    <t>035</t>
  </si>
  <si>
    <t>Активное хранение нечёт объем ячеек 0.53 * 3 / 0.82 * 2 / 1.63</t>
  </si>
  <si>
    <t>Активное хранение чёт объем ячеек 0.53 * 3 / 0.82 * 2 / 1.63</t>
  </si>
  <si>
    <t>036</t>
  </si>
  <si>
    <t>Ячейки резервного хранения</t>
  </si>
  <si>
    <t>037</t>
  </si>
  <si>
    <t>Некондиция</t>
  </si>
  <si>
    <t>Ячейки ДУ</t>
  </si>
  <si>
    <t>Активное хранение чёт объем ячеек 1.63 / 0.82 * 2 / 0.53 * 3 / 0.26 * 4</t>
  </si>
  <si>
    <t>038</t>
  </si>
  <si>
    <t>Ячейки отбора</t>
  </si>
  <si>
    <t>Зона приемки/выгрузки товара</t>
  </si>
  <si>
    <t>Проезд</t>
  </si>
  <si>
    <t>039</t>
  </si>
  <si>
    <t>Ячейки нечёт 12 ячеек  обьем 22.05</t>
  </si>
  <si>
    <t>040</t>
  </si>
  <si>
    <t>Ячейки чёт 12 ячеек  обьем 22.05</t>
  </si>
  <si>
    <t>Ячейки нечёт 12 ячеек  обьем 51.45</t>
  </si>
  <si>
    <t xml:space="preserve">Активное хранение чёт объем ячеек 1.63 / 0.82 * 2 </t>
  </si>
  <si>
    <t>041</t>
  </si>
  <si>
    <t>Ячейки чёт 12 ячеек  обьем 51.45</t>
  </si>
  <si>
    <t>Активное хранение нечёт объем ячеек 0.77 * 2</t>
  </si>
  <si>
    <t>Активное хранение чёт объем ячеек 0.77 * 2</t>
  </si>
  <si>
    <t>042</t>
  </si>
  <si>
    <t>Активное хранение нечёт объем ячеек 0.12 * 4</t>
  </si>
  <si>
    <t>Активное хранение чёт объем ячеек 0.12 * 4</t>
  </si>
  <si>
    <t>043</t>
  </si>
  <si>
    <t>044</t>
  </si>
  <si>
    <t>Активное хранение нечёт объем ячеек 0.26 * 4</t>
  </si>
  <si>
    <t>Активное хранение чёт объем ячеек 0.77 * 2 / 0.26 * 4</t>
  </si>
  <si>
    <t>Ячейки нечёт 13 ячеек  обьем 16.2</t>
  </si>
  <si>
    <t>045</t>
  </si>
  <si>
    <t>Ячейки нечёт 12 ячеек  обьем 29.40</t>
  </si>
  <si>
    <t>Ячейки чёт 13 ячеек  обьем 16.2</t>
  </si>
  <si>
    <t>Активное хранение нечёт объем ячеек 0.77 * 2 / 0.12 * 4</t>
  </si>
  <si>
    <t>Ячейки чёт 12 ячеек  обьем 22.5</t>
  </si>
  <si>
    <t>Активное хранение чёт объем ячеек 0.77 * 2 / 0.12 * 4</t>
  </si>
  <si>
    <t>046</t>
  </si>
  <si>
    <t>Ячейки нечёт 12 ячеек  обьем 52.50</t>
  </si>
  <si>
    <t>Ячейки чёт 13 ячеек  обьем 80.85</t>
  </si>
  <si>
    <t>Ячейки нечёт 13 ячеек  обьем 51.45</t>
  </si>
  <si>
    <t>Ячейки нечёт 12 ячеек  обьем 5.76</t>
  </si>
  <si>
    <t>047</t>
  </si>
  <si>
    <t>104 проход</t>
  </si>
  <si>
    <t>Ячейки чёт 13 ячеек  обьем 51.45</t>
  </si>
  <si>
    <t>Ячейки чёт 12 ячеек  обьем 7.2</t>
  </si>
  <si>
    <t>Ячейки нечёт 12 ячеек  обьем 22.5</t>
  </si>
  <si>
    <t>Ячейки чёт 13 ячеек  обьем 102.9</t>
  </si>
  <si>
    <t>Ячейки нечёт 13 ячеек  обьем 102.9</t>
  </si>
  <si>
    <t>048</t>
  </si>
  <si>
    <t>Ячейки нечёт 12 ячеек  обьем 6.6</t>
  </si>
  <si>
    <t>Активное хранение чёт объем ячеек 1.63 / 0.82 * 2</t>
  </si>
  <si>
    <t>049</t>
  </si>
  <si>
    <t>Ячейки чёт 12 ячеек  обьем 93.21</t>
  </si>
  <si>
    <t>Ячейки нечёт 12 ячеек  обьем 60.23</t>
  </si>
  <si>
    <t>103 проход нечёт</t>
  </si>
  <si>
    <t>104 проход нечёт</t>
  </si>
  <si>
    <t>Активное хранение нечёт объем ячеек 1.63 / 0.82 * 2</t>
  </si>
  <si>
    <t>Ячейки чёт 12 ячеек  обьем 31.55</t>
  </si>
  <si>
    <t>Ячейки нечёт 12 ячеек  обьем 93.21</t>
  </si>
  <si>
    <t>Зона проверки товара</t>
  </si>
  <si>
    <t>Зона приема и спуска товара</t>
  </si>
  <si>
    <t>050</t>
  </si>
  <si>
    <t>Ячейки чёт 12 ячеек  обьем 60.23</t>
  </si>
  <si>
    <t>051</t>
  </si>
  <si>
    <t>Ячейки нечёт 12 ячеек  обьем 2.88</t>
  </si>
  <si>
    <t>Ячейки чёт 12 ячеек  обьем 2.88</t>
  </si>
  <si>
    <t>Зона приемки</t>
  </si>
  <si>
    <t>Зона отгрузки / приемки</t>
  </si>
  <si>
    <t>102 проход чёт</t>
  </si>
  <si>
    <t>102 проход нечёт</t>
  </si>
  <si>
    <t>101 проход</t>
  </si>
  <si>
    <t>Тех помещение</t>
  </si>
  <si>
    <t>Зона отгрузки</t>
  </si>
  <si>
    <t>052</t>
  </si>
  <si>
    <t>ДУ 60-61 проход</t>
  </si>
  <si>
    <t>Подьем на антресоль (мезонин)</t>
  </si>
  <si>
    <t>Антресоль Секция D</t>
  </si>
  <si>
    <t>Секция В</t>
  </si>
  <si>
    <t>Секция С</t>
  </si>
  <si>
    <t>Секция D</t>
  </si>
  <si>
    <t xml:space="preserve">Пiдготовка товару для CDP з перевiркою </t>
  </si>
  <si>
    <t xml:space="preserve">Обробка товару пiд самовивiз </t>
  </si>
  <si>
    <t xml:space="preserve">Передпродажна підготовка "Без перевiрки" </t>
  </si>
  <si>
    <t xml:space="preserve">Передпродажна підготовка "З перевiркою" </t>
  </si>
  <si>
    <t>Оклейка шилдами товару</t>
  </si>
  <si>
    <t xml:space="preserve">Транзит вантажного місця товару з дефектами </t>
  </si>
  <si>
    <t>Приймання повернень за якiстю з категоризацiєю</t>
  </si>
  <si>
    <t>Вiдправка одиницi товару через перевізника ТОВ "УкрПочта"</t>
  </si>
  <si>
    <t>Вiдправка одиницi товару через перевізника ТОВ "Нова пошта"</t>
  </si>
  <si>
    <t>Внутрішньоскладська обробка товару</t>
  </si>
  <si>
    <t xml:space="preserve">Приймання повернень без категоризацiї </t>
  </si>
  <si>
    <t xml:space="preserve">Приймання товару з дефектами </t>
  </si>
  <si>
    <t>Відвантаження</t>
  </si>
  <si>
    <t>Приймання</t>
  </si>
  <si>
    <t>Мала габаритна техніка (далі- МГТ)</t>
  </si>
  <si>
    <t>Середня габаритна техніка (далі - СГТ)</t>
  </si>
  <si>
    <t>Велика габаритна техніка (далі - ВГТ)</t>
  </si>
  <si>
    <t>Комплексні послуги складської логістики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</si>
  <si>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</si>
  <si>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</si>
  <si>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1.2. Інформація про Замовника процедури закупівлі</t>
  </si>
  <si>
    <t>м. Київ, 04112, вул. Дорогожицька, 1, галерея 1, кабінет 1.</t>
  </si>
  <si>
    <t>Електронна адреса для подання пропозиції закупівлі (доступна тільки до дати розкриття пропозицій):</t>
  </si>
  <si>
    <t>Замовник надає роз'яснення на запит протягом одного робочого дня з дня його отримання.</t>
  </si>
  <si>
    <t>3.1. Зміст та вимоги до оформлення пропозиції Учасника</t>
  </si>
  <si>
    <t>Пропозиція Учасника подається в термін, визначений в оголошенні про процедуру закупівлі.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</si>
  <si>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адресу:</t>
    </r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</si>
  <si>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</si>
  <si>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>- Комерційну пропозицію (Додаток 1) в форматі Excel.</t>
  </si>
  <si>
    <t>Формат та порядок рядків і стовпців змінювати не можна. 
Додавати або видаляти стовбці чи рядки не можна.</t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</si>
  <si>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</si>
  <si>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</si>
  <si>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t>Адреса надання пропозиції: м. Київ, 04112, вул. Дорогожицька,1, галерея 1, кімната 1.</t>
  </si>
  <si>
    <t>- Комерційну пропозицію у форматі Додатку 1, завірену підписом керівника та печаткою.</t>
  </si>
  <si>
    <t>Пропозиція кожного Учасника вважається дійсною протягом проведення конкурсної процедури закупівлі, а в разі її акцепту, - протягом терміну виконання договору закупівлі.</t>
  </si>
  <si>
    <t xml:space="preserve">До участі в процедурі закупівлі приймаються пропозиції від Учасників, які відповідають наступним вимогам: </t>
  </si>
  <si>
    <t xml:space="preserve">4.1. Місце, дата та час розкриття пропозицій Учасників </t>
  </si>
  <si>
    <t>Місце розкриття пропозицій: м. Київ, 04112, вул. Дорогожицька, 1.</t>
  </si>
  <si>
    <t>4.2. Умови розкриття пропозицій</t>
  </si>
  <si>
    <t>До участі у процедурі розкриття пропозицій допускаються всі Учасники. Відсутність представника Учасника під час розкриття пропозицій не є підставою для відхилення пропозиції Учасника.</t>
  </si>
  <si>
    <t>Для підтвердження особи представник Учасника повинен надати паспорт.</t>
  </si>
  <si>
    <t>5.5. Подача установчих документів</t>
  </si>
  <si>
    <t>Фіналісти процедури закупівлі на запит Замовника надають такі документи в електронному вигляді:</t>
  </si>
  <si>
    <t>Витяг з реєстру платників ПДВ;</t>
  </si>
  <si>
    <t>Витяг з єдиного державного реєстру підприємств та організацій;</t>
  </si>
  <si>
    <t>Довідка про включення до ЄДРПОУ;</t>
  </si>
  <si>
    <t>5.6. Результати процедури закупівлі</t>
  </si>
  <si>
    <t>6.1. Порядок укладання договору</t>
  </si>
  <si>
    <t>Істотні умови договору мають відповідати акцептованій пропозиції Учасника.</t>
  </si>
  <si>
    <t>Проект договору додається.</t>
  </si>
  <si>
    <t>Підписатися на розсилку актуальних тендерів ГК «ФОКСТРОТ» можна за посиланням:</t>
  </si>
  <si>
    <t>3.2. Строк, протягом якого пропозиції Учасників є дійсними</t>
  </si>
  <si>
    <t>3.3. Кваліфікаційні критерії до Учасників</t>
  </si>
  <si>
    <t>Баланс та фінансовий звіт підприємства за попередній квартал;</t>
  </si>
  <si>
    <t>Довідку про розмір чистих активів (тільки для ТОВ).</t>
  </si>
  <si>
    <t>Документ, що засвідчує повноваження керівника (виписка з статуту, тощо);</t>
  </si>
  <si>
    <r>
      <t xml:space="preserve">Перелік послуг та умови закупівлі надано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</si>
  <si>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t>Вивантаження (приймання):</t>
  </si>
  <si>
    <t>Офіційний сайт компанії Учасника (за наявності)</t>
  </si>
  <si>
    <t>Основні клієнти (перерахувати декілька)</t>
  </si>
  <si>
    <t>Платник ПДВ так / ні (Номер витягу з реєстру платників ПДВ)</t>
  </si>
  <si>
    <t>Досвід роботи за даним видом діяльності, років</t>
  </si>
  <si>
    <t>самовивіз;</t>
  </si>
  <si>
    <t>Адреса складу: Київська область, смт. Гостомель, вул. Свято-Покровська, 141-П.</t>
  </si>
  <si>
    <t>- комплектація Товарів, згідно поданих Замовником заявок;</t>
  </si>
  <si>
    <t>- пакування Товарів;</t>
  </si>
  <si>
    <t>- стікерування, маркування Товарів, вантажів;</t>
  </si>
  <si>
    <t>- відвантаження Товарів наступними способами:</t>
  </si>
  <si>
    <t>Комерційна пропозиція</t>
  </si>
  <si>
    <t>- цілодобове відеоспостереження на складі.</t>
  </si>
  <si>
    <t>- приймання товарів від Постачальника за 24 години з моменту подачі водієм/експедитором документів на склад, %;</t>
  </si>
  <si>
    <t>- комплектування замовлень згідно поданих замовлень, %;</t>
  </si>
  <si>
    <t>- відвантаження Товарів у визначений строк, %;</t>
  </si>
  <si>
    <r>
      <rPr>
        <b/>
        <sz val="10"/>
        <rFont val="Arial"/>
        <family val="2"/>
        <charset val="204"/>
      </rPr>
      <t xml:space="preserve">Фіксація вартості послуг: </t>
    </r>
    <r>
      <rPr>
        <sz val="10"/>
        <rFont val="Arial"/>
        <family val="2"/>
        <charset val="204"/>
      </rPr>
      <t xml:space="preserve">вартість послуг фіксується в гривні без прив'язки до курсу валют на весь період дії Договору. </t>
    </r>
    <r>
      <rPr>
        <i/>
        <sz val="10"/>
        <rFont val="Arial"/>
        <family val="2"/>
        <charset val="204"/>
      </rPr>
      <t>Підтвердити або вказати свої умови.</t>
    </r>
  </si>
  <si>
    <t>- приймання повернень товарів за 72 години з моменту подачі водієм/експедитором документів на склад, %;</t>
  </si>
  <si>
    <r>
      <rPr>
        <b/>
        <sz val="10"/>
        <rFont val="Arial"/>
        <family val="2"/>
        <charset val="204"/>
      </rPr>
      <t xml:space="preserve">Умови оплати:_x000D_ </t>
    </r>
    <r>
      <rPr>
        <sz val="10"/>
        <rFont val="Arial"/>
        <family val="2"/>
        <charset val="204"/>
      </rPr>
      <t xml:space="preserve">оплата послуг здійснюється в національній валюті України на підставі підписаного Акту та  Рахунку-фактури протягом 10 банківських днів. 
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</si>
  <si>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t xml:space="preserve">Забезпечення повної вдповідності складського приміщення санітарно-гігієнічним нормам i правилам, пожежним нормам i правилам, а також іншим нормам та правилам  щодо експлуатації нежитлових приміщень. </t>
    </r>
    <r>
      <rPr>
        <i/>
        <sz val="10"/>
        <color theme="1"/>
        <rFont val="Arial"/>
        <family val="2"/>
        <charset val="204"/>
      </rPr>
      <t>Підтвердити або вказати свої умови.</t>
    </r>
  </si>
  <si>
    <t>Критеріями вибора переможця є:</t>
  </si>
  <si>
    <t>- приймання товарів від Постачальника за 24 години з моменту подачі водієм/експедитором документів на склад, не меньше ніж 98%;</t>
  </si>
  <si>
    <t>- приймання повернень товарів за 72 години з моменту подачі водієм/експедитором документів на склад, не меньшь ніж 96%;</t>
  </si>
  <si>
    <t>- комплектування замовлень згідно поданих замовлень, не меньшь ніж 99%;</t>
  </si>
  <si>
    <t>- відвантаження Товарів у визначений строк, не меньшь ніж 98%.</t>
  </si>
  <si>
    <t>1. Показники рівня сервісу щодо надання послуг зі складської логістики:</t>
  </si>
  <si>
    <t>- ведення складського обліку;</t>
  </si>
  <si>
    <t>3. Наявність власних складів відповідного рівня (не нижче класу В).</t>
  </si>
  <si>
    <r>
      <t xml:space="preserve">Схема розміщення стелажів надана в </t>
    </r>
    <r>
      <rPr>
        <u/>
        <sz val="10"/>
        <color rgb="FF0000FF"/>
        <rFont val="Arial"/>
        <family val="2"/>
        <charset val="204"/>
      </rPr>
      <t>Додатку 3</t>
    </r>
    <r>
      <rPr>
        <sz val="10"/>
        <color theme="1"/>
        <rFont val="Arial"/>
        <family val="2"/>
        <charset val="204"/>
      </rPr>
      <t>.</t>
    </r>
  </si>
  <si>
    <t xml:space="preserve">SL вивантаження - 98% </t>
  </si>
  <si>
    <t>SL відвантаження - 98%</t>
  </si>
  <si>
    <t>SL точність відвантаження - 99%</t>
  </si>
  <si>
    <t xml:space="preserve">Робочий графік складу - цілодобово (без вихідних). </t>
  </si>
  <si>
    <t xml:space="preserve">Прийом товару згідно попереднього запису (продукція надходить на склад автотранспортом - 10т / 20т). </t>
  </si>
  <si>
    <t>Заявка на відвантаження продукції зі складу в магазин надходить одномоментно на все замовлення.</t>
  </si>
  <si>
    <t xml:space="preserve">Відвантаження товару згідно з графіком: в день замовлення ввечері / вночі / вранці наступного дня. </t>
  </si>
  <si>
    <t xml:space="preserve">Інформація про вантажообіг подана в одиницях виміру - штука. Середня кількість штук в одному рядку комплектаціі замовлення - 1,8.
</t>
  </si>
  <si>
    <t>Опис пошкодження</t>
  </si>
  <si>
    <t>до 5% уцінки</t>
  </si>
  <si>
    <t>• Пошкодження упаковки (значні розриви упакування з картону чи поліетилену)</t>
  </si>
  <si>
    <t>10% уцінки</t>
  </si>
  <si>
    <t>• Дрібні подряпини до 5 см;</t>
  </si>
  <si>
    <t>• Потертості корпусу, порушення лакофарбового покриття до 10%;</t>
  </si>
  <si>
    <t>• Відколи емалі або пластика до 5 кв. см;</t>
  </si>
  <si>
    <t>• Вм'ятини діаметром до 5 см</t>
  </si>
  <si>
    <t>• Подряпини від 5 см на тильній стороні;</t>
  </si>
  <si>
    <t>• Потертості корпусу від 10% на тильній стороні</t>
  </si>
  <si>
    <t>20% уцінки</t>
  </si>
  <si>
    <t>• Потертості корпусу до 10%;</t>
  </si>
  <si>
    <t>• Порушення лакофарбового покриття (плями) корпусу до 10%</t>
  </si>
  <si>
    <t>30% уцінки</t>
  </si>
  <si>
    <t>• Подряпини від 5 см</t>
  </si>
  <si>
    <t>• Потертості корпусу від 10%</t>
  </si>
  <si>
    <t>• Порушення лакофарбового покриття (плями) корпусу від 10%</t>
  </si>
  <si>
    <t>• Відколи емалі або пластику від 2 кв. см</t>
  </si>
  <si>
    <t>• Вм'ятини діаметром від 5 см</t>
  </si>
  <si>
    <t>• Відсутність не основних аксесуарів</t>
  </si>
  <si>
    <t>Матриця категорій пошкодження вантажу (товару) та вартість його компенсації (уцінки):</t>
  </si>
  <si>
    <t xml:space="preserve">З одного магазину може їхати певний обсяг товару для багатьох інших магазинів, тобто буде необхідна перефасовка товару на складі. </t>
  </si>
  <si>
    <t>В замовленні при поповненні магазину може бути від декількох десятків до декількох сотень рядків.</t>
  </si>
  <si>
    <t>Додаток 2. Інформація щодо процесів на Центральному складі Замовника.</t>
  </si>
  <si>
    <t>Додаток 3. Схема розміщення стелажів</t>
  </si>
  <si>
    <r>
      <t>Складське обладнання:</t>
    </r>
    <r>
      <rPr>
        <sz val="10"/>
        <rFont val="Arial"/>
        <family val="2"/>
        <charset val="204"/>
      </rPr>
      <t xml:space="preserve"> </t>
    </r>
  </si>
  <si>
    <r>
      <t xml:space="preserve">Пiдготовка товару для кіцевого споживача 
</t>
    </r>
    <r>
      <rPr>
        <i/>
        <sz val="10"/>
        <color rgb="FF000000"/>
        <rFont val="Arial"/>
        <family val="2"/>
        <charset val="204"/>
      </rPr>
      <t>(клієнтські доставки)</t>
    </r>
  </si>
  <si>
    <t>Перевірка наявності та вкладення ГТ (гарантійні талони)</t>
  </si>
  <si>
    <t>Кросс-Докинг (вантажомісце - палета)</t>
  </si>
  <si>
    <t>• Відколи емалі  або пластика  от 5 кв. см;</t>
  </si>
  <si>
    <t>Прийом товару згідно попереднього запису (продукція надходить на склад автотранспортом - 10т / 20т). 
Відвантаження товару згідно з графіком: в день замовлення ввечері / вночі / вранці наступного дня. 
Заявка на відвантаження продукції зі складу в магазин надходить одномоментно на все замовлення.</t>
  </si>
  <si>
    <t>- Лист у довільній формі про прийняття умов Договору в редакції Замовника або Протокол розбіжностей до Договору;</t>
  </si>
  <si>
    <t>Перелік категорій пошкодження вантажу (товару) та відсоток уцінки</t>
  </si>
  <si>
    <t>• Подряпини від 5 см на;</t>
  </si>
  <si>
    <t xml:space="preserve">Метою даної процедури закупівлі є вибір Підрядника для надання послуг складської логістики на території Центрального складу Замовника, надалі склад. </t>
  </si>
  <si>
    <r>
      <t xml:space="preserve">Інформація щодо процесів на складі надана в </t>
    </r>
    <r>
      <rPr>
        <u/>
        <sz val="10"/>
        <color rgb="FF0000FF"/>
        <rFont val="Arial"/>
        <family val="2"/>
        <charset val="204"/>
      </rPr>
      <t>Додатку 2</t>
    </r>
    <r>
      <rPr>
        <sz val="10"/>
        <color theme="1"/>
        <rFont val="Arial"/>
        <family val="2"/>
        <charset val="204"/>
      </rPr>
      <t>.</t>
    </r>
  </si>
  <si>
    <r>
      <t xml:space="preserve">Топологія складу надана в </t>
    </r>
    <r>
      <rPr>
        <u/>
        <sz val="10"/>
        <color rgb="FF0000FF"/>
        <rFont val="Arial"/>
        <family val="2"/>
        <charset val="204"/>
      </rPr>
      <t>Додатку 4</t>
    </r>
    <r>
      <rPr>
        <sz val="10"/>
        <color theme="1"/>
        <rFont val="Arial"/>
        <family val="2"/>
        <charset val="204"/>
      </rPr>
      <t>.</t>
    </r>
  </si>
  <si>
    <t>Учаснику буде надано можливість відвідати склад.</t>
  </si>
  <si>
    <t>- Копію страхового полісу/договору страхування відповідального зберігання;</t>
  </si>
  <si>
    <t>- Документ - Правила та процедури, що діють в компанії Учасника стосовно здійснення господарських операцій зі складської логістики, затверджений в установленому порядку;</t>
  </si>
  <si>
    <t>2. Мають необхідне обладнання, кваліфікований персонал та досвід в даному напрямку не менше 5 років.</t>
  </si>
  <si>
    <t>- Лист у довільній формі про наявність власного складу відповідного рівня (вказати адреси), відповідного обладнання, власної матеріально-технічної бази та працівників відповідної кваліфікації;</t>
  </si>
  <si>
    <t>Наявність власного складу відповідного рівня (вказати адресу)</t>
  </si>
  <si>
    <t>2. Мінамальна ціна пропозиції.</t>
  </si>
  <si>
    <t>Переможцем процедури закупівлі буде обраний той Учасник, пропозиція якого максимально відповідає вимогам Замовника, які викладені у даній документації.</t>
  </si>
  <si>
    <t>Складське обладнання, яке перераховане в Додатку 2 п.4, не входить у вартість оренди складу. 
За необхідності Замовник може надати Виконавцю в оренду складське обладнання.</t>
  </si>
  <si>
    <t>У Замовника є налаштована та інтегрована з внутрішньою системою обліку система WMS. 
У разі, якщо Виконавець пропонує власну систему управління, її інтеграція з внутрішньою системою обліку Замовника виконується за рахунок Виконавця.</t>
  </si>
  <si>
    <t>Перелік послуг:</t>
  </si>
  <si>
    <t>- перевірка товару по якості згідно з класифікатором категорії пошкодження Замовника (Додаток 2, п.8);</t>
  </si>
  <si>
    <t>магістральним транспортом (на палетах);</t>
  </si>
  <si>
    <r>
      <t>кур'єрськими службами (Нова Пошта -</t>
    </r>
    <r>
      <rPr>
        <i/>
        <sz val="8"/>
        <rFont val="Arial"/>
        <family val="2"/>
        <charset val="204"/>
      </rPr>
      <t xml:space="preserve"> на складі працює повноцінне відділення перевізника</t>
    </r>
    <r>
      <rPr>
        <sz val="10"/>
        <rFont val="Arial"/>
        <family val="2"/>
        <charset val="204"/>
      </rPr>
      <t>, Укр.пошта, Міст Експрес);</t>
    </r>
  </si>
  <si>
    <t>Показники якості надання послуг (зазначити):</t>
  </si>
  <si>
    <t xml:space="preserve">Разом з ПДВ, грн </t>
  </si>
  <si>
    <t>Всього без ПДВ, грн</t>
  </si>
  <si>
    <t>Крім того, ПДВ, грн</t>
  </si>
  <si>
    <r>
      <t xml:space="preserve">Річний обсяг
</t>
    </r>
    <r>
      <rPr>
        <sz val="10"/>
        <rFont val="Arial"/>
        <family val="2"/>
        <charset val="204"/>
      </rPr>
      <t>шт.</t>
    </r>
  </si>
  <si>
    <r>
      <t xml:space="preserve">Ціна за шт.
 </t>
    </r>
    <r>
      <rPr>
        <sz val="10"/>
        <color rgb="FF000000"/>
        <rFont val="Arial"/>
        <family val="2"/>
        <charset val="204"/>
      </rPr>
      <t>без ПДВ, грн.</t>
    </r>
  </si>
  <si>
    <t>Найменування послуг</t>
  </si>
  <si>
    <t>І. Приймання, відвантаження, зберігання ТМЦ</t>
  </si>
  <si>
    <t>ІІ. Додаткові послуги</t>
  </si>
  <si>
    <t>Загальна кількістьSKU заведених в системі 25000</t>
  </si>
  <si>
    <t xml:space="preserve">Ричтракі - 6  од. </t>
  </si>
  <si>
    <t>1.</t>
  </si>
  <si>
    <t>5.</t>
  </si>
  <si>
    <t>8.</t>
  </si>
  <si>
    <t>2.</t>
  </si>
  <si>
    <t>3.</t>
  </si>
  <si>
    <t>4.</t>
  </si>
  <si>
    <t>6.</t>
  </si>
  <si>
    <t>7.</t>
  </si>
  <si>
    <t xml:space="preserve">- зберігання Товарів з дотриманням умов збереження побутової та електронної техніки; </t>
  </si>
  <si>
    <r>
      <rPr>
        <b/>
        <sz val="10"/>
        <color theme="1"/>
        <rFont val="Arial"/>
        <family val="2"/>
        <charset val="204"/>
      </rPr>
      <t xml:space="preserve">- </t>
    </r>
    <r>
      <rPr>
        <sz val="10"/>
        <color theme="1"/>
        <rFont val="Arial"/>
        <family val="2"/>
        <charset val="204"/>
      </rPr>
      <t>цілодобова охорона складу;</t>
    </r>
  </si>
  <si>
    <t>- приймання Товарів від Постачальників, поверенень з торгових точок компанії чи від кур’єрських служб на склад;</t>
  </si>
  <si>
    <t>- проведення 2 (два) рази на рік повної інвентаризації залишків на складі з залучанням фахівців Замовника;</t>
  </si>
  <si>
    <t>Великогабаритний товар - 650-700</t>
  </si>
  <si>
    <t>Середньогабаритний товар  - 1100-1200</t>
  </si>
  <si>
    <t>Дрібногабаритний товар - 2400-2500</t>
  </si>
  <si>
    <t>Усі складські приміщення обладнанні СКМ.</t>
  </si>
  <si>
    <t>Розгорнута система відео нагляду.</t>
  </si>
  <si>
    <t>Розгорнута WI FI мережа.</t>
  </si>
  <si>
    <t>Все складське обладнання у разі необхідності може бути передане в оренду Учаснику.</t>
  </si>
  <si>
    <t>"Justin"</t>
  </si>
  <si>
    <t>KPIw = 0,3*βвід + 0,3*αвід + 0,2*αопр(24 год)+ 0,2*αопр(72 год)</t>
  </si>
  <si>
    <t>де:</t>
  </si>
  <si>
    <r>
      <t xml:space="preserve">
</t>
    </r>
    <r>
      <rPr>
        <sz val="10"/>
        <rFont val="Arial"/>
        <family val="2"/>
        <charset val="204"/>
      </rPr>
      <t xml:space="preserve">
</t>
    </r>
  </si>
  <si>
    <t>Показники еффективності роботи</t>
  </si>
  <si>
    <t>Показник</t>
  </si>
  <si>
    <t>Коефіцієнт повноти відвантаження</t>
  </si>
  <si>
    <t>βвід &lt; 97%</t>
  </si>
  <si>
    <t>97% &lt; βвід &lt;99%</t>
  </si>
  <si>
    <t>βвід &gt; 99%</t>
  </si>
  <si>
    <t>αвід &lt; 96%</t>
  </si>
  <si>
    <t>97% &lt; αвід &lt;99%</t>
  </si>
  <si>
    <t>αвід &gt; 99%</t>
  </si>
  <si>
    <t>αопр(24 год) &lt; 95%</t>
  </si>
  <si>
    <t>95% &lt; αопр(24 год) &lt;96%</t>
  </si>
  <si>
    <t>αопр(24 год) &gt; 96%</t>
  </si>
  <si>
    <t>планової кількості товарів за 72 години з моменту подання водієм документів на склад.</t>
  </si>
  <si>
    <r>
      <rPr>
        <b/>
        <vertAlign val="subscript"/>
        <sz val="12"/>
        <color theme="1"/>
        <rFont val="Calibri"/>
        <family val="2"/>
        <charset val="204"/>
      </rPr>
      <t>α</t>
    </r>
    <r>
      <rPr>
        <b/>
        <vertAlign val="subscript"/>
        <sz val="12"/>
        <color theme="1"/>
        <rFont val="Times New Roman"/>
        <family val="1"/>
        <charset val="204"/>
      </rPr>
      <t>опр(72 год)</t>
    </r>
    <r>
      <rPr>
        <b/>
        <sz val="12"/>
        <color theme="1"/>
        <rFont val="Times New Roman"/>
        <family val="1"/>
        <charset val="204"/>
      </rPr>
      <t xml:space="preserve"> (своєчасність оприбуткування повернень) – </t>
    </r>
    <r>
      <rPr>
        <sz val="12"/>
        <color rgb="FF000000"/>
        <rFont val="Times New Roman"/>
        <family val="1"/>
        <charset val="204"/>
      </rPr>
      <t xml:space="preserve">співвідношення кількості вчасно оприбуткованого товару що повертається до </t>
    </r>
  </si>
  <si>
    <t xml:space="preserve">αопр(72 год) &lt; 94% </t>
  </si>
  <si>
    <t>94% &lt; αопр(72 год) &lt;96%</t>
  </si>
  <si>
    <t>αопр(72 год) &gt; 96%</t>
  </si>
  <si>
    <t>Затвердити розрахунок планових KPIw (Key Performance Indicators Warehouse) на надані Виконавцем послуги згідно Договору комплексних послуг, згідно до формули:</t>
  </si>
  <si>
    <t>9.</t>
  </si>
  <si>
    <r>
      <rPr>
        <b/>
        <vertAlign val="subscript"/>
        <sz val="16"/>
        <color theme="1"/>
        <rFont val="Calibri"/>
        <family val="2"/>
        <charset val="204"/>
      </rPr>
      <t xml:space="preserve">α </t>
    </r>
    <r>
      <rPr>
        <b/>
        <vertAlign val="subscript"/>
        <sz val="16"/>
        <color theme="1"/>
        <rFont val="Times New Roman"/>
        <family val="1"/>
        <charset val="204"/>
      </rPr>
      <t>від</t>
    </r>
    <r>
      <rPr>
        <b/>
        <sz val="12"/>
        <color theme="1"/>
        <rFont val="Times New Roman"/>
        <family val="1"/>
        <charset val="204"/>
      </rPr>
      <t xml:space="preserve"> (своєчасність відвантаження) – </t>
    </r>
    <r>
      <rPr>
        <sz val="12"/>
        <color rgb="FF000000"/>
        <rFont val="Times New Roman"/>
        <family val="1"/>
        <charset val="204"/>
      </rPr>
      <t>співвідношення кількості вчасно відвантаженого товару до планової кількості.</t>
    </r>
  </si>
  <si>
    <r>
      <rPr>
        <b/>
        <sz val="10"/>
        <rFont val="Arial"/>
        <family val="2"/>
        <charset val="204"/>
      </rPr>
      <t xml:space="preserve">βвід (повнота відвантаження)  </t>
    </r>
    <r>
      <rPr>
        <sz val="10"/>
        <rFont val="Arial"/>
        <family val="2"/>
        <charset val="204"/>
      </rPr>
      <t xml:space="preserve">– співвідношення кількості фактично відвантаженого товару до планової кількості. </t>
    </r>
  </si>
  <si>
    <t>Активное хранение чёт объем ячеек 0.82*2</t>
  </si>
  <si>
    <t>Активное хранение нечёт объем ячеек 0.25*4</t>
  </si>
  <si>
    <t>Додаток 4. Топологія складу</t>
  </si>
  <si>
    <r>
      <rPr>
        <b/>
        <vertAlign val="subscript"/>
        <sz val="12"/>
        <color theme="1"/>
        <rFont val="Calibri"/>
        <family val="2"/>
        <charset val="204"/>
      </rPr>
      <t>α</t>
    </r>
    <r>
      <rPr>
        <b/>
        <vertAlign val="subscript"/>
        <sz val="12"/>
        <color theme="1"/>
        <rFont val="Times New Roman"/>
        <family val="1"/>
        <charset val="204"/>
      </rPr>
      <t>опр(24 год)</t>
    </r>
    <r>
      <rPr>
        <b/>
        <sz val="12"/>
        <color theme="1"/>
        <rFont val="Times New Roman"/>
        <family val="1"/>
        <charset val="204"/>
      </rPr>
      <t xml:space="preserve"> (своєчасність оприбуткування) – </t>
    </r>
    <r>
      <rPr>
        <sz val="12"/>
        <color rgb="FF000000"/>
        <rFont val="Times New Roman"/>
        <family val="1"/>
        <charset val="204"/>
      </rPr>
      <t xml:space="preserve">співвідношення кількості вчасно оприбуткованого товару від постачальника до </t>
    </r>
  </si>
  <si>
    <t>планової кількості товарів за 24 години з моменту подання водієм документів на склад.</t>
  </si>
  <si>
    <t>tender-703@foxtrot.ua</t>
  </si>
  <si>
    <t>Переможець даної процедури закупівлі зобов'язаний:
 - забезпечити приймання Товарів від Постачальників, поверенень з торгових точок компанії чи від кур’єрських служб на склад та перевірку Товарів по якості згідно з класифікатором категорії пошкодження (Додаток 2, п.8 );
 - забезпечити зберігання, схоронність та цілісність Товару з моменту прийняття його від Постачальника Замовника i передачі його на зберігання до моменту видачі зі зберігання або до моменту отримання отримувачем, у разі здійснення перевезення такого Товару;
 - забезпечити комплектацію Товарів, їх пакування, стікерування, маркування відповідно до поданих Замовником заявок;
 - забезпечити ведення складського обліку та проведення повної інвентаризації залишків на складі з залучанням фахівців Замовника 2 (два) рази на рік;
 - забезпечити цілодобову охорону складського приміщення, в якому здійснюється зберігання Товару Замовника;
 - забезпечити відеоспостереження на складі;
 - забезпечити повну відповідність складського приміщення, в якому здйснюється зберігання товару, санітарно-гігієнічним нормам i правилам, пожежним нормам i правилам, а також іншим нормам та правилам щодо експлуатації нежитлових приміщень.</t>
  </si>
  <si>
    <t>Штабелери  - 2 од.</t>
  </si>
  <si>
    <t xml:space="preserve">площа складського приміщення  - 30 464,90 м2. </t>
  </si>
  <si>
    <t>Секция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</si>
</sst>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[$-FC22]d\ mmmm\ yyyy&quot; р.&quot;;@"/>
    <numFmt numFmtId="166" formatCode="#,##0.00\ [$$-C0C]"/>
    <numFmt numFmtId="167" formatCode="_(* #,##0.00_);_(* \(#,##0.00\);_(* &quot;-&quot;??_);_(@_)"/>
    <numFmt numFmtId="168" formatCode="_-* #,##0.00_₴_-;\-* #,##0.00_₴_-;_-* &quot;-&quot;??_₴_-;_-@_-"/>
    <numFmt numFmtId="169" formatCode="_-* #,##0.00\ _р_._-;\-* #,##0.00\ _р_._-;_-* &quot;-&quot;??\ _р_._-;_-@_-"/>
    <numFmt numFmtId="170" formatCode="[&lt;=9999999]0##\-##\-##;\(0##\)\ ###\-##\-##"/>
    <numFmt numFmtId="171" formatCode="#,##0_ ;[Red]\-#,##0\ "/>
    <numFmt numFmtId="172" formatCode="_-* #,##0.00\ _₴_-;\-* #,##0.00\ _₴_-;_-* &quot;-&quot;??\ _₴_-;_-@_-"/>
    <numFmt numFmtId="173" formatCode="0.0"/>
    <numFmt numFmtId="174" formatCode="_-* #,##0\ _₽_-;\-* #,##0\ _₽_-;_-* &quot;-&quot;??\ _₽_-;_-@_-"/>
  </numFmts>
  <fonts count="73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0"/>
      <name val="PragmaticaCTT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u/>
      <sz val="9"/>
      <color theme="10"/>
      <name val="Arial"/>
      <family val="2"/>
      <charset val="204"/>
    </font>
    <font>
      <sz val="10"/>
      <name val="Arial Cyr"/>
      <charset val="204"/>
    </font>
    <font>
      <sz val="8"/>
      <color theme="1"/>
      <name val="Verdana"/>
      <family val="2"/>
      <charset val="204"/>
    </font>
    <font>
      <sz val="8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μ¸¿o"/>
      <family val="3"/>
      <charset val="129"/>
    </font>
    <font>
      <sz val="8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5"/>
      <name val="Arial Cyr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  <font>
      <sz val="10"/>
      <color rgb="FF00610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name val="Arial"/>
      <family val="2"/>
      <charset val="204"/>
    </font>
    <font>
      <i/>
      <sz val="9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Symbol"/>
      <family val="1"/>
      <charset val="2"/>
    </font>
    <font>
      <b/>
      <vertAlign val="sub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bscript"/>
      <sz val="12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6"/>
      <color theme="1"/>
      <name val="Calibri"/>
      <family val="2"/>
      <charset val="204"/>
    </font>
    <font>
      <b/>
      <vertAlign val="subscript"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6"/>
      <color theme="1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367">
    <xf numFmtId="0" fontId="0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4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4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4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4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4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4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4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4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6" fontId="2" fillId="22" borderId="0" applyNumberFormat="0" applyBorder="0" applyAlignment="0" applyProtection="0"/>
    <xf numFmtId="166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4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4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6" fontId="2" fillId="26" borderId="0" applyNumberFormat="0" applyBorder="0" applyAlignment="0" applyProtection="0"/>
    <xf numFmtId="166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4" fillId="3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4" fillId="3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6" fontId="2" fillId="30" borderId="0" applyNumberFormat="0" applyBorder="0" applyAlignment="0" applyProtection="0"/>
    <xf numFmtId="166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6" fontId="2" fillId="11" borderId="0" applyNumberFormat="0" applyBorder="0" applyAlignment="0" applyProtection="0"/>
    <xf numFmtId="166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6" fontId="24" fillId="3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6" fontId="2" fillId="11" borderId="0" applyNumberFormat="0" applyBorder="0" applyAlignment="0" applyProtection="0"/>
    <xf numFmtId="166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6" fontId="24" fillId="3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6" fontId="2" fillId="11" borderId="0" applyNumberFormat="0" applyBorder="0" applyAlignment="0" applyProtection="0"/>
    <xf numFmtId="166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4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4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4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4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6" fontId="2" fillId="23" borderId="0" applyNumberFormat="0" applyBorder="0" applyAlignment="0" applyProtection="0"/>
    <xf numFmtId="166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6" fontId="24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6" fontId="2" fillId="23" borderId="0" applyNumberFormat="0" applyBorder="0" applyAlignment="0" applyProtection="0"/>
    <xf numFmtId="166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6" fontId="24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6" fontId="2" fillId="23" borderId="0" applyNumberFormat="0" applyBorder="0" applyAlignment="0" applyProtection="0"/>
    <xf numFmtId="166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6" fontId="2" fillId="27" borderId="0" applyNumberFormat="0" applyBorder="0" applyAlignment="0" applyProtection="0"/>
    <xf numFmtId="166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6" fontId="24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6" fontId="2" fillId="27" borderId="0" applyNumberFormat="0" applyBorder="0" applyAlignment="0" applyProtection="0"/>
    <xf numFmtId="166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6" fontId="24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6" fontId="2" fillId="27" borderId="0" applyNumberFormat="0" applyBorder="0" applyAlignment="0" applyProtection="0"/>
    <xf numFmtId="166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6" fontId="2" fillId="31" borderId="0" applyNumberFormat="0" applyBorder="0" applyAlignment="0" applyProtection="0"/>
    <xf numFmtId="166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6" fontId="24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6" fontId="2" fillId="31" borderId="0" applyNumberFormat="0" applyBorder="0" applyAlignment="0" applyProtection="0"/>
    <xf numFmtId="166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6" fontId="24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6" fontId="2" fillId="31" borderId="0" applyNumberFormat="0" applyBorder="0" applyAlignment="0" applyProtection="0"/>
    <xf numFmtId="166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6" fontId="17" fillId="12" borderId="0" applyNumberFormat="0" applyBorder="0" applyAlignment="0" applyProtection="0"/>
    <xf numFmtId="166" fontId="17" fillId="16" borderId="0" applyNumberFormat="0" applyBorder="0" applyAlignment="0" applyProtection="0"/>
    <xf numFmtId="166" fontId="17" fillId="20" borderId="0" applyNumberFormat="0" applyBorder="0" applyAlignment="0" applyProtection="0"/>
    <xf numFmtId="166" fontId="17" fillId="24" borderId="0" applyNumberFormat="0" applyBorder="0" applyAlignment="0" applyProtection="0"/>
    <xf numFmtId="166" fontId="17" fillId="28" borderId="0" applyNumberFormat="0" applyBorder="0" applyAlignment="0" applyProtection="0"/>
    <xf numFmtId="166" fontId="17" fillId="32" borderId="0" applyNumberFormat="0" applyBorder="0" applyAlignment="0" applyProtection="0"/>
    <xf numFmtId="0" fontId="22" fillId="0" borderId="0"/>
    <xf numFmtId="0" fontId="25" fillId="33" borderId="21"/>
    <xf numFmtId="0" fontId="26" fillId="33" borderId="0">
      <alignment horizontal="left" vertical="top"/>
    </xf>
    <xf numFmtId="0" fontId="26" fillId="33" borderId="0">
      <alignment horizontal="left" vertical="top"/>
    </xf>
    <xf numFmtId="166" fontId="17" fillId="9" borderId="0" applyNumberFormat="0" applyBorder="0" applyAlignment="0" applyProtection="0"/>
    <xf numFmtId="166" fontId="17" fillId="13" borderId="0" applyNumberFormat="0" applyBorder="0" applyAlignment="0" applyProtection="0"/>
    <xf numFmtId="166" fontId="17" fillId="17" borderId="0" applyNumberFormat="0" applyBorder="0" applyAlignment="0" applyProtection="0"/>
    <xf numFmtId="166" fontId="17" fillId="21" borderId="0" applyNumberFormat="0" applyBorder="0" applyAlignment="0" applyProtection="0"/>
    <xf numFmtId="166" fontId="17" fillId="25" borderId="0" applyNumberFormat="0" applyBorder="0" applyAlignment="0" applyProtection="0"/>
    <xf numFmtId="166" fontId="17" fillId="29" borderId="0" applyNumberFormat="0" applyBorder="0" applyAlignment="0" applyProtection="0"/>
    <xf numFmtId="166" fontId="9" fillId="5" borderId="13" applyNumberFormat="0" applyAlignment="0" applyProtection="0"/>
    <xf numFmtId="166" fontId="10" fillId="6" borderId="14" applyNumberFormat="0" applyAlignment="0" applyProtection="0"/>
    <xf numFmtId="166" fontId="11" fillId="6" borderId="13" applyNumberFormat="0" applyAlignment="0" applyProtection="0"/>
    <xf numFmtId="0" fontId="27" fillId="0" borderId="0" applyNumberFormat="0" applyFill="0" applyBorder="0" applyAlignment="0" applyProtection="0"/>
    <xf numFmtId="166" fontId="3" fillId="0" borderId="10" applyNumberFormat="0" applyFill="0" applyAlignment="0" applyProtection="0"/>
    <xf numFmtId="166" fontId="4" fillId="0" borderId="11" applyNumberFormat="0" applyFill="0" applyAlignment="0" applyProtection="0"/>
    <xf numFmtId="166" fontId="5" fillId="0" borderId="12" applyNumberFormat="0" applyFill="0" applyAlignment="0" applyProtection="0"/>
    <xf numFmtId="166" fontId="5" fillId="0" borderId="0" applyNumberFormat="0" applyFill="0" applyBorder="0" applyAlignment="0" applyProtection="0"/>
    <xf numFmtId="0" fontId="28" fillId="0" borderId="0"/>
    <xf numFmtId="0" fontId="22" fillId="0" borderId="0"/>
    <xf numFmtId="166" fontId="16" fillId="0" borderId="18" applyNumberFormat="0" applyFill="0" applyAlignment="0" applyProtection="0"/>
    <xf numFmtId="166" fontId="13" fillId="7" borderId="16" applyNumberFormat="0" applyAlignment="0" applyProtection="0"/>
    <xf numFmtId="166" fontId="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Protection="0"/>
    <xf numFmtId="0" fontId="22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166" fontId="28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Protection="0"/>
    <xf numFmtId="0" fontId="28" fillId="0" borderId="0"/>
    <xf numFmtId="0" fontId="33" fillId="0" borderId="0"/>
    <xf numFmtId="0" fontId="32" fillId="0" borderId="0"/>
    <xf numFmtId="0" fontId="22" fillId="0" borderId="0"/>
    <xf numFmtId="166" fontId="22" fillId="0" borderId="0"/>
    <xf numFmtId="0" fontId="29" fillId="0" borderId="0"/>
    <xf numFmtId="0" fontId="30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4" fillId="0" borderId="0"/>
    <xf numFmtId="0" fontId="22" fillId="0" borderId="0"/>
    <xf numFmtId="166" fontId="2" fillId="0" borderId="0"/>
    <xf numFmtId="166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4" fillId="0" borderId="0"/>
    <xf numFmtId="0" fontId="28" fillId="0" borderId="0"/>
    <xf numFmtId="0" fontId="28" fillId="0" borderId="0"/>
    <xf numFmtId="166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4" fillId="0" borderId="0"/>
    <xf numFmtId="0" fontId="28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4" fillId="0" borderId="0"/>
    <xf numFmtId="0" fontId="34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166" fontId="24" fillId="0" borderId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22" fillId="0" borderId="0"/>
    <xf numFmtId="0" fontId="22" fillId="0" borderId="0"/>
    <xf numFmtId="0" fontId="2" fillId="0" borderId="0"/>
    <xf numFmtId="0" fontId="2" fillId="0" borderId="0"/>
    <xf numFmtId="166" fontId="7" fillId="3" borderId="0" applyNumberFormat="0" applyBorder="0" applyAlignment="0" applyProtection="0"/>
    <xf numFmtId="166" fontId="15" fillId="0" borderId="0" applyNumberFormat="0" applyFill="0" applyBorder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166" fontId="2" fillId="8" borderId="17" applyNumberFormat="0" applyFont="0" applyAlignment="0" applyProtection="0"/>
    <xf numFmtId="166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166" fontId="24" fillId="39" borderId="22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166" fontId="2" fillId="8" borderId="17" applyNumberFormat="0" applyFont="0" applyAlignment="0" applyProtection="0"/>
    <xf numFmtId="166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166" fontId="24" fillId="39" borderId="22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166" fontId="2" fillId="8" borderId="17" applyNumberFormat="0" applyFont="0" applyAlignment="0" applyProtection="0"/>
    <xf numFmtId="166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166" fontId="24" fillId="39" borderId="22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0" fontId="2" fillId="8" borderId="17" applyNumberFormat="0" applyFont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2" fillId="0" borderId="15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14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6" fillId="2" borderId="0" applyNumberFormat="0" applyBorder="0" applyAlignment="0" applyProtection="0"/>
    <xf numFmtId="0" fontId="35" fillId="0" borderId="0"/>
    <xf numFmtId="43" fontId="2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6" fillId="2" borderId="0" applyNumberFormat="0" applyBorder="0" applyAlignment="0" applyProtection="0"/>
    <xf numFmtId="0" fontId="2" fillId="0" borderId="0"/>
  </cellStyleXfs>
  <cellXfs count="326">
    <xf numFmtId="0" fontId="0" fillId="0" borderId="0" xfId="0"/>
    <xf numFmtId="0" fontId="36" fillId="0" borderId="0" xfId="1751" applyFont="1" applyFill="1" applyAlignment="1">
      <alignment vertical="center"/>
    </xf>
    <xf numFmtId="165" fontId="36" fillId="0" borderId="0" xfId="1751" applyNumberFormat="1" applyFont="1" applyAlignment="1">
      <alignment horizontal="left"/>
    </xf>
    <xf numFmtId="0" fontId="19" fillId="0" borderId="0" xfId="1751" applyFont="1" applyAlignment="1">
      <alignment horizontal="right"/>
    </xf>
    <xf numFmtId="0" fontId="39" fillId="0" borderId="0" xfId="1751" applyFont="1"/>
    <xf numFmtId="165" fontId="36" fillId="0" borderId="0" xfId="1751" applyNumberFormat="1" applyFont="1" applyAlignment="1">
      <alignment horizontal="left" vertical="center"/>
    </xf>
    <xf numFmtId="165" fontId="37" fillId="0" borderId="0" xfId="1751" applyNumberFormat="1" applyFont="1" applyAlignment="1">
      <alignment horizontal="center"/>
    </xf>
    <xf numFmtId="0" fontId="38" fillId="0" borderId="0" xfId="1751" applyFont="1" applyFill="1" applyAlignment="1">
      <alignment horizontal="right"/>
    </xf>
    <xf numFmtId="0" fontId="39" fillId="0" borderId="0" xfId="1751" applyFont="1" applyFill="1"/>
    <xf numFmtId="0" fontId="38" fillId="0" borderId="0" xfId="1751" applyFont="1" applyAlignment="1">
      <alignment horizontal="right"/>
    </xf>
    <xf numFmtId="0" fontId="40" fillId="0" borderId="0" xfId="1751" applyFont="1" applyAlignment="1">
      <alignment horizontal="right" vertical="top"/>
    </xf>
    <xf numFmtId="0" fontId="39" fillId="0" borderId="0" xfId="1751" applyFont="1" applyFill="1" applyAlignment="1">
      <alignment horizontal="right"/>
    </xf>
    <xf numFmtId="0" fontId="39" fillId="0" borderId="0" xfId="1751" applyFont="1" applyAlignment="1"/>
    <xf numFmtId="0" fontId="39" fillId="0" borderId="0" xfId="1751" applyFont="1" applyAlignment="1">
      <alignment vertical="top"/>
    </xf>
    <xf numFmtId="0" fontId="37" fillId="0" borderId="0" xfId="1751" applyFont="1" applyFill="1" applyBorder="1" applyAlignment="1">
      <alignment horizontal="right" vertical="top"/>
    </xf>
    <xf numFmtId="165" fontId="37" fillId="0" borderId="0" xfId="1751" applyNumberFormat="1" applyFont="1" applyFill="1" applyBorder="1" applyAlignment="1">
      <alignment horizontal="left" vertical="top" wrapText="1"/>
    </xf>
    <xf numFmtId="0" fontId="38" fillId="0" borderId="0" xfId="1751" applyFont="1" applyFill="1" applyAlignment="1">
      <alignment horizontal="right" vertical="top"/>
    </xf>
    <xf numFmtId="0" fontId="18" fillId="0" borderId="0" xfId="1751" applyFont="1" applyFill="1" applyBorder="1" applyAlignment="1" applyProtection="1">
      <alignment vertical="top" wrapText="1"/>
    </xf>
    <xf numFmtId="0" fontId="40" fillId="0" borderId="0" xfId="1751" applyFont="1" applyAlignment="1">
      <alignment horizontal="right"/>
    </xf>
    <xf numFmtId="0" fontId="18" fillId="0" borderId="0" xfId="1751" applyFont="1"/>
    <xf numFmtId="0" fontId="20" fillId="0" borderId="0" xfId="1751" applyFont="1" applyAlignment="1">
      <alignment horizontal="left"/>
    </xf>
    <xf numFmtId="0" fontId="41" fillId="0" borderId="0" xfId="1611" applyFont="1"/>
    <xf numFmtId="0" fontId="45" fillId="0" borderId="0" xfId="1751" applyFont="1" applyAlignment="1">
      <alignment wrapText="1"/>
    </xf>
    <xf numFmtId="0" fontId="45" fillId="0" borderId="0" xfId="1751" applyFont="1" applyAlignment="1">
      <alignment vertical="center"/>
    </xf>
    <xf numFmtId="0" fontId="45" fillId="0" borderId="0" xfId="1751" applyFont="1" applyFill="1" applyAlignment="1">
      <alignment wrapText="1"/>
    </xf>
    <xf numFmtId="0" fontId="45" fillId="0" borderId="0" xfId="1751" applyFont="1" applyBorder="1" applyAlignment="1">
      <alignment wrapText="1"/>
    </xf>
    <xf numFmtId="0" fontId="45" fillId="0" borderId="0" xfId="1751" applyFont="1" applyBorder="1" applyAlignment="1">
      <alignment vertical="center"/>
    </xf>
    <xf numFmtId="0" fontId="45" fillId="45" borderId="3" xfId="1751" applyFont="1" applyFill="1" applyBorder="1" applyAlignment="1">
      <alignment horizontal="center" vertical="center"/>
    </xf>
    <xf numFmtId="0" fontId="43" fillId="47" borderId="0" xfId="0" applyFont="1" applyFill="1" applyAlignment="1">
      <alignment vertical="center"/>
    </xf>
    <xf numFmtId="0" fontId="44" fillId="47" borderId="0" xfId="1751" applyFont="1" applyFill="1" applyBorder="1" applyAlignment="1">
      <alignment horizontal="left" vertical="center"/>
    </xf>
    <xf numFmtId="49" fontId="22" fillId="47" borderId="0" xfId="1751" applyNumberFormat="1" applyFont="1" applyFill="1" applyBorder="1" applyAlignment="1">
      <alignment horizontal="left" vertical="center"/>
    </xf>
    <xf numFmtId="0" fontId="45" fillId="47" borderId="0" xfId="1751" applyFont="1" applyFill="1" applyAlignment="1">
      <alignment horizontal="left" vertical="center"/>
    </xf>
    <xf numFmtId="0" fontId="42" fillId="0" borderId="3" xfId="1751" applyFont="1" applyFill="1" applyBorder="1" applyAlignment="1">
      <alignment vertical="center" wrapText="1"/>
    </xf>
    <xf numFmtId="0" fontId="45" fillId="0" borderId="0" xfId="1751" applyFont="1" applyBorder="1" applyAlignment="1">
      <alignment vertical="top"/>
    </xf>
    <xf numFmtId="0" fontId="45" fillId="0" borderId="9" xfId="1751" applyFont="1" applyBorder="1" applyAlignment="1">
      <alignment vertical="center" wrapText="1"/>
    </xf>
    <xf numFmtId="0" fontId="49" fillId="0" borderId="9" xfId="2" applyFont="1" applyBorder="1" applyAlignment="1">
      <alignment vertical="center" wrapText="1"/>
    </xf>
    <xf numFmtId="0" fontId="49" fillId="0" borderId="4" xfId="2" applyFont="1" applyBorder="1" applyAlignment="1">
      <alignment horizontal="left" vertical="center" wrapText="1"/>
    </xf>
    <xf numFmtId="0" fontId="43" fillId="0" borderId="0" xfId="0" applyFont="1" applyBorder="1" applyAlignment="1">
      <alignment vertical="top"/>
    </xf>
    <xf numFmtId="0" fontId="45" fillId="0" borderId="0" xfId="0" applyFont="1" applyBorder="1" applyAlignment="1">
      <alignment vertical="center"/>
    </xf>
    <xf numFmtId="0" fontId="50" fillId="0" borderId="0" xfId="0" applyFont="1" applyFill="1" applyAlignment="1">
      <alignment horizontal="right" vertical="center"/>
    </xf>
    <xf numFmtId="171" fontId="45" fillId="0" borderId="1" xfId="2364" applyNumberFormat="1" applyFont="1" applyFill="1" applyBorder="1" applyAlignment="1">
      <alignment horizontal="left" vertical="center" wrapText="1"/>
    </xf>
    <xf numFmtId="0" fontId="45" fillId="0" borderId="9" xfId="0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0" fontId="45" fillId="0" borderId="9" xfId="0" applyFont="1" applyFill="1" applyBorder="1" applyAlignment="1">
      <alignment vertical="center" wrapText="1"/>
    </xf>
    <xf numFmtId="0" fontId="51" fillId="0" borderId="9" xfId="0" applyFont="1" applyBorder="1" applyAlignment="1">
      <alignment vertical="center" wrapText="1"/>
    </xf>
    <xf numFmtId="0" fontId="45" fillId="0" borderId="9" xfId="0" quotePrefix="1" applyFont="1" applyBorder="1" applyAlignment="1">
      <alignment horizontal="left" vertical="center" wrapText="1"/>
    </xf>
    <xf numFmtId="0" fontId="51" fillId="0" borderId="9" xfId="0" quotePrefix="1" applyFont="1" applyBorder="1" applyAlignment="1">
      <alignment horizontal="left" vertical="center" wrapText="1"/>
    </xf>
    <xf numFmtId="0" fontId="45" fillId="0" borderId="4" xfId="0" quotePrefix="1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31" xfId="0" applyFont="1" applyBorder="1" applyAlignment="1">
      <alignment vertical="center" wrapText="1"/>
    </xf>
    <xf numFmtId="0" fontId="45" fillId="0" borderId="32" xfId="0" applyFont="1" applyBorder="1" applyAlignment="1">
      <alignment horizontal="left" vertical="center" wrapText="1"/>
    </xf>
    <xf numFmtId="0" fontId="45" fillId="0" borderId="33" xfId="0" applyFont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center" wrapText="1"/>
    </xf>
    <xf numFmtId="0" fontId="49" fillId="0" borderId="0" xfId="2" applyFont="1" applyBorder="1" applyAlignment="1">
      <alignment vertical="center" wrapText="1"/>
    </xf>
    <xf numFmtId="0" fontId="45" fillId="0" borderId="0" xfId="0" applyFont="1" applyBorder="1" applyAlignment="1">
      <alignment vertical="top"/>
    </xf>
    <xf numFmtId="0" fontId="45" fillId="0" borderId="0" xfId="1751" applyFont="1" applyAlignment="1"/>
    <xf numFmtId="49" fontId="45" fillId="0" borderId="1" xfId="1751" applyNumberFormat="1" applyFont="1" applyFill="1" applyBorder="1" applyAlignment="1">
      <alignment horizontal="left" vertical="center" wrapText="1"/>
    </xf>
    <xf numFmtId="170" fontId="45" fillId="0" borderId="1" xfId="1751" applyNumberFormat="1" applyFont="1" applyFill="1" applyBorder="1" applyAlignment="1">
      <alignment horizontal="left" vertical="center" wrapText="1"/>
    </xf>
    <xf numFmtId="49" fontId="45" fillId="0" borderId="1" xfId="2" applyNumberFormat="1" applyFont="1" applyFill="1" applyBorder="1" applyAlignment="1">
      <alignment horizontal="left" vertical="center" wrapText="1"/>
    </xf>
    <xf numFmtId="0" fontId="45" fillId="0" borderId="9" xfId="1751" quotePrefix="1" applyFont="1" applyBorder="1" applyAlignment="1">
      <alignment horizontal="left" vertical="center" wrapText="1"/>
    </xf>
    <xf numFmtId="0" fontId="43" fillId="0" borderId="4" xfId="0" applyFont="1" applyBorder="1" applyAlignment="1">
      <alignment vertical="center" wrapText="1"/>
    </xf>
    <xf numFmtId="49" fontId="44" fillId="47" borderId="0" xfId="1751" applyNumberFormat="1" applyFont="1" applyFill="1" applyBorder="1" applyAlignment="1">
      <alignment vertical="center"/>
    </xf>
    <xf numFmtId="0" fontId="45" fillId="0" borderId="4" xfId="1751" applyFont="1" applyFill="1" applyBorder="1" applyAlignment="1">
      <alignment vertical="center" wrapText="1"/>
    </xf>
    <xf numFmtId="0" fontId="45" fillId="0" borderId="35" xfId="0" applyFont="1" applyBorder="1" applyAlignment="1">
      <alignment horizontal="left" vertical="center" wrapText="1"/>
    </xf>
    <xf numFmtId="0" fontId="22" fillId="0" borderId="0" xfId="1751" applyFont="1" applyFill="1" applyBorder="1" applyAlignment="1">
      <alignment wrapText="1"/>
    </xf>
    <xf numFmtId="0" fontId="22" fillId="0" borderId="0" xfId="1751" applyFont="1" applyFill="1" applyBorder="1" applyAlignment="1">
      <alignment vertical="center"/>
    </xf>
    <xf numFmtId="0" fontId="22" fillId="0" borderId="0" xfId="1751" applyFont="1" applyFill="1" applyAlignment="1">
      <alignment vertical="center"/>
    </xf>
    <xf numFmtId="0" fontId="22" fillId="0" borderId="0" xfId="1751" applyFont="1" applyFill="1" applyAlignment="1">
      <alignment wrapText="1"/>
    </xf>
    <xf numFmtId="0" fontId="43" fillId="0" borderId="0" xfId="1751" applyFont="1" applyBorder="1" applyAlignment="1">
      <alignment vertical="center" wrapText="1"/>
    </xf>
    <xf numFmtId="49" fontId="43" fillId="0" borderId="1" xfId="1751" applyNumberFormat="1" applyFont="1" applyFill="1" applyBorder="1" applyAlignment="1">
      <alignment horizontal="left" vertical="center" wrapText="1"/>
    </xf>
    <xf numFmtId="0" fontId="43" fillId="48" borderId="2" xfId="0" applyFont="1" applyFill="1" applyBorder="1" applyAlignment="1"/>
    <xf numFmtId="0" fontId="55" fillId="48" borderId="8" xfId="0" applyFont="1" applyFill="1" applyBorder="1" applyAlignment="1"/>
    <xf numFmtId="0" fontId="22" fillId="48" borderId="8" xfId="0" applyFont="1" applyFill="1" applyBorder="1" applyAlignment="1"/>
    <xf numFmtId="0" fontId="53" fillId="0" borderId="35" xfId="0" quotePrefix="1" applyFont="1" applyBorder="1" applyAlignment="1">
      <alignment horizontal="left" vertical="center" wrapText="1" indent="2"/>
    </xf>
    <xf numFmtId="0" fontId="45" fillId="47" borderId="0" xfId="1751" applyFont="1" applyFill="1" applyAlignment="1">
      <alignment vertical="center"/>
    </xf>
    <xf numFmtId="0" fontId="45" fillId="47" borderId="0" xfId="1751" applyFont="1" applyFill="1" applyBorder="1" applyAlignment="1">
      <alignment horizontal="center" vertical="center"/>
    </xf>
    <xf numFmtId="0" fontId="45" fillId="47" borderId="36" xfId="0" applyFont="1" applyFill="1" applyBorder="1" applyAlignment="1"/>
    <xf numFmtId="3" fontId="45" fillId="47" borderId="36" xfId="0" applyNumberFormat="1" applyFont="1" applyFill="1" applyBorder="1" applyAlignment="1"/>
    <xf numFmtId="3" fontId="43" fillId="47" borderId="36" xfId="0" applyNumberFormat="1" applyFont="1" applyFill="1" applyBorder="1" applyAlignment="1"/>
    <xf numFmtId="0" fontId="45" fillId="47" borderId="0" xfId="0" applyFont="1" applyFill="1" applyBorder="1" applyAlignment="1">
      <alignment horizontal="left"/>
    </xf>
    <xf numFmtId="0" fontId="22" fillId="47" borderId="0" xfId="1751" applyFont="1" applyFill="1" applyBorder="1" applyAlignment="1">
      <alignment horizontal="left" vertical="center" indent="2"/>
    </xf>
    <xf numFmtId="0" fontId="22" fillId="47" borderId="36" xfId="1751" applyFont="1" applyFill="1" applyBorder="1" applyAlignment="1">
      <alignment vertical="center"/>
    </xf>
    <xf numFmtId="0" fontId="45" fillId="47" borderId="36" xfId="0" applyFont="1" applyFill="1" applyBorder="1" applyAlignment="1">
      <alignment horizontal="left" vertical="center"/>
    </xf>
    <xf numFmtId="0" fontId="22" fillId="47" borderId="0" xfId="1751" applyFont="1" applyFill="1" applyBorder="1" applyAlignment="1">
      <alignment vertical="center"/>
    </xf>
    <xf numFmtId="0" fontId="22" fillId="47" borderId="0" xfId="1751" applyFont="1" applyFill="1" applyBorder="1" applyAlignment="1">
      <alignment horizontal="left" vertical="center"/>
    </xf>
    <xf numFmtId="0" fontId="44" fillId="47" borderId="0" xfId="1751" applyFont="1" applyFill="1" applyBorder="1" applyAlignment="1">
      <alignment vertical="center"/>
    </xf>
    <xf numFmtId="0" fontId="45" fillId="47" borderId="0" xfId="1751" applyFont="1" applyFill="1" applyAlignment="1">
      <alignment horizontal="center" vertical="center"/>
    </xf>
    <xf numFmtId="0" fontId="46" fillId="47" borderId="0" xfId="0" applyFont="1" applyFill="1" applyAlignment="1"/>
    <xf numFmtId="49" fontId="22" fillId="47" borderId="0" xfId="1751" applyNumberFormat="1" applyFont="1" applyFill="1" applyBorder="1" applyAlignment="1">
      <alignment vertical="center"/>
    </xf>
    <xf numFmtId="0" fontId="43" fillId="47" borderId="0" xfId="1751" applyFont="1" applyFill="1" applyAlignment="1">
      <alignment vertical="center"/>
    </xf>
    <xf numFmtId="0" fontId="44" fillId="47" borderId="0" xfId="1751" applyFont="1" applyFill="1" applyBorder="1" applyAlignment="1">
      <alignment vertical="top"/>
    </xf>
    <xf numFmtId="0" fontId="43" fillId="48" borderId="2" xfId="0" applyFont="1" applyFill="1" applyBorder="1" applyAlignment="1">
      <alignment vertical="center"/>
    </xf>
    <xf numFmtId="0" fontId="55" fillId="48" borderId="8" xfId="0" applyFont="1" applyFill="1" applyBorder="1" applyAlignment="1">
      <alignment vertical="center"/>
    </xf>
    <xf numFmtId="0" fontId="22" fillId="48" borderId="8" xfId="0" applyFont="1" applyFill="1" applyBorder="1" applyAlignment="1">
      <alignment vertical="center"/>
    </xf>
    <xf numFmtId="0" fontId="45" fillId="0" borderId="0" xfId="1751" applyFont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44" fillId="0" borderId="1" xfId="0" applyFont="1" applyFill="1" applyBorder="1" applyAlignment="1">
      <alignment horizontal="center" vertical="top" wrapText="1"/>
    </xf>
    <xf numFmtId="0" fontId="56" fillId="0" borderId="1" xfId="0" applyFont="1" applyBorder="1" applyAlignment="1">
      <alignment horizontal="center" vertical="top" wrapText="1"/>
    </xf>
    <xf numFmtId="0" fontId="45" fillId="0" borderId="0" xfId="1751" applyFont="1" applyAlignment="1">
      <alignment vertical="top" wrapText="1"/>
    </xf>
    <xf numFmtId="0" fontId="43" fillId="47" borderId="2" xfId="0" applyFont="1" applyFill="1" applyBorder="1" applyAlignment="1">
      <alignment vertical="center"/>
    </xf>
    <xf numFmtId="0" fontId="43" fillId="47" borderId="8" xfId="0" applyFont="1" applyFill="1" applyBorder="1" applyAlignment="1">
      <alignment vertical="center"/>
    </xf>
    <xf numFmtId="43" fontId="45" fillId="47" borderId="1" xfId="2363" applyFont="1" applyFill="1" applyBorder="1"/>
    <xf numFmtId="0" fontId="45" fillId="47" borderId="0" xfId="1751" applyFont="1" applyFill="1" applyAlignment="1">
      <alignment wrapText="1"/>
    </xf>
    <xf numFmtId="43" fontId="43" fillId="47" borderId="7" xfId="0" applyNumberFormat="1" applyFont="1" applyFill="1" applyBorder="1"/>
    <xf numFmtId="0" fontId="43" fillId="47" borderId="0" xfId="1751" applyFont="1" applyFill="1" applyAlignment="1">
      <alignment wrapText="1"/>
    </xf>
    <xf numFmtId="49" fontId="45" fillId="47" borderId="0" xfId="1751" applyNumberFormat="1" applyFont="1" applyFill="1" applyAlignment="1">
      <alignment horizontal="center" vertical="center"/>
    </xf>
    <xf numFmtId="49" fontId="43" fillId="47" borderId="0" xfId="1751" applyNumberFormat="1" applyFont="1" applyFill="1" applyAlignment="1">
      <alignment horizontal="center" vertical="center"/>
    </xf>
    <xf numFmtId="0" fontId="45" fillId="47" borderId="0" xfId="1751" applyFont="1" applyFill="1" applyAlignment="1"/>
    <xf numFmtId="0" fontId="45" fillId="47" borderId="2" xfId="0" applyFont="1" applyFill="1" applyBorder="1" applyAlignment="1">
      <alignment vertical="center"/>
    </xf>
    <xf numFmtId="0" fontId="45" fillId="47" borderId="8" xfId="0" applyFont="1" applyFill="1" applyBorder="1" applyAlignment="1">
      <alignment vertical="center"/>
    </xf>
    <xf numFmtId="0" fontId="45" fillId="47" borderId="7" xfId="0" applyFont="1" applyFill="1" applyBorder="1" applyAlignment="1">
      <alignment vertical="center"/>
    </xf>
    <xf numFmtId="0" fontId="53" fillId="47" borderId="2" xfId="0" applyFont="1" applyFill="1" applyBorder="1" applyAlignment="1">
      <alignment vertical="center"/>
    </xf>
    <xf numFmtId="0" fontId="53" fillId="47" borderId="8" xfId="0" applyFont="1" applyFill="1" applyBorder="1" applyAlignment="1">
      <alignment vertical="center"/>
    </xf>
    <xf numFmtId="172" fontId="53" fillId="47" borderId="7" xfId="0" applyNumberFormat="1" applyFont="1" applyFill="1" applyBorder="1"/>
    <xf numFmtId="0" fontId="53" fillId="47" borderId="0" xfId="1751" applyFont="1" applyFill="1" applyAlignment="1">
      <alignment wrapText="1"/>
    </xf>
    <xf numFmtId="0" fontId="42" fillId="47" borderId="2" xfId="0" applyFont="1" applyFill="1" applyBorder="1" applyAlignment="1">
      <alignment vertical="center"/>
    </xf>
    <xf numFmtId="0" fontId="42" fillId="47" borderId="8" xfId="0" applyFont="1" applyFill="1" applyBorder="1" applyAlignment="1">
      <alignment vertical="center"/>
    </xf>
    <xf numFmtId="43" fontId="42" fillId="47" borderId="7" xfId="0" applyNumberFormat="1" applyFont="1" applyFill="1" applyBorder="1" applyAlignment="1">
      <alignment vertical="center"/>
    </xf>
    <xf numFmtId="0" fontId="42" fillId="0" borderId="0" xfId="1751" applyFont="1" applyAlignment="1">
      <alignment vertical="center" wrapText="1"/>
    </xf>
    <xf numFmtId="49" fontId="43" fillId="47" borderId="42" xfId="1751" applyNumberFormat="1" applyFont="1" applyFill="1" applyBorder="1" applyAlignment="1">
      <alignment horizontal="center" vertical="center"/>
    </xf>
    <xf numFmtId="0" fontId="45" fillId="47" borderId="43" xfId="1751" applyFont="1" applyFill="1" applyBorder="1" applyAlignment="1">
      <alignment horizontal="center" vertical="center"/>
    </xf>
    <xf numFmtId="0" fontId="45" fillId="47" borderId="44" xfId="1751" applyFont="1" applyFill="1" applyBorder="1" applyAlignment="1">
      <alignment horizontal="center" vertical="center"/>
    </xf>
    <xf numFmtId="49" fontId="43" fillId="47" borderId="45" xfId="1751" applyNumberFormat="1" applyFont="1" applyFill="1" applyBorder="1" applyAlignment="1">
      <alignment horizontal="center" vertical="center"/>
    </xf>
    <xf numFmtId="0" fontId="22" fillId="47" borderId="46" xfId="1751" applyFont="1" applyFill="1" applyBorder="1" applyAlignment="1">
      <alignment vertical="center"/>
    </xf>
    <xf numFmtId="0" fontId="44" fillId="47" borderId="46" xfId="1751" applyFont="1" applyFill="1" applyBorder="1" applyAlignment="1">
      <alignment vertical="top"/>
    </xf>
    <xf numFmtId="0" fontId="44" fillId="47" borderId="46" xfId="1751" applyFont="1" applyFill="1" applyBorder="1" applyAlignment="1">
      <alignment vertical="center"/>
    </xf>
    <xf numFmtId="49" fontId="43" fillId="47" borderId="47" xfId="1751" applyNumberFormat="1" applyFont="1" applyFill="1" applyBorder="1" applyAlignment="1">
      <alignment horizontal="center" vertical="center"/>
    </xf>
    <xf numFmtId="0" fontId="22" fillId="47" borderId="48" xfId="1751" applyFont="1" applyFill="1" applyBorder="1" applyAlignment="1">
      <alignment horizontal="left" vertical="center" indent="2"/>
    </xf>
    <xf numFmtId="0" fontId="22" fillId="47" borderId="48" xfId="1751" applyFont="1" applyFill="1" applyBorder="1" applyAlignment="1">
      <alignment vertical="center"/>
    </xf>
    <xf numFmtId="0" fontId="22" fillId="47" borderId="49" xfId="1751" applyFont="1" applyFill="1" applyBorder="1" applyAlignment="1">
      <alignment vertical="center"/>
    </xf>
    <xf numFmtId="0" fontId="22" fillId="47" borderId="43" xfId="1751" applyFont="1" applyFill="1" applyBorder="1" applyAlignment="1">
      <alignment vertical="center"/>
    </xf>
    <xf numFmtId="0" fontId="22" fillId="47" borderId="44" xfId="1751" applyFont="1" applyFill="1" applyBorder="1" applyAlignment="1">
      <alignment vertical="center"/>
    </xf>
    <xf numFmtId="49" fontId="22" fillId="47" borderId="46" xfId="1751" applyNumberFormat="1" applyFont="1" applyFill="1" applyBorder="1" applyAlignment="1">
      <alignment vertical="center"/>
    </xf>
    <xf numFmtId="0" fontId="43" fillId="47" borderId="0" xfId="1751" applyFont="1" applyFill="1" applyBorder="1" applyAlignment="1">
      <alignment vertical="center"/>
    </xf>
    <xf numFmtId="0" fontId="43" fillId="47" borderId="46" xfId="1751" applyFont="1" applyFill="1" applyBorder="1" applyAlignment="1">
      <alignment vertical="center"/>
    </xf>
    <xf numFmtId="0" fontId="44" fillId="47" borderId="46" xfId="1751" applyFont="1" applyFill="1" applyBorder="1" applyAlignment="1">
      <alignment horizontal="left" vertical="center"/>
    </xf>
    <xf numFmtId="49" fontId="44" fillId="47" borderId="48" xfId="1751" applyNumberFormat="1" applyFont="1" applyFill="1" applyBorder="1" applyAlignment="1">
      <alignment vertical="center"/>
    </xf>
    <xf numFmtId="49" fontId="44" fillId="47" borderId="49" xfId="1751" applyNumberFormat="1" applyFont="1" applyFill="1" applyBorder="1" applyAlignment="1">
      <alignment vertical="center"/>
    </xf>
    <xf numFmtId="49" fontId="44" fillId="47" borderId="43" xfId="1751" applyNumberFormat="1" applyFont="1" applyFill="1" applyBorder="1" applyAlignment="1">
      <alignment vertical="center"/>
    </xf>
    <xf numFmtId="49" fontId="44" fillId="47" borderId="44" xfId="1751" applyNumberFormat="1" applyFont="1" applyFill="1" applyBorder="1" applyAlignment="1">
      <alignment vertical="center"/>
    </xf>
    <xf numFmtId="0" fontId="46" fillId="47" borderId="0" xfId="0" applyFont="1" applyFill="1" applyBorder="1" applyAlignment="1"/>
    <xf numFmtId="0" fontId="46" fillId="47" borderId="46" xfId="0" applyFont="1" applyFill="1" applyBorder="1" applyAlignment="1"/>
    <xf numFmtId="0" fontId="45" fillId="47" borderId="40" xfId="0" applyFont="1" applyFill="1" applyBorder="1" applyAlignment="1"/>
    <xf numFmtId="3" fontId="43" fillId="47" borderId="40" xfId="0" applyNumberFormat="1" applyFont="1" applyFill="1" applyBorder="1" applyAlignment="1"/>
    <xf numFmtId="0" fontId="45" fillId="47" borderId="43" xfId="1751" applyFont="1" applyFill="1" applyBorder="1" applyAlignment="1">
      <alignment vertical="center"/>
    </xf>
    <xf numFmtId="0" fontId="45" fillId="47" borderId="44" xfId="1751" applyFont="1" applyFill="1" applyBorder="1" applyAlignment="1">
      <alignment vertical="center"/>
    </xf>
    <xf numFmtId="0" fontId="45" fillId="47" borderId="48" xfId="1751" applyFont="1" applyFill="1" applyBorder="1" applyAlignment="1">
      <alignment vertical="center"/>
    </xf>
    <xf numFmtId="0" fontId="45" fillId="47" borderId="49" xfId="1751" applyFont="1" applyFill="1" applyBorder="1" applyAlignment="1">
      <alignment vertical="center"/>
    </xf>
    <xf numFmtId="49" fontId="45" fillId="47" borderId="42" xfId="1751" applyNumberFormat="1" applyFont="1" applyFill="1" applyBorder="1" applyAlignment="1">
      <alignment horizontal="center" vertical="center"/>
    </xf>
    <xf numFmtId="0" fontId="45" fillId="47" borderId="46" xfId="1751" applyFont="1" applyFill="1" applyBorder="1" applyAlignment="1">
      <alignment horizontal="center" vertical="center"/>
    </xf>
    <xf numFmtId="0" fontId="45" fillId="47" borderId="48" xfId="1751" applyFont="1" applyFill="1" applyBorder="1" applyAlignment="1">
      <alignment horizontal="center" vertical="center"/>
    </xf>
    <xf numFmtId="0" fontId="45" fillId="47" borderId="49" xfId="1751" applyFont="1" applyFill="1" applyBorder="1" applyAlignment="1">
      <alignment horizontal="center" vertical="center"/>
    </xf>
    <xf numFmtId="0" fontId="22" fillId="47" borderId="36" xfId="1751" applyFont="1" applyFill="1" applyBorder="1" applyAlignment="1">
      <alignment horizontal="right" vertical="center"/>
    </xf>
    <xf numFmtId="0" fontId="22" fillId="47" borderId="48" xfId="1751" applyFont="1" applyFill="1" applyBorder="1" applyAlignment="1">
      <alignment horizontal="left" vertical="center"/>
    </xf>
    <xf numFmtId="0" fontId="45" fillId="47" borderId="36" xfId="0" applyFont="1" applyFill="1" applyBorder="1" applyAlignment="1">
      <alignment horizontal="center" vertical="center"/>
    </xf>
    <xf numFmtId="0" fontId="57" fillId="47" borderId="0" xfId="1751" applyFont="1" applyFill="1" applyBorder="1" applyAlignment="1">
      <alignment vertical="center"/>
    </xf>
    <xf numFmtId="0" fontId="45" fillId="0" borderId="1" xfId="1751" applyFont="1" applyFill="1" applyBorder="1" applyAlignment="1">
      <alignment horizontal="left"/>
    </xf>
    <xf numFmtId="0" fontId="45" fillId="0" borderId="1" xfId="1751" applyNumberFormat="1" applyFont="1" applyFill="1" applyBorder="1" applyAlignment="1">
      <alignment horizontal="left" wrapText="1"/>
    </xf>
    <xf numFmtId="0" fontId="45" fillId="0" borderId="1" xfId="1751" applyNumberFormat="1" applyFont="1" applyFill="1" applyBorder="1" applyAlignment="1">
      <alignment horizontal="left"/>
    </xf>
    <xf numFmtId="0" fontId="45" fillId="47" borderId="1" xfId="1751" applyNumberFormat="1" applyFont="1" applyFill="1" applyBorder="1" applyAlignment="1">
      <alignment horizontal="left"/>
    </xf>
    <xf numFmtId="0" fontId="45" fillId="47" borderId="1" xfId="1751" applyNumberFormat="1" applyFont="1" applyFill="1" applyBorder="1" applyAlignment="1">
      <alignment horizontal="left" wrapText="1"/>
    </xf>
    <xf numFmtId="43" fontId="57" fillId="0" borderId="1" xfId="2363" applyFont="1" applyBorder="1" applyAlignment="1">
      <alignment horizontal="center" vertical="center"/>
    </xf>
    <xf numFmtId="0" fontId="45" fillId="47" borderId="0" xfId="1751" applyFont="1" applyFill="1" applyAlignment="1">
      <alignment horizontal="center" vertical="center"/>
    </xf>
    <xf numFmtId="0" fontId="45" fillId="47" borderId="0" xfId="1751" applyFont="1" applyFill="1" applyAlignment="1">
      <alignment horizontal="center" vertical="center"/>
    </xf>
    <xf numFmtId="0" fontId="22" fillId="47" borderId="43" xfId="1751" applyFont="1" applyFill="1" applyBorder="1" applyAlignment="1">
      <alignment vertical="center" wrapText="1"/>
    </xf>
    <xf numFmtId="0" fontId="62" fillId="47" borderId="0" xfId="0" applyFont="1" applyFill="1" applyBorder="1" applyAlignment="1">
      <alignment horizontal="center" vertical="center" wrapText="1"/>
    </xf>
    <xf numFmtId="0" fontId="64" fillId="47" borderId="0" xfId="0" applyFont="1" applyFill="1" applyBorder="1" applyAlignment="1">
      <alignment horizontal="center" vertical="center" wrapText="1"/>
    </xf>
    <xf numFmtId="2" fontId="45" fillId="47" borderId="0" xfId="1751" applyNumberFormat="1" applyFont="1" applyFill="1" applyBorder="1" applyAlignment="1">
      <alignment horizontal="center" vertical="center"/>
    </xf>
    <xf numFmtId="173" fontId="45" fillId="47" borderId="0" xfId="1751" applyNumberFormat="1" applyFont="1" applyFill="1" applyBorder="1" applyAlignment="1">
      <alignment horizontal="center" vertical="center"/>
    </xf>
    <xf numFmtId="0" fontId="61" fillId="47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indent="4"/>
    </xf>
    <xf numFmtId="0" fontId="43" fillId="0" borderId="9" xfId="0" applyFont="1" applyBorder="1" applyAlignment="1">
      <alignment vertical="center" wrapText="1"/>
    </xf>
    <xf numFmtId="0" fontId="45" fillId="43" borderId="8" xfId="1751" applyFont="1" applyFill="1" applyBorder="1" applyAlignment="1">
      <alignment horizontal="center" vertical="center"/>
    </xf>
    <xf numFmtId="0" fontId="45" fillId="43" borderId="7" xfId="1751" applyFont="1" applyFill="1" applyBorder="1" applyAlignment="1">
      <alignment horizontal="center" vertical="center"/>
    </xf>
    <xf numFmtId="0" fontId="43" fillId="47" borderId="0" xfId="1751" applyFont="1" applyFill="1" applyAlignment="1">
      <alignment horizontal="center" vertical="center"/>
    </xf>
    <xf numFmtId="0" fontId="45" fillId="45" borderId="0" xfId="1751" applyFont="1" applyFill="1" applyAlignment="1">
      <alignment horizontal="center" vertical="center"/>
    </xf>
    <xf numFmtId="0" fontId="45" fillId="45" borderId="25" xfId="1751" applyFont="1" applyFill="1" applyBorder="1" applyAlignment="1">
      <alignment horizontal="center" vertical="center"/>
    </xf>
    <xf numFmtId="0" fontId="45" fillId="45" borderId="23" xfId="1751" applyFont="1" applyFill="1" applyBorder="1" applyAlignment="1">
      <alignment horizontal="center" vertical="center"/>
    </xf>
    <xf numFmtId="0" fontId="45" fillId="47" borderId="0" xfId="1751" applyFont="1" applyFill="1" applyAlignment="1">
      <alignment horizontal="center" vertical="center"/>
    </xf>
    <xf numFmtId="0" fontId="45" fillId="0" borderId="1" xfId="0" applyFont="1" applyBorder="1" applyAlignment="1">
      <alignment vertical="center"/>
    </xf>
    <xf numFmtId="0" fontId="66" fillId="0" borderId="36" xfId="0" applyFont="1" applyBorder="1" applyAlignment="1">
      <alignment horizontal="left" vertical="center" wrapText="1"/>
    </xf>
    <xf numFmtId="0" fontId="69" fillId="0" borderId="36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left" vertical="center"/>
    </xf>
    <xf numFmtId="165" fontId="44" fillId="0" borderId="9" xfId="0" applyNumberFormat="1" applyFont="1" applyFill="1" applyBorder="1" applyAlignment="1">
      <alignment horizontal="left" vertical="center" wrapText="1"/>
    </xf>
    <xf numFmtId="0" fontId="70" fillId="47" borderId="0" xfId="1751" applyFont="1" applyFill="1" applyBorder="1" applyAlignment="1">
      <alignment vertical="center"/>
    </xf>
    <xf numFmtId="0" fontId="45" fillId="47" borderId="0" xfId="1751" applyFont="1" applyFill="1" applyAlignment="1">
      <alignment horizontal="center" vertical="center"/>
    </xf>
    <xf numFmtId="174" fontId="45" fillId="0" borderId="1" xfId="2363" applyNumberFormat="1" applyFont="1" applyFill="1" applyBorder="1" applyAlignment="1">
      <alignment wrapText="1"/>
    </xf>
    <xf numFmtId="4" fontId="45" fillId="47" borderId="36" xfId="0" applyNumberFormat="1" applyFont="1" applyFill="1" applyBorder="1" applyAlignment="1"/>
    <xf numFmtId="0" fontId="22" fillId="48" borderId="7" xfId="0" applyFont="1" applyFill="1" applyBorder="1" applyAlignment="1" applyProtection="1"/>
    <xf numFmtId="0" fontId="43" fillId="0" borderId="3" xfId="0" applyFont="1" applyBorder="1" applyAlignment="1">
      <alignment vertical="center" wrapText="1"/>
    </xf>
    <xf numFmtId="0" fontId="43" fillId="0" borderId="9" xfId="0" applyFont="1" applyBorder="1" applyAlignment="1">
      <alignment vertical="center" wrapText="1"/>
    </xf>
    <xf numFmtId="0" fontId="43" fillId="0" borderId="4" xfId="0" applyFont="1" applyBorder="1" applyAlignment="1">
      <alignment vertical="center" wrapText="1"/>
    </xf>
    <xf numFmtId="0" fontId="43" fillId="0" borderId="3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top" wrapText="1"/>
    </xf>
    <xf numFmtId="0" fontId="43" fillId="0" borderId="27" xfId="0" applyFont="1" applyBorder="1" applyAlignment="1">
      <alignment vertical="center" wrapText="1"/>
    </xf>
    <xf numFmtId="0" fontId="43" fillId="0" borderId="34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43" fillId="0" borderId="7" xfId="0" applyFont="1" applyBorder="1" applyAlignment="1">
      <alignment horizontal="left" vertical="top" wrapText="1"/>
    </xf>
    <xf numFmtId="0" fontId="42" fillId="0" borderId="5" xfId="0" applyFont="1" applyBorder="1" applyAlignment="1">
      <alignment vertical="center" wrapText="1"/>
    </xf>
    <xf numFmtId="0" fontId="57" fillId="0" borderId="2" xfId="0" applyFont="1" applyBorder="1" applyAlignment="1">
      <alignment vertical="center" wrapText="1"/>
    </xf>
    <xf numFmtId="0" fontId="57" fillId="0" borderId="8" xfId="0" applyFont="1" applyBorder="1" applyAlignment="1">
      <alignment vertical="center" wrapText="1"/>
    </xf>
    <xf numFmtId="0" fontId="57" fillId="0" borderId="7" xfId="0" applyFont="1" applyBorder="1" applyAlignment="1">
      <alignment vertical="center" wrapText="1"/>
    </xf>
    <xf numFmtId="0" fontId="57" fillId="0" borderId="2" xfId="0" applyFont="1" applyBorder="1" applyAlignment="1">
      <alignment vertical="center"/>
    </xf>
    <xf numFmtId="0" fontId="57" fillId="0" borderId="8" xfId="0" applyFont="1" applyBorder="1" applyAlignment="1">
      <alignment vertical="center"/>
    </xf>
    <xf numFmtId="0" fontId="57" fillId="0" borderId="7" xfId="0" applyFont="1" applyBorder="1" applyAlignment="1">
      <alignment vertical="center"/>
    </xf>
    <xf numFmtId="0" fontId="57" fillId="47" borderId="2" xfId="0" applyFont="1" applyFill="1" applyBorder="1" applyAlignment="1">
      <alignment vertical="center"/>
    </xf>
    <xf numFmtId="0" fontId="57" fillId="47" borderId="8" xfId="0" applyFont="1" applyFill="1" applyBorder="1" applyAlignment="1">
      <alignment vertical="center"/>
    </xf>
    <xf numFmtId="0" fontId="57" fillId="47" borderId="7" xfId="0" applyFont="1" applyFill="1" applyBorder="1" applyAlignment="1">
      <alignment vertical="center"/>
    </xf>
    <xf numFmtId="0" fontId="22" fillId="47" borderId="1" xfId="1751" applyFont="1" applyFill="1" applyBorder="1" applyAlignment="1">
      <alignment horizontal="left" vertical="center" wrapText="1" indent="6"/>
    </xf>
    <xf numFmtId="0" fontId="22" fillId="47" borderId="1" xfId="1751" quotePrefix="1" applyFont="1" applyFill="1" applyBorder="1" applyAlignment="1">
      <alignment horizontal="left" vertical="center" wrapText="1" indent="2"/>
    </xf>
    <xf numFmtId="0" fontId="22" fillId="47" borderId="1" xfId="1751" applyFont="1" applyFill="1" applyBorder="1" applyAlignment="1">
      <alignment horizontal="left" vertical="center" wrapText="1" indent="2"/>
    </xf>
    <xf numFmtId="0" fontId="43" fillId="0" borderId="1" xfId="1751" applyFont="1" applyBorder="1" applyAlignment="1">
      <alignment horizontal="center" vertical="top" wrapText="1"/>
    </xf>
    <xf numFmtId="0" fontId="43" fillId="0" borderId="1" xfId="1751" applyFont="1" applyFill="1" applyBorder="1" applyAlignment="1"/>
    <xf numFmtId="0" fontId="57" fillId="0" borderId="1" xfId="0" applyFont="1" applyBorder="1" applyAlignment="1">
      <alignment horizontal="left" vertical="center" wrapText="1"/>
    </xf>
    <xf numFmtId="0" fontId="45" fillId="0" borderId="1" xfId="1751" applyFont="1" applyFill="1" applyBorder="1" applyAlignment="1">
      <alignment wrapText="1"/>
    </xf>
    <xf numFmtId="0" fontId="22" fillId="0" borderId="1" xfId="1751" quotePrefix="1" applyFont="1" applyFill="1" applyBorder="1" applyAlignment="1">
      <alignment horizontal="left" vertical="center" wrapText="1" indent="2"/>
    </xf>
    <xf numFmtId="0" fontId="22" fillId="0" borderId="1" xfId="1751" applyFont="1" applyFill="1" applyBorder="1" applyAlignment="1">
      <alignment horizontal="left" vertical="center" wrapText="1" indent="2"/>
    </xf>
    <xf numFmtId="0" fontId="22" fillId="0" borderId="1" xfId="1751" applyFont="1" applyBorder="1" applyAlignment="1">
      <alignment vertical="center" wrapText="1"/>
    </xf>
    <xf numFmtId="0" fontId="45" fillId="0" borderId="1" xfId="1751" applyFont="1" applyBorder="1" applyAlignment="1">
      <alignment vertical="center" wrapText="1"/>
    </xf>
    <xf numFmtId="0" fontId="57" fillId="0" borderId="1" xfId="0" applyFont="1" applyBorder="1" applyAlignment="1">
      <alignment vertical="center" wrapText="1"/>
    </xf>
    <xf numFmtId="0" fontId="45" fillId="0" borderId="1" xfId="1751" applyFont="1" applyFill="1" applyBorder="1" applyAlignment="1"/>
    <xf numFmtId="0" fontId="45" fillId="47" borderId="37" xfId="0" applyFont="1" applyFill="1" applyBorder="1" applyAlignment="1">
      <alignment vertical="center"/>
    </xf>
    <xf numFmtId="0" fontId="45" fillId="47" borderId="38" xfId="0" applyFont="1" applyFill="1" applyBorder="1" applyAlignment="1">
      <alignment vertical="center"/>
    </xf>
    <xf numFmtId="0" fontId="45" fillId="47" borderId="39" xfId="0" applyFont="1" applyFill="1" applyBorder="1" applyAlignment="1">
      <alignment vertical="center"/>
    </xf>
    <xf numFmtId="0" fontId="22" fillId="47" borderId="40" xfId="1751" applyFont="1" applyFill="1" applyBorder="1" applyAlignment="1">
      <alignment horizontal="center" vertical="center"/>
    </xf>
    <xf numFmtId="0" fontId="22" fillId="47" borderId="41" xfId="1751" applyFont="1" applyFill="1" applyBorder="1" applyAlignment="1">
      <alignment horizontal="center" vertical="center"/>
    </xf>
    <xf numFmtId="0" fontId="45" fillId="47" borderId="37" xfId="0" applyFont="1" applyFill="1" applyBorder="1" applyAlignment="1">
      <alignment horizontal="center" vertical="center"/>
    </xf>
    <xf numFmtId="0" fontId="45" fillId="47" borderId="38" xfId="0" applyFont="1" applyFill="1" applyBorder="1" applyAlignment="1">
      <alignment horizontal="center" vertical="center"/>
    </xf>
    <xf numFmtId="0" fontId="45" fillId="47" borderId="39" xfId="0" applyFont="1" applyFill="1" applyBorder="1" applyAlignment="1">
      <alignment horizontal="center" vertical="center"/>
    </xf>
    <xf numFmtId="0" fontId="61" fillId="47" borderId="0" xfId="0" applyFont="1" applyFill="1" applyBorder="1" applyAlignment="1">
      <alignment horizontal="center" vertical="center" wrapText="1"/>
    </xf>
    <xf numFmtId="49" fontId="45" fillId="47" borderId="1" xfId="1751" applyNumberFormat="1" applyFont="1" applyFill="1" applyBorder="1" applyAlignment="1">
      <alignment horizontal="center" vertical="center"/>
    </xf>
    <xf numFmtId="0" fontId="45" fillId="44" borderId="1" xfId="1751" applyFont="1" applyFill="1" applyBorder="1" applyAlignment="1">
      <alignment horizontal="center" vertical="center"/>
    </xf>
    <xf numFmtId="0" fontId="45" fillId="43" borderId="1" xfId="1751" applyFont="1" applyFill="1" applyBorder="1" applyAlignment="1">
      <alignment horizontal="center" vertical="center"/>
    </xf>
    <xf numFmtId="0" fontId="45" fillId="45" borderId="2" xfId="1751" applyFont="1" applyFill="1" applyBorder="1" applyAlignment="1">
      <alignment horizontal="center" vertical="center"/>
    </xf>
    <xf numFmtId="0" fontId="45" fillId="45" borderId="8" xfId="1751" applyFont="1" applyFill="1" applyBorder="1" applyAlignment="1">
      <alignment horizontal="center" vertical="center"/>
    </xf>
    <xf numFmtId="0" fontId="45" fillId="45" borderId="7" xfId="1751" applyFont="1" applyFill="1" applyBorder="1" applyAlignment="1">
      <alignment horizontal="center" vertical="center"/>
    </xf>
    <xf numFmtId="0" fontId="45" fillId="43" borderId="2" xfId="1751" applyFont="1" applyFill="1" applyBorder="1" applyAlignment="1">
      <alignment horizontal="center" vertical="center"/>
    </xf>
    <xf numFmtId="0" fontId="45" fillId="43" borderId="8" xfId="1751" applyFont="1" applyFill="1" applyBorder="1" applyAlignment="1">
      <alignment horizontal="center" vertical="center"/>
    </xf>
    <xf numFmtId="0" fontId="45" fillId="43" borderId="7" xfId="1751" applyFont="1" applyFill="1" applyBorder="1" applyAlignment="1">
      <alignment horizontal="center" vertical="center"/>
    </xf>
    <xf numFmtId="0" fontId="45" fillId="42" borderId="0" xfId="1751" applyFont="1" applyFill="1" applyAlignment="1">
      <alignment horizontal="left" vertical="center"/>
    </xf>
    <xf numFmtId="0" fontId="45" fillId="44" borderId="0" xfId="1751" applyFont="1" applyFill="1" applyAlignment="1">
      <alignment horizontal="left" vertical="center"/>
    </xf>
    <xf numFmtId="0" fontId="45" fillId="45" borderId="0" xfId="1751" applyFont="1" applyFill="1" applyAlignment="1">
      <alignment horizontal="left" vertical="center"/>
    </xf>
    <xf numFmtId="0" fontId="45" fillId="40" borderId="0" xfId="1751" applyFont="1" applyFill="1" applyAlignment="1">
      <alignment horizontal="left" vertical="center"/>
    </xf>
    <xf numFmtId="0" fontId="45" fillId="43" borderId="0" xfId="1751" applyFont="1" applyFill="1" applyAlignment="1">
      <alignment horizontal="left" vertical="center"/>
    </xf>
    <xf numFmtId="0" fontId="45" fillId="41" borderId="0" xfId="1751" applyFont="1" applyFill="1" applyAlignment="1">
      <alignment horizontal="left" vertical="center"/>
    </xf>
    <xf numFmtId="0" fontId="43" fillId="47" borderId="0" xfId="1751" applyFont="1" applyFill="1" applyAlignment="1">
      <alignment horizontal="center" vertical="center"/>
    </xf>
    <xf numFmtId="0" fontId="45" fillId="45" borderId="0" xfId="1751" applyFont="1" applyFill="1" applyAlignment="1">
      <alignment horizontal="center" vertical="center"/>
    </xf>
    <xf numFmtId="0" fontId="45" fillId="44" borderId="4" xfId="1751" applyFont="1" applyFill="1" applyBorder="1" applyAlignment="1">
      <alignment horizontal="center" vertical="center"/>
    </xf>
    <xf numFmtId="0" fontId="45" fillId="44" borderId="3" xfId="1751" applyFont="1" applyFill="1" applyBorder="1" applyAlignment="1">
      <alignment horizontal="center" vertical="center"/>
    </xf>
    <xf numFmtId="49" fontId="45" fillId="47" borderId="2" xfId="1751" applyNumberFormat="1" applyFont="1" applyFill="1" applyBorder="1" applyAlignment="1">
      <alignment horizontal="center" vertical="center"/>
    </xf>
    <xf numFmtId="0" fontId="45" fillId="45" borderId="19" xfId="1751" applyFont="1" applyFill="1" applyBorder="1" applyAlignment="1">
      <alignment horizontal="center" vertical="center"/>
    </xf>
    <xf numFmtId="0" fontId="45" fillId="45" borderId="24" xfId="1751" applyFont="1" applyFill="1" applyBorder="1" applyAlignment="1">
      <alignment horizontal="center" vertical="center"/>
    </xf>
    <xf numFmtId="0" fontId="45" fillId="45" borderId="25" xfId="1751" applyFont="1" applyFill="1" applyBorder="1" applyAlignment="1">
      <alignment horizontal="center" vertical="center"/>
    </xf>
    <xf numFmtId="0" fontId="45" fillId="45" borderId="6" xfId="1751" applyFont="1" applyFill="1" applyBorder="1" applyAlignment="1">
      <alignment horizontal="center" vertical="center"/>
    </xf>
    <xf numFmtId="0" fontId="45" fillId="45" borderId="0" xfId="1751" applyFont="1" applyFill="1" applyBorder="1" applyAlignment="1">
      <alignment horizontal="center" vertical="center"/>
    </xf>
    <xf numFmtId="0" fontId="45" fillId="45" borderId="26" xfId="1751" applyFont="1" applyFill="1" applyBorder="1" applyAlignment="1">
      <alignment horizontal="center" vertical="center"/>
    </xf>
    <xf numFmtId="0" fontId="45" fillId="45" borderId="20" xfId="1751" applyFont="1" applyFill="1" applyBorder="1" applyAlignment="1">
      <alignment horizontal="center" vertical="center"/>
    </xf>
    <xf numFmtId="0" fontId="45" fillId="45" borderId="5" xfId="1751" applyFont="1" applyFill="1" applyBorder="1" applyAlignment="1">
      <alignment horizontal="center" vertical="center"/>
    </xf>
    <xf numFmtId="0" fontId="45" fillId="45" borderId="23" xfId="1751" applyFont="1" applyFill="1" applyBorder="1" applyAlignment="1">
      <alignment horizontal="center" vertical="center"/>
    </xf>
    <xf numFmtId="0" fontId="45" fillId="47" borderId="1" xfId="1751" applyFont="1" applyFill="1" applyBorder="1" applyAlignment="1">
      <alignment horizontal="center" vertical="center"/>
    </xf>
    <xf numFmtId="0" fontId="45" fillId="40" borderId="3" xfId="1751" applyFont="1" applyFill="1" applyBorder="1" applyAlignment="1">
      <alignment horizontal="center" vertical="center" wrapText="1"/>
    </xf>
    <xf numFmtId="0" fontId="45" fillId="40" borderId="9" xfId="1751" applyFont="1" applyFill="1" applyBorder="1" applyAlignment="1">
      <alignment horizontal="center" vertical="center" wrapText="1"/>
    </xf>
    <xf numFmtId="0" fontId="45" fillId="40" borderId="4" xfId="1751" applyFont="1" applyFill="1" applyBorder="1" applyAlignment="1">
      <alignment horizontal="center" vertical="center" wrapText="1"/>
    </xf>
    <xf numFmtId="0" fontId="45" fillId="45" borderId="1" xfId="1751" applyFont="1" applyFill="1" applyBorder="1" applyAlignment="1">
      <alignment horizontal="center" vertical="center"/>
    </xf>
    <xf numFmtId="0" fontId="45" fillId="46" borderId="7" xfId="1751" applyFont="1" applyFill="1" applyBorder="1" applyAlignment="1">
      <alignment horizontal="center" vertical="center"/>
    </xf>
    <xf numFmtId="0" fontId="45" fillId="46" borderId="1" xfId="1751" applyFont="1" applyFill="1" applyBorder="1" applyAlignment="1">
      <alignment horizontal="center" vertical="center"/>
    </xf>
    <xf numFmtId="0" fontId="45" fillId="42" borderId="1" xfId="1751" applyFont="1" applyFill="1" applyBorder="1" applyAlignment="1">
      <alignment horizontal="center" vertical="center"/>
    </xf>
    <xf numFmtId="0" fontId="45" fillId="42" borderId="3" xfId="1751" applyFont="1" applyFill="1" applyBorder="1" applyAlignment="1">
      <alignment horizontal="center" vertical="center"/>
    </xf>
    <xf numFmtId="0" fontId="45" fillId="43" borderId="19" xfId="1751" applyFont="1" applyFill="1" applyBorder="1" applyAlignment="1">
      <alignment horizontal="center" vertical="center" textRotation="90"/>
    </xf>
    <xf numFmtId="0" fontId="45" fillId="43" borderId="9" xfId="1751" applyFont="1" applyFill="1" applyBorder="1" applyAlignment="1">
      <alignment horizontal="center" vertical="center" textRotation="90"/>
    </xf>
    <xf numFmtId="0" fontId="45" fillId="43" borderId="4" xfId="1751" applyFont="1" applyFill="1" applyBorder="1" applyAlignment="1">
      <alignment horizontal="center" vertical="center" textRotation="90"/>
    </xf>
    <xf numFmtId="0" fontId="45" fillId="43" borderId="7" xfId="1751" applyFont="1" applyFill="1" applyBorder="1" applyAlignment="1">
      <alignment horizontal="center" vertical="center" textRotation="90"/>
    </xf>
    <xf numFmtId="0" fontId="45" fillId="43" borderId="1" xfId="1751" applyFont="1" applyFill="1" applyBorder="1" applyAlignment="1">
      <alignment horizontal="center" vertical="center" textRotation="90"/>
    </xf>
    <xf numFmtId="0" fontId="45" fillId="43" borderId="3" xfId="1751" applyFont="1" applyFill="1" applyBorder="1" applyAlignment="1">
      <alignment horizontal="center" vertical="center" textRotation="90"/>
    </xf>
    <xf numFmtId="0" fontId="43" fillId="40" borderId="1" xfId="1751" applyFont="1" applyFill="1" applyBorder="1" applyAlignment="1">
      <alignment horizontal="center" vertical="center" textRotation="90"/>
    </xf>
    <xf numFmtId="0" fontId="45" fillId="47" borderId="0" xfId="1751" applyFont="1" applyFill="1" applyAlignment="1">
      <alignment horizontal="center" vertical="center"/>
    </xf>
    <xf numFmtId="0" fontId="45" fillId="47" borderId="5" xfId="1751" applyFont="1" applyFill="1" applyBorder="1" applyAlignment="1">
      <alignment horizontal="center" vertical="center"/>
    </xf>
    <xf numFmtId="0" fontId="45" fillId="45" borderId="1" xfId="1751" applyFont="1" applyFill="1" applyBorder="1" applyAlignment="1">
      <alignment horizontal="center" vertical="center" wrapText="1"/>
    </xf>
    <xf numFmtId="0" fontId="43" fillId="41" borderId="1" xfId="1751" applyFont="1" applyFill="1" applyBorder="1" applyAlignment="1">
      <alignment horizontal="center" vertical="center"/>
    </xf>
    <xf numFmtId="0" fontId="45" fillId="40" borderId="3" xfId="1751" applyFont="1" applyFill="1" applyBorder="1" applyAlignment="1">
      <alignment horizontal="center" vertical="center" textRotation="90"/>
    </xf>
    <xf numFmtId="0" fontId="45" fillId="40" borderId="9" xfId="1751" applyFont="1" applyFill="1" applyBorder="1" applyAlignment="1">
      <alignment horizontal="center" vertical="center" textRotation="90"/>
    </xf>
    <xf numFmtId="0" fontId="45" fillId="40" borderId="26" xfId="1751" applyFont="1" applyFill="1" applyBorder="1" applyAlignment="1">
      <alignment horizontal="center" vertical="center" textRotation="90"/>
    </xf>
    <xf numFmtId="0" fontId="45" fillId="40" borderId="4" xfId="1751" applyFont="1" applyFill="1" applyBorder="1" applyAlignment="1">
      <alignment horizontal="center" vertical="center" textRotation="90"/>
    </xf>
    <xf numFmtId="0" fontId="45" fillId="42" borderId="20" xfId="1751" applyFont="1" applyFill="1" applyBorder="1" applyAlignment="1">
      <alignment horizontal="center" vertical="center"/>
    </xf>
    <xf numFmtId="0" fontId="45" fillId="42" borderId="23" xfId="1751" applyFont="1" applyFill="1" applyBorder="1" applyAlignment="1">
      <alignment horizontal="center" vertical="center"/>
    </xf>
    <xf numFmtId="0" fontId="47" fillId="45" borderId="24" xfId="2365" applyFont="1" applyFill="1" applyBorder="1" applyAlignment="1">
      <alignment horizontal="center" vertical="center"/>
    </xf>
    <xf numFmtId="0" fontId="45" fillId="40" borderId="1" xfId="1751" applyFont="1" applyFill="1" applyBorder="1" applyAlignment="1">
      <alignment horizontal="center" vertical="center" textRotation="90"/>
    </xf>
    <xf numFmtId="0" fontId="18" fillId="0" borderId="0" xfId="1751" applyFont="1" applyFill="1" applyBorder="1" applyAlignment="1" applyProtection="1">
      <alignment vertical="top" wrapText="1"/>
    </xf>
    <xf numFmtId="49" fontId="18" fillId="0" borderId="0" xfId="1751" applyNumberFormat="1" applyFont="1" applyFill="1" applyBorder="1" applyAlignment="1">
      <alignment horizontal="left" vertical="top" wrapText="1"/>
    </xf>
    <xf numFmtId="0" fontId="18" fillId="0" borderId="0" xfId="1751" applyFont="1" applyFill="1" applyBorder="1" applyAlignment="1">
      <alignment horizontal="left" vertical="top" wrapText="1"/>
    </xf>
    <xf numFmtId="0" fontId="37" fillId="0" borderId="0" xfId="1751" applyFont="1" applyFill="1" applyBorder="1" applyAlignment="1">
      <alignment horizontal="left" wrapText="1"/>
    </xf>
    <xf numFmtId="170" fontId="37" fillId="0" borderId="0" xfId="1751" applyNumberFormat="1" applyFont="1" applyFill="1" applyBorder="1" applyAlignment="1">
      <alignment horizontal="left" wrapText="1"/>
    </xf>
    <xf numFmtId="0" fontId="39" fillId="0" borderId="0" xfId="1751" applyFont="1" applyFill="1" applyAlignment="1">
      <alignment vertical="center"/>
    </xf>
    <xf numFmtId="0" fontId="71" fillId="47" borderId="0" xfId="1751" applyFont="1" applyFill="1" applyBorder="1" applyAlignment="1">
      <alignment horizontal="left" vertical="center"/>
    </xf>
    <xf numFmtId="0" fontId="45" fillId="42" borderId="19" xfId="1751" applyFont="1" applyFill="1" applyBorder="1" applyAlignment="1">
      <alignment horizontal="center" vertical="center"/>
    </xf>
    <xf numFmtId="0" fontId="45" fillId="42" borderId="24" xfId="1751" applyFont="1" applyFill="1" applyBorder="1" applyAlignment="1">
      <alignment horizontal="center" vertical="center"/>
    </xf>
    <xf numFmtId="0" fontId="45" fillId="42" borderId="25" xfId="1751" applyFont="1" applyFill="1" applyBorder="1" applyAlignment="1">
      <alignment horizontal="center" vertical="center"/>
    </xf>
    <xf numFmtId="0" fontId="45" fillId="46" borderId="25" xfId="1751" applyFont="1" applyFill="1" applyBorder="1" applyAlignment="1">
      <alignment horizontal="center" vertical="center"/>
    </xf>
    <xf numFmtId="0" fontId="45" fillId="46" borderId="3" xfId="1751" applyFont="1" applyFill="1" applyBorder="1" applyAlignment="1">
      <alignment horizontal="center" vertical="center"/>
    </xf>
    <xf numFmtId="0" fontId="45" fillId="43" borderId="23" xfId="1751" applyFont="1" applyFill="1" applyBorder="1" applyAlignment="1">
      <alignment horizontal="center" vertical="center"/>
    </xf>
    <xf numFmtId="0" fontId="45" fillId="43" borderId="4" xfId="1751" applyFont="1" applyFill="1" applyBorder="1" applyAlignment="1">
      <alignment horizontal="center" vertical="center"/>
    </xf>
    <xf numFmtId="0" fontId="72" fillId="47" borderId="0" xfId="0" applyFont="1" applyFill="1" applyAlignment="1">
      <alignment vertical="center"/>
    </xf>
    <xf numFmtId="0" fontId="45" fillId="47" borderId="40" xfId="0" applyFont="1" applyFill="1" applyBorder="1" applyAlignment="1">
      <alignment horizontal="left" vertical="center"/>
    </xf>
    <xf numFmtId="0" fontId="45" fillId="47" borderId="50" xfId="0" applyFont="1" applyFill="1" applyBorder="1" applyAlignment="1">
      <alignment horizontal="left" vertical="center"/>
    </xf>
    <xf numFmtId="0" fontId="45" fillId="47" borderId="41" xfId="0" applyFont="1" applyFill="1" applyBorder="1" applyAlignment="1">
      <alignment horizontal="left" vertical="center"/>
    </xf>
    <xf numFmtId="2" fontId="43" fillId="47" borderId="37" xfId="1751" applyNumberFormat="1" applyFont="1" applyFill="1" applyBorder="1" applyAlignment="1">
      <alignment horizontal="center" vertical="center"/>
    </xf>
    <xf numFmtId="2" fontId="43" fillId="47" borderId="39" xfId="1751" applyNumberFormat="1" applyFont="1" applyFill="1" applyBorder="1" applyAlignment="1">
      <alignment horizontal="center" vertical="center"/>
    </xf>
    <xf numFmtId="0" fontId="43" fillId="47" borderId="37" xfId="1751" applyFont="1" applyFill="1" applyBorder="1" applyAlignment="1">
      <alignment horizontal="center" vertical="center"/>
    </xf>
    <xf numFmtId="0" fontId="43" fillId="47" borderId="39" xfId="1751" applyFont="1" applyFill="1" applyBorder="1" applyAlignment="1">
      <alignment horizontal="center" vertical="center"/>
    </xf>
    <xf numFmtId="173" fontId="43" fillId="47" borderId="37" xfId="1751" applyNumberFormat="1" applyFont="1" applyFill="1" applyBorder="1" applyAlignment="1">
      <alignment horizontal="center" vertical="center"/>
    </xf>
    <xf numFmtId="173" fontId="43" fillId="47" borderId="39" xfId="1751" applyNumberFormat="1" applyFont="1" applyFill="1" applyBorder="1" applyAlignment="1">
      <alignment horizontal="center" vertical="center"/>
    </xf>
    <xf numFmtId="0" fontId="45" fillId="47" borderId="37" xfId="1751" applyFont="1" applyFill="1" applyBorder="1" applyAlignment="1">
      <alignment horizontal="center" vertical="center"/>
    </xf>
    <xf numFmtId="0" fontId="45" fillId="47" borderId="39" xfId="1751" applyFont="1" applyFill="1" applyBorder="1" applyAlignment="1">
      <alignment horizontal="center" vertical="center"/>
    </xf>
    <xf numFmtId="0" fontId="22" fillId="47" borderId="37" xfId="1751" applyFont="1" applyFill="1" applyBorder="1" applyAlignment="1">
      <alignment horizontal="center" vertical="center"/>
    </xf>
    <xf numFmtId="0" fontId="22" fillId="47" borderId="39" xfId="1751" applyFont="1" applyFill="1" applyBorder="1" applyAlignment="1">
      <alignment horizontal="center" vertical="center"/>
    </xf>
  </cellXfs>
  <cellStyles count="2367">
    <cellStyle name="_body" xfId="4"/>
    <cellStyle name="_Апрель09" xfId="5"/>
    <cellStyle name="20% - Акцент1 10" xfId="6"/>
    <cellStyle name="20% - Акцент1 10 2" xfId="7"/>
    <cellStyle name="20% - Акцент1 10 2 2" xfId="8"/>
    <cellStyle name="20% - Акцент1 10 3" xfId="9"/>
    <cellStyle name="20% - Акцент1 11" xfId="10"/>
    <cellStyle name="20% - Акцент1 11 2" xfId="11"/>
    <cellStyle name="20% - Акцент1 11 2 2" xfId="12"/>
    <cellStyle name="20% - Акцент1 11 3" xfId="13"/>
    <cellStyle name="20% - Акцент1 12" xfId="14"/>
    <cellStyle name="20% - Акцент1 12 2" xfId="15"/>
    <cellStyle name="20% - Акцент1 13" xfId="16"/>
    <cellStyle name="20% - Акцент1 13 2" xfId="17"/>
    <cellStyle name="20% - Акцент1 14" xfId="18"/>
    <cellStyle name="20% - Акцент1 14 2" xfId="19"/>
    <cellStyle name="20% - Акцент1 15" xfId="20"/>
    <cellStyle name="20% - Акцент1 15 2" xfId="21"/>
    <cellStyle name="20% - Акцент1 16" xfId="22"/>
    <cellStyle name="20% - Акцент1 16 2" xfId="23"/>
    <cellStyle name="20% - Акцент1 17" xfId="24"/>
    <cellStyle name="20% - Акцент1 2" xfId="25"/>
    <cellStyle name="20% - Акцент1 2 2" xfId="26"/>
    <cellStyle name="20% - Акцент1 2 2 2" xfId="27"/>
    <cellStyle name="20% - Акцент1 2 2 2 2" xfId="28"/>
    <cellStyle name="20% - Акцент1 2 2 2 2 2" xfId="29"/>
    <cellStyle name="20% - Акцент1 2 2 2 2 2 2" xfId="30"/>
    <cellStyle name="20% - Акцент1 2 2 2 2 3" xfId="31"/>
    <cellStyle name="20% - Акцент1 2 2 2 3" xfId="32"/>
    <cellStyle name="20% - Акцент1 2 2 2 3 2" xfId="33"/>
    <cellStyle name="20% - Акцент1 2 2 2 4" xfId="34"/>
    <cellStyle name="20% - Акцент1 2 2 3" xfId="35"/>
    <cellStyle name="20% - Акцент1 2 2 3 2" xfId="36"/>
    <cellStyle name="20% - Акцент1 2 2 3 2 2" xfId="37"/>
    <cellStyle name="20% - Акцент1 2 2 3 3" xfId="38"/>
    <cellStyle name="20% - Акцент1 2 2 4" xfId="39"/>
    <cellStyle name="20% - Акцент1 2 2 4 2" xfId="40"/>
    <cellStyle name="20% - Акцент1 2 2 5" xfId="41"/>
    <cellStyle name="20% - Акцент1 2 2 5 2" xfId="42"/>
    <cellStyle name="20% - Акцент1 2 2 6" xfId="43"/>
    <cellStyle name="20% - Акцент1 2 3" xfId="44"/>
    <cellStyle name="20% - Акцент1 2 3 2" xfId="45"/>
    <cellStyle name="20% - Акцент1 2 3 2 2" xfId="46"/>
    <cellStyle name="20% - Акцент1 2 3 2 2 2" xfId="47"/>
    <cellStyle name="20% - Акцент1 2 3 2 3" xfId="48"/>
    <cellStyle name="20% - Акцент1 2 3 3" xfId="49"/>
    <cellStyle name="20% - Акцент1 2 3 3 2" xfId="50"/>
    <cellStyle name="20% - Акцент1 2 3 4" xfId="51"/>
    <cellStyle name="20% - Акцент1 2 4" xfId="52"/>
    <cellStyle name="20% - Акцент1 2 4 2" xfId="53"/>
    <cellStyle name="20% - Акцент1 2 4 2 2" xfId="54"/>
    <cellStyle name="20% - Акцент1 2 4 3" xfId="55"/>
    <cellStyle name="20% - Акцент1 2 5" xfId="56"/>
    <cellStyle name="20% - Акцент1 2 5 2" xfId="57"/>
    <cellStyle name="20% - Акцент1 2 6" xfId="58"/>
    <cellStyle name="20% - Акцент1 2 6 2" xfId="59"/>
    <cellStyle name="20% - Акцент1 2 7" xfId="60"/>
    <cellStyle name="20% - Акцент1 2 7 2" xfId="61"/>
    <cellStyle name="20% - Акцент1 2 8" xfId="62"/>
    <cellStyle name="20% - Акцент1 2_ПРОДАЖИ_УдСклад" xfId="63"/>
    <cellStyle name="20% - Акцент1 3" xfId="64"/>
    <cellStyle name="20% - Акцент1 3 2" xfId="65"/>
    <cellStyle name="20% - Акцент1 3 2 2" xfId="66"/>
    <cellStyle name="20% - Акцент1 3 2 2 2" xfId="67"/>
    <cellStyle name="20% - Акцент1 3 2 2 2 2" xfId="68"/>
    <cellStyle name="20% - Акцент1 3 2 2 3" xfId="69"/>
    <cellStyle name="20% - Акцент1 3 2 3" xfId="70"/>
    <cellStyle name="20% - Акцент1 3 2 3 2" xfId="71"/>
    <cellStyle name="20% - Акцент1 3 2 4" xfId="72"/>
    <cellStyle name="20% - Акцент1 3 2 4 2" xfId="73"/>
    <cellStyle name="20% - Акцент1 3 2 5" xfId="74"/>
    <cellStyle name="20% - Акцент1 3 3" xfId="75"/>
    <cellStyle name="20% - Акцент1 3 3 2" xfId="76"/>
    <cellStyle name="20% - Акцент1 3 3 2 2" xfId="77"/>
    <cellStyle name="20% - Акцент1 3 3 3" xfId="78"/>
    <cellStyle name="20% - Акцент1 3 4" xfId="79"/>
    <cellStyle name="20% - Акцент1 3 4 2" xfId="80"/>
    <cellStyle name="20% - Акцент1 3 5" xfId="81"/>
    <cellStyle name="20% - Акцент1 3 5 2" xfId="82"/>
    <cellStyle name="20% - Акцент1 3 6" xfId="83"/>
    <cellStyle name="20% - Акцент1 3_ПРОДАЖИ_УдСклад" xfId="84"/>
    <cellStyle name="20% - Акцент1 4" xfId="85"/>
    <cellStyle name="20% - Акцент1 4 2" xfId="86"/>
    <cellStyle name="20% - Акцент1 4 2 2" xfId="87"/>
    <cellStyle name="20% - Акцент1 4 2 2 2" xfId="88"/>
    <cellStyle name="20% - Акцент1 4 2 3" xfId="89"/>
    <cellStyle name="20% - Акцент1 4 3" xfId="90"/>
    <cellStyle name="20% - Акцент1 4 3 2" xfId="91"/>
    <cellStyle name="20% - Акцент1 4 4" xfId="92"/>
    <cellStyle name="20% - Акцент1 4 4 2" xfId="93"/>
    <cellStyle name="20% - Акцент1 4 5" xfId="94"/>
    <cellStyle name="20% - Акцент1 5" xfId="95"/>
    <cellStyle name="20% - Акцент1 5 2" xfId="96"/>
    <cellStyle name="20% - Акцент1 5 2 2" xfId="97"/>
    <cellStyle name="20% - Акцент1 5 2 2 2" xfId="98"/>
    <cellStyle name="20% - Акцент1 5 2 3" xfId="99"/>
    <cellStyle name="20% - Акцент1 5 3" xfId="100"/>
    <cellStyle name="20% - Акцент1 5 3 2" xfId="101"/>
    <cellStyle name="20% - Акцент1 5 4" xfId="102"/>
    <cellStyle name="20% - Акцент1 5 4 2" xfId="103"/>
    <cellStyle name="20% - Акцент1 5 5" xfId="104"/>
    <cellStyle name="20% - Акцент1 6" xfId="105"/>
    <cellStyle name="20% - Акцент1 6 2" xfId="106"/>
    <cellStyle name="20% - Акцент1 6 2 2" xfId="107"/>
    <cellStyle name="20% - Акцент1 6 2 2 2" xfId="108"/>
    <cellStyle name="20% - Акцент1 6 2 3" xfId="109"/>
    <cellStyle name="20% - Акцент1 6 3" xfId="110"/>
    <cellStyle name="20% - Акцент1 6 3 2" xfId="111"/>
    <cellStyle name="20% - Акцент1 6 4" xfId="112"/>
    <cellStyle name="20% - Акцент1 7" xfId="113"/>
    <cellStyle name="20% - Акцент1 7 2" xfId="114"/>
    <cellStyle name="20% - Акцент1 7 2 2" xfId="115"/>
    <cellStyle name="20% - Акцент1 7 2 2 2" xfId="116"/>
    <cellStyle name="20% - Акцент1 7 2 3" xfId="117"/>
    <cellStyle name="20% - Акцент1 7 3" xfId="118"/>
    <cellStyle name="20% - Акцент1 7 3 2" xfId="119"/>
    <cellStyle name="20% - Акцент1 7 4" xfId="120"/>
    <cellStyle name="20% - Акцент1 8" xfId="121"/>
    <cellStyle name="20% - Акцент1 8 2" xfId="122"/>
    <cellStyle name="20% - Акцент1 8 2 2" xfId="123"/>
    <cellStyle name="20% - Акцент1 8 2 2 2" xfId="124"/>
    <cellStyle name="20% - Акцент1 8 2 3" xfId="125"/>
    <cellStyle name="20% - Акцент1 8 3" xfId="126"/>
    <cellStyle name="20% - Акцент1 8 3 2" xfId="127"/>
    <cellStyle name="20% - Акцент1 8 4" xfId="128"/>
    <cellStyle name="20% - Акцент1 9" xfId="129"/>
    <cellStyle name="20% - Акцент1 9 2" xfId="130"/>
    <cellStyle name="20% - Акцент1 9 2 2" xfId="131"/>
    <cellStyle name="20% - Акцент1 9 3" xfId="132"/>
    <cellStyle name="20% - Акцент2 10" xfId="133"/>
    <cellStyle name="20% - Акцент2 10 2" xfId="134"/>
    <cellStyle name="20% - Акцент2 10 2 2" xfId="135"/>
    <cellStyle name="20% - Акцент2 10 3" xfId="136"/>
    <cellStyle name="20% - Акцент2 11" xfId="137"/>
    <cellStyle name="20% - Акцент2 11 2" xfId="138"/>
    <cellStyle name="20% - Акцент2 11 2 2" xfId="139"/>
    <cellStyle name="20% - Акцент2 11 3" xfId="140"/>
    <cellStyle name="20% - Акцент2 12" xfId="141"/>
    <cellStyle name="20% - Акцент2 12 2" xfId="142"/>
    <cellStyle name="20% - Акцент2 13" xfId="143"/>
    <cellStyle name="20% - Акцент2 13 2" xfId="144"/>
    <cellStyle name="20% - Акцент2 14" xfId="145"/>
    <cellStyle name="20% - Акцент2 14 2" xfId="146"/>
    <cellStyle name="20% - Акцент2 15" xfId="147"/>
    <cellStyle name="20% - Акцент2 15 2" xfId="148"/>
    <cellStyle name="20% - Акцент2 16" xfId="149"/>
    <cellStyle name="20% - Акцент2 16 2" xfId="150"/>
    <cellStyle name="20% - Акцент2 17" xfId="151"/>
    <cellStyle name="20% - Акцент2 2" xfId="152"/>
    <cellStyle name="20% - Акцент2 2 2" xfId="153"/>
    <cellStyle name="20% - Акцент2 2 2 2" xfId="154"/>
    <cellStyle name="20% - Акцент2 2 2 2 2" xfId="155"/>
    <cellStyle name="20% - Акцент2 2 2 2 2 2" xfId="156"/>
    <cellStyle name="20% - Акцент2 2 2 2 2 2 2" xfId="157"/>
    <cellStyle name="20% - Акцент2 2 2 2 2 3" xfId="158"/>
    <cellStyle name="20% - Акцент2 2 2 2 3" xfId="159"/>
    <cellStyle name="20% - Акцент2 2 2 2 3 2" xfId="160"/>
    <cellStyle name="20% - Акцент2 2 2 2 4" xfId="161"/>
    <cellStyle name="20% - Акцент2 2 2 3" xfId="162"/>
    <cellStyle name="20% - Акцент2 2 2 3 2" xfId="163"/>
    <cellStyle name="20% - Акцент2 2 2 3 2 2" xfId="164"/>
    <cellStyle name="20% - Акцент2 2 2 3 3" xfId="165"/>
    <cellStyle name="20% - Акцент2 2 2 4" xfId="166"/>
    <cellStyle name="20% - Акцент2 2 2 4 2" xfId="167"/>
    <cellStyle name="20% - Акцент2 2 2 5" xfId="168"/>
    <cellStyle name="20% - Акцент2 2 2 5 2" xfId="169"/>
    <cellStyle name="20% - Акцент2 2 2 6" xfId="170"/>
    <cellStyle name="20% - Акцент2 2 3" xfId="171"/>
    <cellStyle name="20% - Акцент2 2 3 2" xfId="172"/>
    <cellStyle name="20% - Акцент2 2 3 2 2" xfId="173"/>
    <cellStyle name="20% - Акцент2 2 3 2 2 2" xfId="174"/>
    <cellStyle name="20% - Акцент2 2 3 2 3" xfId="175"/>
    <cellStyle name="20% - Акцент2 2 3 3" xfId="176"/>
    <cellStyle name="20% - Акцент2 2 3 3 2" xfId="177"/>
    <cellStyle name="20% - Акцент2 2 3 4" xfId="178"/>
    <cellStyle name="20% - Акцент2 2 4" xfId="179"/>
    <cellStyle name="20% - Акцент2 2 4 2" xfId="180"/>
    <cellStyle name="20% - Акцент2 2 4 2 2" xfId="181"/>
    <cellStyle name="20% - Акцент2 2 4 3" xfId="182"/>
    <cellStyle name="20% - Акцент2 2 5" xfId="183"/>
    <cellStyle name="20% - Акцент2 2 5 2" xfId="184"/>
    <cellStyle name="20% - Акцент2 2 6" xfId="185"/>
    <cellStyle name="20% - Акцент2 2 6 2" xfId="186"/>
    <cellStyle name="20% - Акцент2 2 7" xfId="187"/>
    <cellStyle name="20% - Акцент2 2 7 2" xfId="188"/>
    <cellStyle name="20% - Акцент2 2 8" xfId="189"/>
    <cellStyle name="20% - Акцент2 2_ПРОДАЖИ_УдСклад" xfId="190"/>
    <cellStyle name="20% - Акцент2 3" xfId="191"/>
    <cellStyle name="20% - Акцент2 3 2" xfId="192"/>
    <cellStyle name="20% - Акцент2 3 2 2" xfId="193"/>
    <cellStyle name="20% - Акцент2 3 2 2 2" xfId="194"/>
    <cellStyle name="20% - Акцент2 3 2 2 2 2" xfId="195"/>
    <cellStyle name="20% - Акцент2 3 2 2 3" xfId="196"/>
    <cellStyle name="20% - Акцент2 3 2 3" xfId="197"/>
    <cellStyle name="20% - Акцент2 3 2 3 2" xfId="198"/>
    <cellStyle name="20% - Акцент2 3 2 4" xfId="199"/>
    <cellStyle name="20% - Акцент2 3 2 4 2" xfId="200"/>
    <cellStyle name="20% - Акцент2 3 2 5" xfId="201"/>
    <cellStyle name="20% - Акцент2 3 3" xfId="202"/>
    <cellStyle name="20% - Акцент2 3 3 2" xfId="203"/>
    <cellStyle name="20% - Акцент2 3 3 2 2" xfId="204"/>
    <cellStyle name="20% - Акцент2 3 3 3" xfId="205"/>
    <cellStyle name="20% - Акцент2 3 4" xfId="206"/>
    <cellStyle name="20% - Акцент2 3 4 2" xfId="207"/>
    <cellStyle name="20% - Акцент2 3 5" xfId="208"/>
    <cellStyle name="20% - Акцент2 3 5 2" xfId="209"/>
    <cellStyle name="20% - Акцент2 3 6" xfId="210"/>
    <cellStyle name="20% - Акцент2 3_ПРОДАЖИ_УдСклад" xfId="211"/>
    <cellStyle name="20% - Акцент2 4" xfId="212"/>
    <cellStyle name="20% - Акцент2 4 2" xfId="213"/>
    <cellStyle name="20% - Акцент2 4 2 2" xfId="214"/>
    <cellStyle name="20% - Акцент2 4 2 2 2" xfId="215"/>
    <cellStyle name="20% - Акцент2 4 2 3" xfId="216"/>
    <cellStyle name="20% - Акцент2 4 3" xfId="217"/>
    <cellStyle name="20% - Акцент2 4 3 2" xfId="218"/>
    <cellStyle name="20% - Акцент2 4 4" xfId="219"/>
    <cellStyle name="20% - Акцент2 4 4 2" xfId="220"/>
    <cellStyle name="20% - Акцент2 4 5" xfId="221"/>
    <cellStyle name="20% - Акцент2 5" xfId="222"/>
    <cellStyle name="20% - Акцент2 5 2" xfId="223"/>
    <cellStyle name="20% - Акцент2 5 2 2" xfId="224"/>
    <cellStyle name="20% - Акцент2 5 2 2 2" xfId="225"/>
    <cellStyle name="20% - Акцент2 5 2 3" xfId="226"/>
    <cellStyle name="20% - Акцент2 5 3" xfId="227"/>
    <cellStyle name="20% - Акцент2 5 3 2" xfId="228"/>
    <cellStyle name="20% - Акцент2 5 4" xfId="229"/>
    <cellStyle name="20% - Акцент2 5 4 2" xfId="230"/>
    <cellStyle name="20% - Акцент2 5 5" xfId="231"/>
    <cellStyle name="20% - Акцент2 6" xfId="232"/>
    <cellStyle name="20% - Акцент2 6 2" xfId="233"/>
    <cellStyle name="20% - Акцент2 6 2 2" xfId="234"/>
    <cellStyle name="20% - Акцент2 6 2 2 2" xfId="235"/>
    <cellStyle name="20% - Акцент2 6 2 3" xfId="236"/>
    <cellStyle name="20% - Акцент2 6 3" xfId="237"/>
    <cellStyle name="20% - Акцент2 6 3 2" xfId="238"/>
    <cellStyle name="20% - Акцент2 6 4" xfId="239"/>
    <cellStyle name="20% - Акцент2 7" xfId="240"/>
    <cellStyle name="20% - Акцент2 7 2" xfId="241"/>
    <cellStyle name="20% - Акцент2 7 2 2" xfId="242"/>
    <cellStyle name="20% - Акцент2 7 2 2 2" xfId="243"/>
    <cellStyle name="20% - Акцент2 7 2 3" xfId="244"/>
    <cellStyle name="20% - Акцент2 7 3" xfId="245"/>
    <cellStyle name="20% - Акцент2 7 3 2" xfId="246"/>
    <cellStyle name="20% - Акцент2 7 4" xfId="247"/>
    <cellStyle name="20% - Акцент2 8" xfId="248"/>
    <cellStyle name="20% - Акцент2 8 2" xfId="249"/>
    <cellStyle name="20% - Акцент2 8 2 2" xfId="250"/>
    <cellStyle name="20% - Акцент2 8 2 2 2" xfId="251"/>
    <cellStyle name="20% - Акцент2 8 2 3" xfId="252"/>
    <cellStyle name="20% - Акцент2 8 3" xfId="253"/>
    <cellStyle name="20% - Акцент2 8 3 2" xfId="254"/>
    <cellStyle name="20% - Акцент2 8 4" xfId="255"/>
    <cellStyle name="20% - Акцент2 9" xfId="256"/>
    <cellStyle name="20% - Акцент2 9 2" xfId="257"/>
    <cellStyle name="20% - Акцент2 9 2 2" xfId="258"/>
    <cellStyle name="20% - Акцент2 9 3" xfId="259"/>
    <cellStyle name="20% - Акцент3 10" xfId="260"/>
    <cellStyle name="20% - Акцент3 10 2" xfId="261"/>
    <cellStyle name="20% - Акцент3 10 2 2" xfId="262"/>
    <cellStyle name="20% - Акцент3 10 3" xfId="263"/>
    <cellStyle name="20% - Акцент3 11" xfId="264"/>
    <cellStyle name="20% - Акцент3 11 2" xfId="265"/>
    <cellStyle name="20% - Акцент3 11 2 2" xfId="266"/>
    <cellStyle name="20% - Акцент3 11 3" xfId="267"/>
    <cellStyle name="20% - Акцент3 12" xfId="268"/>
    <cellStyle name="20% - Акцент3 12 2" xfId="269"/>
    <cellStyle name="20% - Акцент3 13" xfId="270"/>
    <cellStyle name="20% - Акцент3 13 2" xfId="271"/>
    <cellStyle name="20% - Акцент3 14" xfId="272"/>
    <cellStyle name="20% - Акцент3 14 2" xfId="273"/>
    <cellStyle name="20% - Акцент3 15" xfId="274"/>
    <cellStyle name="20% - Акцент3 15 2" xfId="275"/>
    <cellStyle name="20% - Акцент3 16" xfId="276"/>
    <cellStyle name="20% - Акцент3 16 2" xfId="277"/>
    <cellStyle name="20% - Акцент3 17" xfId="278"/>
    <cellStyle name="20% - Акцент3 2" xfId="279"/>
    <cellStyle name="20% - Акцент3 2 2" xfId="280"/>
    <cellStyle name="20% - Акцент3 2 2 2" xfId="281"/>
    <cellStyle name="20% - Акцент3 2 2 2 2" xfId="282"/>
    <cellStyle name="20% - Акцент3 2 2 2 2 2" xfId="283"/>
    <cellStyle name="20% - Акцент3 2 2 2 2 2 2" xfId="284"/>
    <cellStyle name="20% - Акцент3 2 2 2 2 3" xfId="285"/>
    <cellStyle name="20% - Акцент3 2 2 2 3" xfId="286"/>
    <cellStyle name="20% - Акцент3 2 2 2 3 2" xfId="287"/>
    <cellStyle name="20% - Акцент3 2 2 2 4" xfId="288"/>
    <cellStyle name="20% - Акцент3 2 2 3" xfId="289"/>
    <cellStyle name="20% - Акцент3 2 2 3 2" xfId="290"/>
    <cellStyle name="20% - Акцент3 2 2 3 2 2" xfId="291"/>
    <cellStyle name="20% - Акцент3 2 2 3 3" xfId="292"/>
    <cellStyle name="20% - Акцент3 2 2 4" xfId="293"/>
    <cellStyle name="20% - Акцент3 2 2 4 2" xfId="294"/>
    <cellStyle name="20% - Акцент3 2 2 5" xfId="295"/>
    <cellStyle name="20% - Акцент3 2 2 5 2" xfId="296"/>
    <cellStyle name="20% - Акцент3 2 2 6" xfId="297"/>
    <cellStyle name="20% - Акцент3 2 3" xfId="298"/>
    <cellStyle name="20% - Акцент3 2 3 2" xfId="299"/>
    <cellStyle name="20% - Акцент3 2 3 2 2" xfId="300"/>
    <cellStyle name="20% - Акцент3 2 3 2 2 2" xfId="301"/>
    <cellStyle name="20% - Акцент3 2 3 2 3" xfId="302"/>
    <cellStyle name="20% - Акцент3 2 3 3" xfId="303"/>
    <cellStyle name="20% - Акцент3 2 3 3 2" xfId="304"/>
    <cellStyle name="20% - Акцент3 2 3 4" xfId="305"/>
    <cellStyle name="20% - Акцент3 2 4" xfId="306"/>
    <cellStyle name="20% - Акцент3 2 4 2" xfId="307"/>
    <cellStyle name="20% - Акцент3 2 4 2 2" xfId="308"/>
    <cellStyle name="20% - Акцент3 2 4 3" xfId="309"/>
    <cellStyle name="20% - Акцент3 2 5" xfId="310"/>
    <cellStyle name="20% - Акцент3 2 5 2" xfId="311"/>
    <cellStyle name="20% - Акцент3 2 6" xfId="312"/>
    <cellStyle name="20% - Акцент3 2 6 2" xfId="313"/>
    <cellStyle name="20% - Акцент3 2 7" xfId="314"/>
    <cellStyle name="20% - Акцент3 2 7 2" xfId="315"/>
    <cellStyle name="20% - Акцент3 2 8" xfId="316"/>
    <cellStyle name="20% - Акцент3 2_ПРОДАЖИ_УдСклад" xfId="317"/>
    <cellStyle name="20% - Акцент3 3" xfId="318"/>
    <cellStyle name="20% - Акцент3 3 2" xfId="319"/>
    <cellStyle name="20% - Акцент3 3 2 2" xfId="320"/>
    <cellStyle name="20% - Акцент3 3 2 2 2" xfId="321"/>
    <cellStyle name="20% - Акцент3 3 2 2 2 2" xfId="322"/>
    <cellStyle name="20% - Акцент3 3 2 2 3" xfId="323"/>
    <cellStyle name="20% - Акцент3 3 2 3" xfId="324"/>
    <cellStyle name="20% - Акцент3 3 2 3 2" xfId="325"/>
    <cellStyle name="20% - Акцент3 3 2 4" xfId="326"/>
    <cellStyle name="20% - Акцент3 3 2 4 2" xfId="327"/>
    <cellStyle name="20% - Акцент3 3 2 5" xfId="328"/>
    <cellStyle name="20% - Акцент3 3 3" xfId="329"/>
    <cellStyle name="20% - Акцент3 3 3 2" xfId="330"/>
    <cellStyle name="20% - Акцент3 3 3 2 2" xfId="331"/>
    <cellStyle name="20% - Акцент3 3 3 3" xfId="332"/>
    <cellStyle name="20% - Акцент3 3 4" xfId="333"/>
    <cellStyle name="20% - Акцент3 3 4 2" xfId="334"/>
    <cellStyle name="20% - Акцент3 3 5" xfId="335"/>
    <cellStyle name="20% - Акцент3 3 5 2" xfId="336"/>
    <cellStyle name="20% - Акцент3 3 6" xfId="337"/>
    <cellStyle name="20% - Акцент3 3_ПРОДАЖИ_УдСклад" xfId="338"/>
    <cellStyle name="20% - Акцент3 4" xfId="339"/>
    <cellStyle name="20% - Акцент3 4 2" xfId="340"/>
    <cellStyle name="20% - Акцент3 4 2 2" xfId="341"/>
    <cellStyle name="20% - Акцент3 4 2 2 2" xfId="342"/>
    <cellStyle name="20% - Акцент3 4 2 3" xfId="343"/>
    <cellStyle name="20% - Акцент3 4 3" xfId="344"/>
    <cellStyle name="20% - Акцент3 4 3 2" xfId="345"/>
    <cellStyle name="20% - Акцент3 4 4" xfId="346"/>
    <cellStyle name="20% - Акцент3 4 4 2" xfId="347"/>
    <cellStyle name="20% - Акцент3 4 5" xfId="348"/>
    <cellStyle name="20% - Акцент3 5" xfId="349"/>
    <cellStyle name="20% - Акцент3 5 2" xfId="350"/>
    <cellStyle name="20% - Акцент3 5 2 2" xfId="351"/>
    <cellStyle name="20% - Акцент3 5 2 2 2" xfId="352"/>
    <cellStyle name="20% - Акцент3 5 2 3" xfId="353"/>
    <cellStyle name="20% - Акцент3 5 3" xfId="354"/>
    <cellStyle name="20% - Акцент3 5 3 2" xfId="355"/>
    <cellStyle name="20% - Акцент3 5 4" xfId="356"/>
    <cellStyle name="20% - Акцент3 5 4 2" xfId="357"/>
    <cellStyle name="20% - Акцент3 5 5" xfId="358"/>
    <cellStyle name="20% - Акцент3 6" xfId="359"/>
    <cellStyle name="20% - Акцент3 6 2" xfId="360"/>
    <cellStyle name="20% - Акцент3 6 2 2" xfId="361"/>
    <cellStyle name="20% - Акцент3 6 2 2 2" xfId="362"/>
    <cellStyle name="20% - Акцент3 6 2 3" xfId="363"/>
    <cellStyle name="20% - Акцент3 6 3" xfId="364"/>
    <cellStyle name="20% - Акцент3 6 3 2" xfId="365"/>
    <cellStyle name="20% - Акцент3 6 4" xfId="366"/>
    <cellStyle name="20% - Акцент3 7" xfId="367"/>
    <cellStyle name="20% - Акцент3 7 2" xfId="368"/>
    <cellStyle name="20% - Акцент3 7 2 2" xfId="369"/>
    <cellStyle name="20% - Акцент3 7 2 2 2" xfId="370"/>
    <cellStyle name="20% - Акцент3 7 2 3" xfId="371"/>
    <cellStyle name="20% - Акцент3 7 3" xfId="372"/>
    <cellStyle name="20% - Акцент3 7 3 2" xfId="373"/>
    <cellStyle name="20% - Акцент3 7 4" xfId="374"/>
    <cellStyle name="20% - Акцент3 8" xfId="375"/>
    <cellStyle name="20% - Акцент3 8 2" xfId="376"/>
    <cellStyle name="20% - Акцент3 8 2 2" xfId="377"/>
    <cellStyle name="20% - Акцент3 8 2 2 2" xfId="378"/>
    <cellStyle name="20% - Акцент3 8 2 3" xfId="379"/>
    <cellStyle name="20% - Акцент3 8 3" xfId="380"/>
    <cellStyle name="20% - Акцент3 8 3 2" xfId="381"/>
    <cellStyle name="20% - Акцент3 8 4" xfId="382"/>
    <cellStyle name="20% - Акцент3 9" xfId="383"/>
    <cellStyle name="20% - Акцент3 9 2" xfId="384"/>
    <cellStyle name="20% - Акцент3 9 2 2" xfId="385"/>
    <cellStyle name="20% - Акцент3 9 3" xfId="386"/>
    <cellStyle name="20% - Акцент4 10" xfId="387"/>
    <cellStyle name="20% - Акцент4 10 2" xfId="388"/>
    <cellStyle name="20% - Акцент4 10 2 2" xfId="389"/>
    <cellStyle name="20% - Акцент4 10 3" xfId="390"/>
    <cellStyle name="20% - Акцент4 11" xfId="391"/>
    <cellStyle name="20% - Акцент4 11 2" xfId="392"/>
    <cellStyle name="20% - Акцент4 11 2 2" xfId="393"/>
    <cellStyle name="20% - Акцент4 11 3" xfId="394"/>
    <cellStyle name="20% - Акцент4 12" xfId="395"/>
    <cellStyle name="20% - Акцент4 12 2" xfId="396"/>
    <cellStyle name="20% - Акцент4 13" xfId="397"/>
    <cellStyle name="20% - Акцент4 13 2" xfId="398"/>
    <cellStyle name="20% - Акцент4 14" xfId="399"/>
    <cellStyle name="20% - Акцент4 14 2" xfId="400"/>
    <cellStyle name="20% - Акцент4 15" xfId="401"/>
    <cellStyle name="20% - Акцент4 15 2" xfId="402"/>
    <cellStyle name="20% - Акцент4 16" xfId="403"/>
    <cellStyle name="20% - Акцент4 16 2" xfId="404"/>
    <cellStyle name="20% - Акцент4 17" xfId="405"/>
    <cellStyle name="20% - Акцент4 2" xfId="406"/>
    <cellStyle name="20% - Акцент4 2 2" xfId="407"/>
    <cellStyle name="20% - Акцент4 2 2 2" xfId="408"/>
    <cellStyle name="20% - Акцент4 2 2 2 2" xfId="409"/>
    <cellStyle name="20% - Акцент4 2 2 2 2 2" xfId="410"/>
    <cellStyle name="20% - Акцент4 2 2 2 2 2 2" xfId="411"/>
    <cellStyle name="20% - Акцент4 2 2 2 2 3" xfId="412"/>
    <cellStyle name="20% - Акцент4 2 2 2 3" xfId="413"/>
    <cellStyle name="20% - Акцент4 2 2 2 3 2" xfId="414"/>
    <cellStyle name="20% - Акцент4 2 2 2 4" xfId="415"/>
    <cellStyle name="20% - Акцент4 2 2 3" xfId="416"/>
    <cellStyle name="20% - Акцент4 2 2 3 2" xfId="417"/>
    <cellStyle name="20% - Акцент4 2 2 3 2 2" xfId="418"/>
    <cellStyle name="20% - Акцент4 2 2 3 3" xfId="419"/>
    <cellStyle name="20% - Акцент4 2 2 4" xfId="420"/>
    <cellStyle name="20% - Акцент4 2 2 4 2" xfId="421"/>
    <cellStyle name="20% - Акцент4 2 2 5" xfId="422"/>
    <cellStyle name="20% - Акцент4 2 2 5 2" xfId="423"/>
    <cellStyle name="20% - Акцент4 2 2 6" xfId="424"/>
    <cellStyle name="20% - Акцент4 2 3" xfId="425"/>
    <cellStyle name="20% - Акцент4 2 3 2" xfId="426"/>
    <cellStyle name="20% - Акцент4 2 3 2 2" xfId="427"/>
    <cellStyle name="20% - Акцент4 2 3 2 2 2" xfId="428"/>
    <cellStyle name="20% - Акцент4 2 3 2 3" xfId="429"/>
    <cellStyle name="20% - Акцент4 2 3 3" xfId="430"/>
    <cellStyle name="20% - Акцент4 2 3 3 2" xfId="431"/>
    <cellStyle name="20% - Акцент4 2 3 4" xfId="432"/>
    <cellStyle name="20% - Акцент4 2 4" xfId="433"/>
    <cellStyle name="20% - Акцент4 2 4 2" xfId="434"/>
    <cellStyle name="20% - Акцент4 2 4 2 2" xfId="435"/>
    <cellStyle name="20% - Акцент4 2 4 3" xfId="436"/>
    <cellStyle name="20% - Акцент4 2 5" xfId="437"/>
    <cellStyle name="20% - Акцент4 2 5 2" xfId="438"/>
    <cellStyle name="20% - Акцент4 2 6" xfId="439"/>
    <cellStyle name="20% - Акцент4 2 6 2" xfId="440"/>
    <cellStyle name="20% - Акцент4 2 7" xfId="441"/>
    <cellStyle name="20% - Акцент4 2 7 2" xfId="442"/>
    <cellStyle name="20% - Акцент4 2 8" xfId="443"/>
    <cellStyle name="20% - Акцент4 2_ПРОДАЖИ_УдСклад" xfId="444"/>
    <cellStyle name="20% - Акцент4 3" xfId="445"/>
    <cellStyle name="20% - Акцент4 3 2" xfId="446"/>
    <cellStyle name="20% - Акцент4 3 2 2" xfId="447"/>
    <cellStyle name="20% - Акцент4 3 2 2 2" xfId="448"/>
    <cellStyle name="20% - Акцент4 3 2 2 2 2" xfId="449"/>
    <cellStyle name="20% - Акцент4 3 2 2 3" xfId="450"/>
    <cellStyle name="20% - Акцент4 3 2 3" xfId="451"/>
    <cellStyle name="20% - Акцент4 3 2 3 2" xfId="452"/>
    <cellStyle name="20% - Акцент4 3 2 4" xfId="453"/>
    <cellStyle name="20% - Акцент4 3 2 4 2" xfId="454"/>
    <cellStyle name="20% - Акцент4 3 2 5" xfId="455"/>
    <cellStyle name="20% - Акцент4 3 3" xfId="456"/>
    <cellStyle name="20% - Акцент4 3 3 2" xfId="457"/>
    <cellStyle name="20% - Акцент4 3 3 2 2" xfId="458"/>
    <cellStyle name="20% - Акцент4 3 3 3" xfId="459"/>
    <cellStyle name="20% - Акцент4 3 4" xfId="460"/>
    <cellStyle name="20% - Акцент4 3 4 2" xfId="461"/>
    <cellStyle name="20% - Акцент4 3 5" xfId="462"/>
    <cellStyle name="20% - Акцент4 3 5 2" xfId="463"/>
    <cellStyle name="20% - Акцент4 3 6" xfId="464"/>
    <cellStyle name="20% - Акцент4 3_ПРОДАЖИ_УдСклад" xfId="465"/>
    <cellStyle name="20% - Акцент4 4" xfId="466"/>
    <cellStyle name="20% - Акцент4 4 2" xfId="467"/>
    <cellStyle name="20% - Акцент4 4 2 2" xfId="468"/>
    <cellStyle name="20% - Акцент4 4 2 2 2" xfId="469"/>
    <cellStyle name="20% - Акцент4 4 2 3" xfId="470"/>
    <cellStyle name="20% - Акцент4 4 3" xfId="471"/>
    <cellStyle name="20% - Акцент4 4 3 2" xfId="472"/>
    <cellStyle name="20% - Акцент4 4 4" xfId="473"/>
    <cellStyle name="20% - Акцент4 4 4 2" xfId="474"/>
    <cellStyle name="20% - Акцент4 4 5" xfId="475"/>
    <cellStyle name="20% - Акцент4 5" xfId="476"/>
    <cellStyle name="20% - Акцент4 5 2" xfId="477"/>
    <cellStyle name="20% - Акцент4 5 2 2" xfId="478"/>
    <cellStyle name="20% - Акцент4 5 2 2 2" xfId="479"/>
    <cellStyle name="20% - Акцент4 5 2 3" xfId="480"/>
    <cellStyle name="20% - Акцент4 5 3" xfId="481"/>
    <cellStyle name="20% - Акцент4 5 3 2" xfId="482"/>
    <cellStyle name="20% - Акцент4 5 4" xfId="483"/>
    <cellStyle name="20% - Акцент4 5 4 2" xfId="484"/>
    <cellStyle name="20% - Акцент4 5 5" xfId="485"/>
    <cellStyle name="20% - Акцент4 6" xfId="486"/>
    <cellStyle name="20% - Акцент4 6 2" xfId="487"/>
    <cellStyle name="20% - Акцент4 6 2 2" xfId="488"/>
    <cellStyle name="20% - Акцент4 6 2 2 2" xfId="489"/>
    <cellStyle name="20% - Акцент4 6 2 3" xfId="490"/>
    <cellStyle name="20% - Акцент4 6 3" xfId="491"/>
    <cellStyle name="20% - Акцент4 6 3 2" xfId="492"/>
    <cellStyle name="20% - Акцент4 6 4" xfId="493"/>
    <cellStyle name="20% - Акцент4 7" xfId="494"/>
    <cellStyle name="20% - Акцент4 7 2" xfId="495"/>
    <cellStyle name="20% - Акцент4 7 2 2" xfId="496"/>
    <cellStyle name="20% - Акцент4 7 2 2 2" xfId="497"/>
    <cellStyle name="20% - Акцент4 7 2 3" xfId="498"/>
    <cellStyle name="20% - Акцент4 7 3" xfId="499"/>
    <cellStyle name="20% - Акцент4 7 3 2" xfId="500"/>
    <cellStyle name="20% - Акцент4 7 4" xfId="501"/>
    <cellStyle name="20% - Акцент4 8" xfId="502"/>
    <cellStyle name="20% - Акцент4 8 2" xfId="503"/>
    <cellStyle name="20% - Акцент4 8 2 2" xfId="504"/>
    <cellStyle name="20% - Акцент4 8 2 2 2" xfId="505"/>
    <cellStyle name="20% - Акцент4 8 2 3" xfId="506"/>
    <cellStyle name="20% - Акцент4 8 3" xfId="507"/>
    <cellStyle name="20% - Акцент4 8 3 2" xfId="508"/>
    <cellStyle name="20% - Акцент4 8 4" xfId="509"/>
    <cellStyle name="20% - Акцент4 9" xfId="510"/>
    <cellStyle name="20% - Акцент4 9 2" xfId="511"/>
    <cellStyle name="20% - Акцент4 9 2 2" xfId="512"/>
    <cellStyle name="20% - Акцент4 9 3" xfId="513"/>
    <cellStyle name="20% - Акцент5 10" xfId="514"/>
    <cellStyle name="20% - Акцент5 10 2" xfId="515"/>
    <cellStyle name="20% - Акцент5 10 2 2" xfId="516"/>
    <cellStyle name="20% - Акцент5 10 3" xfId="517"/>
    <cellStyle name="20% - Акцент5 11" xfId="518"/>
    <cellStyle name="20% - Акцент5 11 2" xfId="519"/>
    <cellStyle name="20% - Акцент5 11 2 2" xfId="520"/>
    <cellStyle name="20% - Акцент5 11 3" xfId="521"/>
    <cellStyle name="20% - Акцент5 12" xfId="522"/>
    <cellStyle name="20% - Акцент5 12 2" xfId="523"/>
    <cellStyle name="20% - Акцент5 13" xfId="524"/>
    <cellStyle name="20% - Акцент5 13 2" xfId="525"/>
    <cellStyle name="20% - Акцент5 14" xfId="526"/>
    <cellStyle name="20% - Акцент5 14 2" xfId="527"/>
    <cellStyle name="20% - Акцент5 15" xfId="528"/>
    <cellStyle name="20% - Акцент5 15 2" xfId="529"/>
    <cellStyle name="20% - Акцент5 16" xfId="530"/>
    <cellStyle name="20% - Акцент5 16 2" xfId="531"/>
    <cellStyle name="20% - Акцент5 17" xfId="532"/>
    <cellStyle name="20% - Акцент5 2" xfId="533"/>
    <cellStyle name="20% - Акцент5 2 2" xfId="534"/>
    <cellStyle name="20% - Акцент5 2 2 2" xfId="535"/>
    <cellStyle name="20% - Акцент5 2 2 2 2" xfId="536"/>
    <cellStyle name="20% - Акцент5 2 2 2 2 2" xfId="537"/>
    <cellStyle name="20% - Акцент5 2 2 2 2 2 2" xfId="538"/>
    <cellStyle name="20% - Акцент5 2 2 2 2 3" xfId="539"/>
    <cellStyle name="20% - Акцент5 2 2 2 3" xfId="540"/>
    <cellStyle name="20% - Акцент5 2 2 2 3 2" xfId="541"/>
    <cellStyle name="20% - Акцент5 2 2 2 4" xfId="542"/>
    <cellStyle name="20% - Акцент5 2 2 3" xfId="543"/>
    <cellStyle name="20% - Акцент5 2 2 3 2" xfId="544"/>
    <cellStyle name="20% - Акцент5 2 2 3 2 2" xfId="545"/>
    <cellStyle name="20% - Акцент5 2 2 3 3" xfId="546"/>
    <cellStyle name="20% - Акцент5 2 2 4" xfId="547"/>
    <cellStyle name="20% - Акцент5 2 2 4 2" xfId="548"/>
    <cellStyle name="20% - Акцент5 2 2 5" xfId="549"/>
    <cellStyle name="20% - Акцент5 2 2 5 2" xfId="550"/>
    <cellStyle name="20% - Акцент5 2 2 6" xfId="551"/>
    <cellStyle name="20% - Акцент5 2 3" xfId="552"/>
    <cellStyle name="20% - Акцент5 2 3 2" xfId="553"/>
    <cellStyle name="20% - Акцент5 2 3 2 2" xfId="554"/>
    <cellStyle name="20% - Акцент5 2 3 2 2 2" xfId="555"/>
    <cellStyle name="20% - Акцент5 2 3 2 3" xfId="556"/>
    <cellStyle name="20% - Акцент5 2 3 3" xfId="557"/>
    <cellStyle name="20% - Акцент5 2 3 3 2" xfId="558"/>
    <cellStyle name="20% - Акцент5 2 3 4" xfId="559"/>
    <cellStyle name="20% - Акцент5 2 4" xfId="560"/>
    <cellStyle name="20% - Акцент5 2 4 2" xfId="561"/>
    <cellStyle name="20% - Акцент5 2 4 2 2" xfId="562"/>
    <cellStyle name="20% - Акцент5 2 4 3" xfId="563"/>
    <cellStyle name="20% - Акцент5 2 5" xfId="564"/>
    <cellStyle name="20% - Акцент5 2 5 2" xfId="565"/>
    <cellStyle name="20% - Акцент5 2 6" xfId="566"/>
    <cellStyle name="20% - Акцент5 2 6 2" xfId="567"/>
    <cellStyle name="20% - Акцент5 2 7" xfId="568"/>
    <cellStyle name="20% - Акцент5 2 7 2" xfId="569"/>
    <cellStyle name="20% - Акцент5 2 8" xfId="570"/>
    <cellStyle name="20% - Акцент5 2_ПРОДАЖИ_УдСклад" xfId="571"/>
    <cellStyle name="20% - Акцент5 3" xfId="572"/>
    <cellStyle name="20% - Акцент5 3 2" xfId="573"/>
    <cellStyle name="20% - Акцент5 3 2 2" xfId="574"/>
    <cellStyle name="20% - Акцент5 3 2 2 2" xfId="575"/>
    <cellStyle name="20% - Акцент5 3 2 2 2 2" xfId="576"/>
    <cellStyle name="20% - Акцент5 3 2 2 3" xfId="577"/>
    <cellStyle name="20% - Акцент5 3 2 3" xfId="578"/>
    <cellStyle name="20% - Акцент5 3 2 3 2" xfId="579"/>
    <cellStyle name="20% - Акцент5 3 2 4" xfId="580"/>
    <cellStyle name="20% - Акцент5 3 2 4 2" xfId="581"/>
    <cellStyle name="20% - Акцент5 3 2 5" xfId="582"/>
    <cellStyle name="20% - Акцент5 3 3" xfId="583"/>
    <cellStyle name="20% - Акцент5 3 3 2" xfId="584"/>
    <cellStyle name="20% - Акцент5 3 3 2 2" xfId="585"/>
    <cellStyle name="20% - Акцент5 3 3 3" xfId="586"/>
    <cellStyle name="20% - Акцент5 3 4" xfId="587"/>
    <cellStyle name="20% - Акцент5 3 4 2" xfId="588"/>
    <cellStyle name="20% - Акцент5 3 5" xfId="589"/>
    <cellStyle name="20% - Акцент5 3 5 2" xfId="590"/>
    <cellStyle name="20% - Акцент5 3 6" xfId="591"/>
    <cellStyle name="20% - Акцент5 3_ПРОДАЖИ_УдСклад" xfId="592"/>
    <cellStyle name="20% - Акцент5 4" xfId="593"/>
    <cellStyle name="20% - Акцент5 4 2" xfId="594"/>
    <cellStyle name="20% - Акцент5 4 2 2" xfId="595"/>
    <cellStyle name="20% - Акцент5 4 2 2 2" xfId="596"/>
    <cellStyle name="20% - Акцент5 4 2 3" xfId="597"/>
    <cellStyle name="20% - Акцент5 4 3" xfId="598"/>
    <cellStyle name="20% - Акцент5 4 3 2" xfId="599"/>
    <cellStyle name="20% - Акцент5 4 4" xfId="600"/>
    <cellStyle name="20% - Акцент5 4 4 2" xfId="601"/>
    <cellStyle name="20% - Акцент5 4 5" xfId="602"/>
    <cellStyle name="20% - Акцент5 5" xfId="603"/>
    <cellStyle name="20% - Акцент5 5 2" xfId="604"/>
    <cellStyle name="20% - Акцент5 5 2 2" xfId="605"/>
    <cellStyle name="20% - Акцент5 5 2 2 2" xfId="606"/>
    <cellStyle name="20% - Акцент5 5 2 3" xfId="607"/>
    <cellStyle name="20% - Акцент5 5 3" xfId="608"/>
    <cellStyle name="20% - Акцент5 5 3 2" xfId="609"/>
    <cellStyle name="20% - Акцент5 5 4" xfId="610"/>
    <cellStyle name="20% - Акцент5 5 4 2" xfId="611"/>
    <cellStyle name="20% - Акцент5 5 5" xfId="612"/>
    <cellStyle name="20% - Акцент5 6" xfId="613"/>
    <cellStyle name="20% - Акцент5 6 2" xfId="614"/>
    <cellStyle name="20% - Акцент5 6 2 2" xfId="615"/>
    <cellStyle name="20% - Акцент5 6 2 2 2" xfId="616"/>
    <cellStyle name="20% - Акцент5 6 2 3" xfId="617"/>
    <cellStyle name="20% - Акцент5 6 3" xfId="618"/>
    <cellStyle name="20% - Акцент5 6 3 2" xfId="619"/>
    <cellStyle name="20% - Акцент5 6 4" xfId="620"/>
    <cellStyle name="20% - Акцент5 7" xfId="621"/>
    <cellStyle name="20% - Акцент5 7 2" xfId="622"/>
    <cellStyle name="20% - Акцент5 7 2 2" xfId="623"/>
    <cellStyle name="20% - Акцент5 7 2 2 2" xfId="624"/>
    <cellStyle name="20% - Акцент5 7 2 3" xfId="625"/>
    <cellStyle name="20% - Акцент5 7 3" xfId="626"/>
    <cellStyle name="20% - Акцент5 7 3 2" xfId="627"/>
    <cellStyle name="20% - Акцент5 7 4" xfId="628"/>
    <cellStyle name="20% - Акцент5 8" xfId="629"/>
    <cellStyle name="20% - Акцент5 8 2" xfId="630"/>
    <cellStyle name="20% - Акцент5 8 2 2" xfId="631"/>
    <cellStyle name="20% - Акцент5 8 2 2 2" xfId="632"/>
    <cellStyle name="20% - Акцент5 8 2 3" xfId="633"/>
    <cellStyle name="20% - Акцент5 8 3" xfId="634"/>
    <cellStyle name="20% - Акцент5 8 3 2" xfId="635"/>
    <cellStyle name="20% - Акцент5 8 4" xfId="636"/>
    <cellStyle name="20% - Акцент5 9" xfId="637"/>
    <cellStyle name="20% - Акцент5 9 2" xfId="638"/>
    <cellStyle name="20% - Акцент5 9 2 2" xfId="639"/>
    <cellStyle name="20% - Акцент5 9 3" xfId="640"/>
    <cellStyle name="20% - Акцент6 10" xfId="641"/>
    <cellStyle name="20% - Акцент6 10 2" xfId="642"/>
    <cellStyle name="20% - Акцент6 10 2 2" xfId="643"/>
    <cellStyle name="20% - Акцент6 10 3" xfId="644"/>
    <cellStyle name="20% - Акцент6 11" xfId="645"/>
    <cellStyle name="20% - Акцент6 11 2" xfId="646"/>
    <cellStyle name="20% - Акцент6 11 2 2" xfId="647"/>
    <cellStyle name="20% - Акцент6 11 3" xfId="648"/>
    <cellStyle name="20% - Акцент6 12" xfId="649"/>
    <cellStyle name="20% - Акцент6 12 2" xfId="650"/>
    <cellStyle name="20% - Акцент6 13" xfId="651"/>
    <cellStyle name="20% - Акцент6 13 2" xfId="652"/>
    <cellStyle name="20% - Акцент6 14" xfId="653"/>
    <cellStyle name="20% - Акцент6 14 2" xfId="654"/>
    <cellStyle name="20% - Акцент6 15" xfId="655"/>
    <cellStyle name="20% - Акцент6 15 2" xfId="656"/>
    <cellStyle name="20% - Акцент6 16" xfId="657"/>
    <cellStyle name="20% - Акцент6 16 2" xfId="658"/>
    <cellStyle name="20% - Акцент6 17" xfId="659"/>
    <cellStyle name="20% - Акцент6 2" xfId="660"/>
    <cellStyle name="20% - Акцент6 2 2" xfId="661"/>
    <cellStyle name="20% - Акцент6 2 2 2" xfId="662"/>
    <cellStyle name="20% - Акцент6 2 2 2 2" xfId="663"/>
    <cellStyle name="20% - Акцент6 2 2 2 2 2" xfId="664"/>
    <cellStyle name="20% - Акцент6 2 2 2 2 2 2" xfId="665"/>
    <cellStyle name="20% - Акцент6 2 2 2 2 3" xfId="666"/>
    <cellStyle name="20% - Акцент6 2 2 2 3" xfId="667"/>
    <cellStyle name="20% - Акцент6 2 2 2 3 2" xfId="668"/>
    <cellStyle name="20% - Акцент6 2 2 2 4" xfId="669"/>
    <cellStyle name="20% - Акцент6 2 2 3" xfId="670"/>
    <cellStyle name="20% - Акцент6 2 2 3 2" xfId="671"/>
    <cellStyle name="20% - Акцент6 2 2 3 2 2" xfId="672"/>
    <cellStyle name="20% - Акцент6 2 2 3 3" xfId="673"/>
    <cellStyle name="20% - Акцент6 2 2 4" xfId="674"/>
    <cellStyle name="20% - Акцент6 2 2 4 2" xfId="675"/>
    <cellStyle name="20% - Акцент6 2 2 5" xfId="676"/>
    <cellStyle name="20% - Акцент6 2 2 5 2" xfId="677"/>
    <cellStyle name="20% - Акцент6 2 2 6" xfId="678"/>
    <cellStyle name="20% - Акцент6 2 3" xfId="679"/>
    <cellStyle name="20% - Акцент6 2 3 2" xfId="680"/>
    <cellStyle name="20% - Акцент6 2 3 2 2" xfId="681"/>
    <cellStyle name="20% - Акцент6 2 3 2 2 2" xfId="682"/>
    <cellStyle name="20% - Акцент6 2 3 2 3" xfId="683"/>
    <cellStyle name="20% - Акцент6 2 3 3" xfId="684"/>
    <cellStyle name="20% - Акцент6 2 3 3 2" xfId="685"/>
    <cellStyle name="20% - Акцент6 2 3 4" xfId="686"/>
    <cellStyle name="20% - Акцент6 2 4" xfId="687"/>
    <cellStyle name="20% - Акцент6 2 4 2" xfId="688"/>
    <cellStyle name="20% - Акцент6 2 4 2 2" xfId="689"/>
    <cellStyle name="20% - Акцент6 2 4 3" xfId="690"/>
    <cellStyle name="20% - Акцент6 2 5" xfId="691"/>
    <cellStyle name="20% - Акцент6 2 5 2" xfId="692"/>
    <cellStyle name="20% - Акцент6 2 6" xfId="693"/>
    <cellStyle name="20% - Акцент6 2 6 2" xfId="694"/>
    <cellStyle name="20% - Акцент6 2 7" xfId="695"/>
    <cellStyle name="20% - Акцент6 2 7 2" xfId="696"/>
    <cellStyle name="20% - Акцент6 2 8" xfId="697"/>
    <cellStyle name="20% - Акцент6 2_ПРОДАЖИ_УдСклад" xfId="698"/>
    <cellStyle name="20% - Акцент6 3" xfId="699"/>
    <cellStyle name="20% - Акцент6 3 2" xfId="700"/>
    <cellStyle name="20% - Акцент6 3 2 2" xfId="701"/>
    <cellStyle name="20% - Акцент6 3 2 2 2" xfId="702"/>
    <cellStyle name="20% - Акцент6 3 2 2 2 2" xfId="703"/>
    <cellStyle name="20% - Акцент6 3 2 2 3" xfId="704"/>
    <cellStyle name="20% - Акцент6 3 2 3" xfId="705"/>
    <cellStyle name="20% - Акцент6 3 2 3 2" xfId="706"/>
    <cellStyle name="20% - Акцент6 3 2 4" xfId="707"/>
    <cellStyle name="20% - Акцент6 3 2 4 2" xfId="708"/>
    <cellStyle name="20% - Акцент6 3 2 5" xfId="709"/>
    <cellStyle name="20% - Акцент6 3 3" xfId="710"/>
    <cellStyle name="20% - Акцент6 3 3 2" xfId="711"/>
    <cellStyle name="20% - Акцент6 3 3 2 2" xfId="712"/>
    <cellStyle name="20% - Акцент6 3 3 3" xfId="713"/>
    <cellStyle name="20% - Акцент6 3 4" xfId="714"/>
    <cellStyle name="20% - Акцент6 3 4 2" xfId="715"/>
    <cellStyle name="20% - Акцент6 3 5" xfId="716"/>
    <cellStyle name="20% - Акцент6 3 5 2" xfId="717"/>
    <cellStyle name="20% - Акцент6 3 6" xfId="718"/>
    <cellStyle name="20% - Акцент6 3_ПРОДАЖИ_УдСклад" xfId="719"/>
    <cellStyle name="20% - Акцент6 4" xfId="720"/>
    <cellStyle name="20% - Акцент6 4 2" xfId="721"/>
    <cellStyle name="20% - Акцент6 4 2 2" xfId="722"/>
    <cellStyle name="20% - Акцент6 4 2 2 2" xfId="723"/>
    <cellStyle name="20% - Акцент6 4 2 3" xfId="724"/>
    <cellStyle name="20% - Акцент6 4 3" xfId="725"/>
    <cellStyle name="20% - Акцент6 4 3 2" xfId="726"/>
    <cellStyle name="20% - Акцент6 4 4" xfId="727"/>
    <cellStyle name="20% - Акцент6 4 4 2" xfId="728"/>
    <cellStyle name="20% - Акцент6 4 5" xfId="729"/>
    <cellStyle name="20% - Акцент6 5" xfId="730"/>
    <cellStyle name="20% - Акцент6 5 2" xfId="731"/>
    <cellStyle name="20% - Акцент6 5 2 2" xfId="732"/>
    <cellStyle name="20% - Акцент6 5 2 2 2" xfId="733"/>
    <cellStyle name="20% - Акцент6 5 2 3" xfId="734"/>
    <cellStyle name="20% - Акцент6 5 3" xfId="735"/>
    <cellStyle name="20% - Акцент6 5 3 2" xfId="736"/>
    <cellStyle name="20% - Акцент6 5 4" xfId="737"/>
    <cellStyle name="20% - Акцент6 5 4 2" xfId="738"/>
    <cellStyle name="20% - Акцент6 5 5" xfId="739"/>
    <cellStyle name="20% - Акцент6 6" xfId="740"/>
    <cellStyle name="20% - Акцент6 6 2" xfId="741"/>
    <cellStyle name="20% - Акцент6 6 2 2" xfId="742"/>
    <cellStyle name="20% - Акцент6 6 2 2 2" xfId="743"/>
    <cellStyle name="20% - Акцент6 6 2 3" xfId="744"/>
    <cellStyle name="20% - Акцент6 6 3" xfId="745"/>
    <cellStyle name="20% - Акцент6 6 3 2" xfId="746"/>
    <cellStyle name="20% - Акцент6 6 4" xfId="747"/>
    <cellStyle name="20% - Акцент6 7" xfId="748"/>
    <cellStyle name="20% - Акцент6 7 2" xfId="749"/>
    <cellStyle name="20% - Акцент6 7 2 2" xfId="750"/>
    <cellStyle name="20% - Акцент6 7 2 2 2" xfId="751"/>
    <cellStyle name="20% - Акцент6 7 2 3" xfId="752"/>
    <cellStyle name="20% - Акцент6 7 3" xfId="753"/>
    <cellStyle name="20% - Акцент6 7 3 2" xfId="754"/>
    <cellStyle name="20% - Акцент6 7 4" xfId="755"/>
    <cellStyle name="20% - Акцент6 8" xfId="756"/>
    <cellStyle name="20% - Акцент6 8 2" xfId="757"/>
    <cellStyle name="20% - Акцент6 8 2 2" xfId="758"/>
    <cellStyle name="20% - Акцент6 8 2 2 2" xfId="759"/>
    <cellStyle name="20% - Акцент6 8 2 3" xfId="760"/>
    <cellStyle name="20% - Акцент6 8 3" xfId="761"/>
    <cellStyle name="20% - Акцент6 8 3 2" xfId="762"/>
    <cellStyle name="20% - Акцент6 8 4" xfId="763"/>
    <cellStyle name="20% - Акцент6 9" xfId="764"/>
    <cellStyle name="20% - Акцент6 9 2" xfId="765"/>
    <cellStyle name="20% - Акцент6 9 2 2" xfId="766"/>
    <cellStyle name="20% - Акцент6 9 3" xfId="767"/>
    <cellStyle name="40% - Акцент1 10" xfId="768"/>
    <cellStyle name="40% - Акцент1 10 2" xfId="769"/>
    <cellStyle name="40% - Акцент1 10 2 2" xfId="770"/>
    <cellStyle name="40% - Акцент1 10 3" xfId="771"/>
    <cellStyle name="40% - Акцент1 11" xfId="772"/>
    <cellStyle name="40% - Акцент1 11 2" xfId="773"/>
    <cellStyle name="40% - Акцент1 11 2 2" xfId="774"/>
    <cellStyle name="40% - Акцент1 11 3" xfId="775"/>
    <cellStyle name="40% - Акцент1 12" xfId="776"/>
    <cellStyle name="40% - Акцент1 12 2" xfId="777"/>
    <cellStyle name="40% - Акцент1 13" xfId="778"/>
    <cellStyle name="40% - Акцент1 13 2" xfId="779"/>
    <cellStyle name="40% - Акцент1 14" xfId="780"/>
    <cellStyle name="40% - Акцент1 14 2" xfId="781"/>
    <cellStyle name="40% - Акцент1 15" xfId="782"/>
    <cellStyle name="40% - Акцент1 15 2" xfId="783"/>
    <cellStyle name="40% - Акцент1 16" xfId="784"/>
    <cellStyle name="40% - Акцент1 16 2" xfId="785"/>
    <cellStyle name="40% - Акцент1 17" xfId="786"/>
    <cellStyle name="40% - Акцент1 2" xfId="787"/>
    <cellStyle name="40% - Акцент1 2 2" xfId="788"/>
    <cellStyle name="40% - Акцент1 2 2 2" xfId="789"/>
    <cellStyle name="40% - Акцент1 2 2 2 2" xfId="790"/>
    <cellStyle name="40% - Акцент1 2 2 2 2 2" xfId="791"/>
    <cellStyle name="40% - Акцент1 2 2 2 2 2 2" xfId="792"/>
    <cellStyle name="40% - Акцент1 2 2 2 2 3" xfId="793"/>
    <cellStyle name="40% - Акцент1 2 2 2 3" xfId="794"/>
    <cellStyle name="40% - Акцент1 2 2 2 3 2" xfId="795"/>
    <cellStyle name="40% - Акцент1 2 2 2 4" xfId="796"/>
    <cellStyle name="40% - Акцент1 2 2 3" xfId="797"/>
    <cellStyle name="40% - Акцент1 2 2 3 2" xfId="798"/>
    <cellStyle name="40% - Акцент1 2 2 3 2 2" xfId="799"/>
    <cellStyle name="40% - Акцент1 2 2 3 3" xfId="800"/>
    <cellStyle name="40% - Акцент1 2 2 4" xfId="801"/>
    <cellStyle name="40% - Акцент1 2 2 4 2" xfId="802"/>
    <cellStyle name="40% - Акцент1 2 2 5" xfId="803"/>
    <cellStyle name="40% - Акцент1 2 2 5 2" xfId="804"/>
    <cellStyle name="40% - Акцент1 2 2 6" xfId="805"/>
    <cellStyle name="40% - Акцент1 2 3" xfId="806"/>
    <cellStyle name="40% - Акцент1 2 3 2" xfId="807"/>
    <cellStyle name="40% - Акцент1 2 3 2 2" xfId="808"/>
    <cellStyle name="40% - Акцент1 2 3 2 2 2" xfId="809"/>
    <cellStyle name="40% - Акцент1 2 3 2 3" xfId="810"/>
    <cellStyle name="40% - Акцент1 2 3 3" xfId="811"/>
    <cellStyle name="40% - Акцент1 2 3 3 2" xfId="812"/>
    <cellStyle name="40% - Акцент1 2 3 4" xfId="813"/>
    <cellStyle name="40% - Акцент1 2 4" xfId="814"/>
    <cellStyle name="40% - Акцент1 2 4 2" xfId="815"/>
    <cellStyle name="40% - Акцент1 2 4 2 2" xfId="816"/>
    <cellStyle name="40% - Акцент1 2 4 3" xfId="817"/>
    <cellStyle name="40% - Акцент1 2 5" xfId="818"/>
    <cellStyle name="40% - Акцент1 2 5 2" xfId="819"/>
    <cellStyle name="40% - Акцент1 2 6" xfId="820"/>
    <cellStyle name="40% - Акцент1 2 6 2" xfId="821"/>
    <cellStyle name="40% - Акцент1 2 7" xfId="822"/>
    <cellStyle name="40% - Акцент1 2 7 2" xfId="823"/>
    <cellStyle name="40% - Акцент1 2 8" xfId="824"/>
    <cellStyle name="40% - Акцент1 2_ПРОДАЖИ_УдСклад" xfId="825"/>
    <cellStyle name="40% - Акцент1 3" xfId="826"/>
    <cellStyle name="40% - Акцент1 3 2" xfId="827"/>
    <cellStyle name="40% - Акцент1 3 2 2" xfId="828"/>
    <cellStyle name="40% - Акцент1 3 2 2 2" xfId="829"/>
    <cellStyle name="40% - Акцент1 3 2 2 2 2" xfId="830"/>
    <cellStyle name="40% - Акцент1 3 2 2 3" xfId="831"/>
    <cellStyle name="40% - Акцент1 3 2 3" xfId="832"/>
    <cellStyle name="40% - Акцент1 3 2 3 2" xfId="833"/>
    <cellStyle name="40% - Акцент1 3 2 4" xfId="834"/>
    <cellStyle name="40% - Акцент1 3 2 4 2" xfId="835"/>
    <cellStyle name="40% - Акцент1 3 2 5" xfId="836"/>
    <cellStyle name="40% - Акцент1 3 3" xfId="837"/>
    <cellStyle name="40% - Акцент1 3 3 2" xfId="838"/>
    <cellStyle name="40% - Акцент1 3 3 2 2" xfId="839"/>
    <cellStyle name="40% - Акцент1 3 3 3" xfId="840"/>
    <cellStyle name="40% - Акцент1 3 4" xfId="841"/>
    <cellStyle name="40% - Акцент1 3 4 2" xfId="842"/>
    <cellStyle name="40% - Акцент1 3 5" xfId="843"/>
    <cellStyle name="40% - Акцент1 3 5 2" xfId="844"/>
    <cellStyle name="40% - Акцент1 3 6" xfId="845"/>
    <cellStyle name="40% - Акцент1 3_ПРОДАЖИ_УдСклад" xfId="846"/>
    <cellStyle name="40% - Акцент1 4" xfId="847"/>
    <cellStyle name="40% - Акцент1 4 2" xfId="848"/>
    <cellStyle name="40% - Акцент1 4 2 2" xfId="849"/>
    <cellStyle name="40% - Акцент1 4 2 2 2" xfId="850"/>
    <cellStyle name="40% - Акцент1 4 2 3" xfId="851"/>
    <cellStyle name="40% - Акцент1 4 3" xfId="852"/>
    <cellStyle name="40% - Акцент1 4 3 2" xfId="853"/>
    <cellStyle name="40% - Акцент1 4 4" xfId="854"/>
    <cellStyle name="40% - Акцент1 4 4 2" xfId="855"/>
    <cellStyle name="40% - Акцент1 4 5" xfId="856"/>
    <cellStyle name="40% - Акцент1 5" xfId="857"/>
    <cellStyle name="40% - Акцент1 5 2" xfId="858"/>
    <cellStyle name="40% - Акцент1 5 2 2" xfId="859"/>
    <cellStyle name="40% - Акцент1 5 2 2 2" xfId="860"/>
    <cellStyle name="40% - Акцент1 5 2 3" xfId="861"/>
    <cellStyle name="40% - Акцент1 5 3" xfId="862"/>
    <cellStyle name="40% - Акцент1 5 3 2" xfId="863"/>
    <cellStyle name="40% - Акцент1 5 4" xfId="864"/>
    <cellStyle name="40% - Акцент1 5 4 2" xfId="865"/>
    <cellStyle name="40% - Акцент1 5 5" xfId="866"/>
    <cellStyle name="40% - Акцент1 6" xfId="867"/>
    <cellStyle name="40% - Акцент1 6 2" xfId="868"/>
    <cellStyle name="40% - Акцент1 6 2 2" xfId="869"/>
    <cellStyle name="40% - Акцент1 6 2 2 2" xfId="870"/>
    <cellStyle name="40% - Акцент1 6 2 3" xfId="871"/>
    <cellStyle name="40% - Акцент1 6 3" xfId="872"/>
    <cellStyle name="40% - Акцент1 6 3 2" xfId="873"/>
    <cellStyle name="40% - Акцент1 6 4" xfId="874"/>
    <cellStyle name="40% - Акцент1 7" xfId="875"/>
    <cellStyle name="40% - Акцент1 7 2" xfId="876"/>
    <cellStyle name="40% - Акцент1 7 2 2" xfId="877"/>
    <cellStyle name="40% - Акцент1 7 2 2 2" xfId="878"/>
    <cellStyle name="40% - Акцент1 7 2 3" xfId="879"/>
    <cellStyle name="40% - Акцент1 7 3" xfId="880"/>
    <cellStyle name="40% - Акцент1 7 3 2" xfId="881"/>
    <cellStyle name="40% - Акцент1 7 4" xfId="882"/>
    <cellStyle name="40% - Акцент1 8" xfId="883"/>
    <cellStyle name="40% - Акцент1 8 2" xfId="884"/>
    <cellStyle name="40% - Акцент1 8 2 2" xfId="885"/>
    <cellStyle name="40% - Акцент1 8 2 2 2" xfId="886"/>
    <cellStyle name="40% - Акцент1 8 2 3" xfId="887"/>
    <cellStyle name="40% - Акцент1 8 3" xfId="888"/>
    <cellStyle name="40% - Акцент1 8 3 2" xfId="889"/>
    <cellStyle name="40% - Акцент1 8 4" xfId="890"/>
    <cellStyle name="40% - Акцент1 9" xfId="891"/>
    <cellStyle name="40% - Акцент1 9 2" xfId="892"/>
    <cellStyle name="40% - Акцент1 9 2 2" xfId="893"/>
    <cellStyle name="40% - Акцент1 9 3" xfId="894"/>
    <cellStyle name="40% - Акцент2 10" xfId="895"/>
    <cellStyle name="40% - Акцент2 10 2" xfId="896"/>
    <cellStyle name="40% - Акцент2 10 2 2" xfId="897"/>
    <cellStyle name="40% - Акцент2 10 3" xfId="898"/>
    <cellStyle name="40% - Акцент2 11" xfId="899"/>
    <cellStyle name="40% - Акцент2 11 2" xfId="900"/>
    <cellStyle name="40% - Акцент2 11 2 2" xfId="901"/>
    <cellStyle name="40% - Акцент2 11 3" xfId="902"/>
    <cellStyle name="40% - Акцент2 12" xfId="903"/>
    <cellStyle name="40% - Акцент2 12 2" xfId="904"/>
    <cellStyle name="40% - Акцент2 13" xfId="905"/>
    <cellStyle name="40% - Акцент2 13 2" xfId="906"/>
    <cellStyle name="40% - Акцент2 14" xfId="907"/>
    <cellStyle name="40% - Акцент2 14 2" xfId="908"/>
    <cellStyle name="40% - Акцент2 15" xfId="909"/>
    <cellStyle name="40% - Акцент2 15 2" xfId="910"/>
    <cellStyle name="40% - Акцент2 16" xfId="911"/>
    <cellStyle name="40% - Акцент2 16 2" xfId="912"/>
    <cellStyle name="40% - Акцент2 17" xfId="913"/>
    <cellStyle name="40% - Акцент2 2" xfId="914"/>
    <cellStyle name="40% - Акцент2 2 2" xfId="915"/>
    <cellStyle name="40% - Акцент2 2 2 2" xfId="916"/>
    <cellStyle name="40% - Акцент2 2 2 2 2" xfId="917"/>
    <cellStyle name="40% - Акцент2 2 2 2 2 2" xfId="918"/>
    <cellStyle name="40% - Акцент2 2 2 2 2 2 2" xfId="919"/>
    <cellStyle name="40% - Акцент2 2 2 2 2 3" xfId="920"/>
    <cellStyle name="40% - Акцент2 2 2 2 3" xfId="921"/>
    <cellStyle name="40% - Акцент2 2 2 2 3 2" xfId="922"/>
    <cellStyle name="40% - Акцент2 2 2 2 4" xfId="923"/>
    <cellStyle name="40% - Акцент2 2 2 3" xfId="924"/>
    <cellStyle name="40% - Акцент2 2 2 3 2" xfId="925"/>
    <cellStyle name="40% - Акцент2 2 2 3 2 2" xfId="926"/>
    <cellStyle name="40% - Акцент2 2 2 3 3" xfId="927"/>
    <cellStyle name="40% - Акцент2 2 2 4" xfId="928"/>
    <cellStyle name="40% - Акцент2 2 2 4 2" xfId="929"/>
    <cellStyle name="40% - Акцент2 2 2 5" xfId="930"/>
    <cellStyle name="40% - Акцент2 2 2 5 2" xfId="931"/>
    <cellStyle name="40% - Акцент2 2 2 6" xfId="932"/>
    <cellStyle name="40% - Акцент2 2 3" xfId="933"/>
    <cellStyle name="40% - Акцент2 2 3 2" xfId="934"/>
    <cellStyle name="40% - Акцент2 2 3 2 2" xfId="935"/>
    <cellStyle name="40% - Акцент2 2 3 2 2 2" xfId="936"/>
    <cellStyle name="40% - Акцент2 2 3 2 3" xfId="937"/>
    <cellStyle name="40% - Акцент2 2 3 3" xfId="938"/>
    <cellStyle name="40% - Акцент2 2 3 3 2" xfId="939"/>
    <cellStyle name="40% - Акцент2 2 3 4" xfId="940"/>
    <cellStyle name="40% - Акцент2 2 4" xfId="941"/>
    <cellStyle name="40% - Акцент2 2 4 2" xfId="942"/>
    <cellStyle name="40% - Акцент2 2 4 2 2" xfId="943"/>
    <cellStyle name="40% - Акцент2 2 4 3" xfId="944"/>
    <cellStyle name="40% - Акцент2 2 5" xfId="945"/>
    <cellStyle name="40% - Акцент2 2 5 2" xfId="946"/>
    <cellStyle name="40% - Акцент2 2 6" xfId="947"/>
    <cellStyle name="40% - Акцент2 2 6 2" xfId="948"/>
    <cellStyle name="40% - Акцент2 2 7" xfId="949"/>
    <cellStyle name="40% - Акцент2 2 7 2" xfId="950"/>
    <cellStyle name="40% - Акцент2 2 8" xfId="951"/>
    <cellStyle name="40% - Акцент2 2_ПРОДАЖИ_УдСклад" xfId="952"/>
    <cellStyle name="40% - Акцент2 3" xfId="953"/>
    <cellStyle name="40% - Акцент2 3 2" xfId="954"/>
    <cellStyle name="40% - Акцент2 3 2 2" xfId="955"/>
    <cellStyle name="40% - Акцент2 3 2 2 2" xfId="956"/>
    <cellStyle name="40% - Акцент2 3 2 2 2 2" xfId="957"/>
    <cellStyle name="40% - Акцент2 3 2 2 3" xfId="958"/>
    <cellStyle name="40% - Акцент2 3 2 3" xfId="959"/>
    <cellStyle name="40% - Акцент2 3 2 3 2" xfId="960"/>
    <cellStyle name="40% - Акцент2 3 2 4" xfId="961"/>
    <cellStyle name="40% - Акцент2 3 2 4 2" xfId="962"/>
    <cellStyle name="40% - Акцент2 3 2 5" xfId="963"/>
    <cellStyle name="40% - Акцент2 3 3" xfId="964"/>
    <cellStyle name="40% - Акцент2 3 3 2" xfId="965"/>
    <cellStyle name="40% - Акцент2 3 3 2 2" xfId="966"/>
    <cellStyle name="40% - Акцент2 3 3 3" xfId="967"/>
    <cellStyle name="40% - Акцент2 3 4" xfId="968"/>
    <cellStyle name="40% - Акцент2 3 4 2" xfId="969"/>
    <cellStyle name="40% - Акцент2 3 5" xfId="970"/>
    <cellStyle name="40% - Акцент2 3 5 2" xfId="971"/>
    <cellStyle name="40% - Акцент2 3 6" xfId="972"/>
    <cellStyle name="40% - Акцент2 3_ПРОДАЖИ_УдСклад" xfId="973"/>
    <cellStyle name="40% - Акцент2 4" xfId="974"/>
    <cellStyle name="40% - Акцент2 4 2" xfId="975"/>
    <cellStyle name="40% - Акцент2 4 2 2" xfId="976"/>
    <cellStyle name="40% - Акцент2 4 2 2 2" xfId="977"/>
    <cellStyle name="40% - Акцент2 4 2 3" xfId="978"/>
    <cellStyle name="40% - Акцент2 4 3" xfId="979"/>
    <cellStyle name="40% - Акцент2 4 3 2" xfId="980"/>
    <cellStyle name="40% - Акцент2 4 4" xfId="981"/>
    <cellStyle name="40% - Акцент2 4 4 2" xfId="982"/>
    <cellStyle name="40% - Акцент2 4 5" xfId="983"/>
    <cellStyle name="40% - Акцент2 5" xfId="984"/>
    <cellStyle name="40% - Акцент2 5 2" xfId="985"/>
    <cellStyle name="40% - Акцент2 5 2 2" xfId="986"/>
    <cellStyle name="40% - Акцент2 5 2 2 2" xfId="987"/>
    <cellStyle name="40% - Акцент2 5 2 3" xfId="988"/>
    <cellStyle name="40% - Акцент2 5 3" xfId="989"/>
    <cellStyle name="40% - Акцент2 5 3 2" xfId="990"/>
    <cellStyle name="40% - Акцент2 5 4" xfId="991"/>
    <cellStyle name="40% - Акцент2 5 4 2" xfId="992"/>
    <cellStyle name="40% - Акцент2 5 5" xfId="993"/>
    <cellStyle name="40% - Акцент2 6" xfId="994"/>
    <cellStyle name="40% - Акцент2 6 2" xfId="995"/>
    <cellStyle name="40% - Акцент2 6 2 2" xfId="996"/>
    <cellStyle name="40% - Акцент2 6 2 2 2" xfId="997"/>
    <cellStyle name="40% - Акцент2 6 2 3" xfId="998"/>
    <cellStyle name="40% - Акцент2 6 3" xfId="999"/>
    <cellStyle name="40% - Акцент2 6 3 2" xfId="1000"/>
    <cellStyle name="40% - Акцент2 6 4" xfId="1001"/>
    <cellStyle name="40% - Акцент2 7" xfId="1002"/>
    <cellStyle name="40% - Акцент2 7 2" xfId="1003"/>
    <cellStyle name="40% - Акцент2 7 2 2" xfId="1004"/>
    <cellStyle name="40% - Акцент2 7 2 2 2" xfId="1005"/>
    <cellStyle name="40% - Акцент2 7 2 3" xfId="1006"/>
    <cellStyle name="40% - Акцент2 7 3" xfId="1007"/>
    <cellStyle name="40% - Акцент2 7 3 2" xfId="1008"/>
    <cellStyle name="40% - Акцент2 7 4" xfId="1009"/>
    <cellStyle name="40% - Акцент2 8" xfId="1010"/>
    <cellStyle name="40% - Акцент2 8 2" xfId="1011"/>
    <cellStyle name="40% - Акцент2 8 2 2" xfId="1012"/>
    <cellStyle name="40% - Акцент2 8 2 2 2" xfId="1013"/>
    <cellStyle name="40% - Акцент2 8 2 3" xfId="1014"/>
    <cellStyle name="40% - Акцент2 8 3" xfId="1015"/>
    <cellStyle name="40% - Акцент2 8 3 2" xfId="1016"/>
    <cellStyle name="40% - Акцент2 8 4" xfId="1017"/>
    <cellStyle name="40% - Акцент2 9" xfId="1018"/>
    <cellStyle name="40% - Акцент2 9 2" xfId="1019"/>
    <cellStyle name="40% - Акцент2 9 2 2" xfId="1020"/>
    <cellStyle name="40% - Акцент2 9 3" xfId="1021"/>
    <cellStyle name="40% - Акцент3 10" xfId="1022"/>
    <cellStyle name="40% - Акцент3 10 2" xfId="1023"/>
    <cellStyle name="40% - Акцент3 10 2 2" xfId="1024"/>
    <cellStyle name="40% - Акцент3 10 3" xfId="1025"/>
    <cellStyle name="40% - Акцент3 11" xfId="1026"/>
    <cellStyle name="40% - Акцент3 11 2" xfId="1027"/>
    <cellStyle name="40% - Акцент3 11 2 2" xfId="1028"/>
    <cellStyle name="40% - Акцент3 11 3" xfId="1029"/>
    <cellStyle name="40% - Акцент3 12" xfId="1030"/>
    <cellStyle name="40% - Акцент3 12 2" xfId="1031"/>
    <cellStyle name="40% - Акцент3 13" xfId="1032"/>
    <cellStyle name="40% - Акцент3 13 2" xfId="1033"/>
    <cellStyle name="40% - Акцент3 14" xfId="1034"/>
    <cellStyle name="40% - Акцент3 14 2" xfId="1035"/>
    <cellStyle name="40% - Акцент3 15" xfId="1036"/>
    <cellStyle name="40% - Акцент3 15 2" xfId="1037"/>
    <cellStyle name="40% - Акцент3 16" xfId="1038"/>
    <cellStyle name="40% - Акцент3 16 2" xfId="1039"/>
    <cellStyle name="40% - Акцент3 17" xfId="1040"/>
    <cellStyle name="40% - Акцент3 2" xfId="1041"/>
    <cellStyle name="40% - Акцент3 2 2" xfId="1042"/>
    <cellStyle name="40% - Акцент3 2 2 2" xfId="1043"/>
    <cellStyle name="40% - Акцент3 2 2 2 2" xfId="1044"/>
    <cellStyle name="40% - Акцент3 2 2 2 2 2" xfId="1045"/>
    <cellStyle name="40% - Акцент3 2 2 2 2 2 2" xfId="1046"/>
    <cellStyle name="40% - Акцент3 2 2 2 2 3" xfId="1047"/>
    <cellStyle name="40% - Акцент3 2 2 2 3" xfId="1048"/>
    <cellStyle name="40% - Акцент3 2 2 2 3 2" xfId="1049"/>
    <cellStyle name="40% - Акцент3 2 2 2 4" xfId="1050"/>
    <cellStyle name="40% - Акцент3 2 2 3" xfId="1051"/>
    <cellStyle name="40% - Акцент3 2 2 3 2" xfId="1052"/>
    <cellStyle name="40% - Акцент3 2 2 3 2 2" xfId="1053"/>
    <cellStyle name="40% - Акцент3 2 2 3 3" xfId="1054"/>
    <cellStyle name="40% - Акцент3 2 2 4" xfId="1055"/>
    <cellStyle name="40% - Акцент3 2 2 4 2" xfId="1056"/>
    <cellStyle name="40% - Акцент3 2 2 5" xfId="1057"/>
    <cellStyle name="40% - Акцент3 2 2 5 2" xfId="1058"/>
    <cellStyle name="40% - Акцент3 2 2 6" xfId="1059"/>
    <cellStyle name="40% - Акцент3 2 3" xfId="1060"/>
    <cellStyle name="40% - Акцент3 2 3 2" xfId="1061"/>
    <cellStyle name="40% - Акцент3 2 3 2 2" xfId="1062"/>
    <cellStyle name="40% - Акцент3 2 3 2 2 2" xfId="1063"/>
    <cellStyle name="40% - Акцент3 2 3 2 3" xfId="1064"/>
    <cellStyle name="40% - Акцент3 2 3 3" xfId="1065"/>
    <cellStyle name="40% - Акцент3 2 3 3 2" xfId="1066"/>
    <cellStyle name="40% - Акцент3 2 3 4" xfId="1067"/>
    <cellStyle name="40% - Акцент3 2 4" xfId="1068"/>
    <cellStyle name="40% - Акцент3 2 4 2" xfId="1069"/>
    <cellStyle name="40% - Акцент3 2 4 2 2" xfId="1070"/>
    <cellStyle name="40% - Акцент3 2 4 3" xfId="1071"/>
    <cellStyle name="40% - Акцент3 2 5" xfId="1072"/>
    <cellStyle name="40% - Акцент3 2 5 2" xfId="1073"/>
    <cellStyle name="40% - Акцент3 2 6" xfId="1074"/>
    <cellStyle name="40% - Акцент3 2 6 2" xfId="1075"/>
    <cellStyle name="40% - Акцент3 2 7" xfId="1076"/>
    <cellStyle name="40% - Акцент3 2 7 2" xfId="1077"/>
    <cellStyle name="40% - Акцент3 2 8" xfId="1078"/>
    <cellStyle name="40% - Акцент3 2_ПРОДАЖИ_УдСклад" xfId="1079"/>
    <cellStyle name="40% - Акцент3 3" xfId="1080"/>
    <cellStyle name="40% - Акцент3 3 2" xfId="1081"/>
    <cellStyle name="40% - Акцент3 3 2 2" xfId="1082"/>
    <cellStyle name="40% - Акцент3 3 2 2 2" xfId="1083"/>
    <cellStyle name="40% - Акцент3 3 2 2 2 2" xfId="1084"/>
    <cellStyle name="40% - Акцент3 3 2 2 3" xfId="1085"/>
    <cellStyle name="40% - Акцент3 3 2 3" xfId="1086"/>
    <cellStyle name="40% - Акцент3 3 2 3 2" xfId="1087"/>
    <cellStyle name="40% - Акцент3 3 2 4" xfId="1088"/>
    <cellStyle name="40% - Акцент3 3 2 4 2" xfId="1089"/>
    <cellStyle name="40% - Акцент3 3 2 5" xfId="1090"/>
    <cellStyle name="40% - Акцент3 3 3" xfId="1091"/>
    <cellStyle name="40% - Акцент3 3 3 2" xfId="1092"/>
    <cellStyle name="40% - Акцент3 3 3 2 2" xfId="1093"/>
    <cellStyle name="40% - Акцент3 3 3 3" xfId="1094"/>
    <cellStyle name="40% - Акцент3 3 4" xfId="1095"/>
    <cellStyle name="40% - Акцент3 3 4 2" xfId="1096"/>
    <cellStyle name="40% - Акцент3 3 5" xfId="1097"/>
    <cellStyle name="40% - Акцент3 3 5 2" xfId="1098"/>
    <cellStyle name="40% - Акцент3 3 6" xfId="1099"/>
    <cellStyle name="40% - Акцент3 3_ПРОДАЖИ_УдСклад" xfId="1100"/>
    <cellStyle name="40% - Акцент3 4" xfId="1101"/>
    <cellStyle name="40% - Акцент3 4 2" xfId="1102"/>
    <cellStyle name="40% - Акцент3 4 2 2" xfId="1103"/>
    <cellStyle name="40% - Акцент3 4 2 2 2" xfId="1104"/>
    <cellStyle name="40% - Акцент3 4 2 3" xfId="1105"/>
    <cellStyle name="40% - Акцент3 4 3" xfId="1106"/>
    <cellStyle name="40% - Акцент3 4 3 2" xfId="1107"/>
    <cellStyle name="40% - Акцент3 4 4" xfId="1108"/>
    <cellStyle name="40% - Акцент3 4 4 2" xfId="1109"/>
    <cellStyle name="40% - Акцент3 4 5" xfId="1110"/>
    <cellStyle name="40% - Акцент3 5" xfId="1111"/>
    <cellStyle name="40% - Акцент3 5 2" xfId="1112"/>
    <cellStyle name="40% - Акцент3 5 2 2" xfId="1113"/>
    <cellStyle name="40% - Акцент3 5 2 2 2" xfId="1114"/>
    <cellStyle name="40% - Акцент3 5 2 3" xfId="1115"/>
    <cellStyle name="40% - Акцент3 5 3" xfId="1116"/>
    <cellStyle name="40% - Акцент3 5 3 2" xfId="1117"/>
    <cellStyle name="40% - Акцент3 5 4" xfId="1118"/>
    <cellStyle name="40% - Акцент3 5 4 2" xfId="1119"/>
    <cellStyle name="40% - Акцент3 5 5" xfId="1120"/>
    <cellStyle name="40% - Акцент3 6" xfId="1121"/>
    <cellStyle name="40% - Акцент3 6 2" xfId="1122"/>
    <cellStyle name="40% - Акцент3 6 2 2" xfId="1123"/>
    <cellStyle name="40% - Акцент3 6 2 2 2" xfId="1124"/>
    <cellStyle name="40% - Акцент3 6 2 3" xfId="1125"/>
    <cellStyle name="40% - Акцент3 6 3" xfId="1126"/>
    <cellStyle name="40% - Акцент3 6 3 2" xfId="1127"/>
    <cellStyle name="40% - Акцент3 6 4" xfId="1128"/>
    <cellStyle name="40% - Акцент3 7" xfId="1129"/>
    <cellStyle name="40% - Акцент3 7 2" xfId="1130"/>
    <cellStyle name="40% - Акцент3 7 2 2" xfId="1131"/>
    <cellStyle name="40% - Акцент3 7 2 2 2" xfId="1132"/>
    <cellStyle name="40% - Акцент3 7 2 3" xfId="1133"/>
    <cellStyle name="40% - Акцент3 7 3" xfId="1134"/>
    <cellStyle name="40% - Акцент3 7 3 2" xfId="1135"/>
    <cellStyle name="40% - Акцент3 7 4" xfId="1136"/>
    <cellStyle name="40% - Акцент3 8" xfId="1137"/>
    <cellStyle name="40% - Акцент3 8 2" xfId="1138"/>
    <cellStyle name="40% - Акцент3 8 2 2" xfId="1139"/>
    <cellStyle name="40% - Акцент3 8 2 2 2" xfId="1140"/>
    <cellStyle name="40% - Акцент3 8 2 3" xfId="1141"/>
    <cellStyle name="40% - Акцент3 8 3" xfId="1142"/>
    <cellStyle name="40% - Акцент3 8 3 2" xfId="1143"/>
    <cellStyle name="40% - Акцент3 8 4" xfId="1144"/>
    <cellStyle name="40% - Акцент3 9" xfId="1145"/>
    <cellStyle name="40% - Акцент3 9 2" xfId="1146"/>
    <cellStyle name="40% - Акцент3 9 2 2" xfId="1147"/>
    <cellStyle name="40% - Акцент3 9 3" xfId="1148"/>
    <cellStyle name="40% - Акцент4 10" xfId="1149"/>
    <cellStyle name="40% - Акцент4 10 2" xfId="1150"/>
    <cellStyle name="40% - Акцент4 10 2 2" xfId="1151"/>
    <cellStyle name="40% - Акцент4 10 3" xfId="1152"/>
    <cellStyle name="40% - Акцент4 11" xfId="1153"/>
    <cellStyle name="40% - Акцент4 11 2" xfId="1154"/>
    <cellStyle name="40% - Акцент4 11 2 2" xfId="1155"/>
    <cellStyle name="40% - Акцент4 11 3" xfId="1156"/>
    <cellStyle name="40% - Акцент4 12" xfId="1157"/>
    <cellStyle name="40% - Акцент4 12 2" xfId="1158"/>
    <cellStyle name="40% - Акцент4 13" xfId="1159"/>
    <cellStyle name="40% - Акцент4 13 2" xfId="1160"/>
    <cellStyle name="40% - Акцент4 14" xfId="1161"/>
    <cellStyle name="40% - Акцент4 14 2" xfId="1162"/>
    <cellStyle name="40% - Акцент4 15" xfId="1163"/>
    <cellStyle name="40% - Акцент4 15 2" xfId="1164"/>
    <cellStyle name="40% - Акцент4 16" xfId="1165"/>
    <cellStyle name="40% - Акцент4 16 2" xfId="1166"/>
    <cellStyle name="40% - Акцент4 17" xfId="1167"/>
    <cellStyle name="40% - Акцент4 2" xfId="1168"/>
    <cellStyle name="40% - Акцент4 2 2" xfId="1169"/>
    <cellStyle name="40% - Акцент4 2 2 2" xfId="1170"/>
    <cellStyle name="40% - Акцент4 2 2 2 2" xfId="1171"/>
    <cellStyle name="40% - Акцент4 2 2 2 2 2" xfId="1172"/>
    <cellStyle name="40% - Акцент4 2 2 2 2 2 2" xfId="1173"/>
    <cellStyle name="40% - Акцент4 2 2 2 2 3" xfId="1174"/>
    <cellStyle name="40% - Акцент4 2 2 2 3" xfId="1175"/>
    <cellStyle name="40% - Акцент4 2 2 2 3 2" xfId="1176"/>
    <cellStyle name="40% - Акцент4 2 2 2 4" xfId="1177"/>
    <cellStyle name="40% - Акцент4 2 2 3" xfId="1178"/>
    <cellStyle name="40% - Акцент4 2 2 3 2" xfId="1179"/>
    <cellStyle name="40% - Акцент4 2 2 3 2 2" xfId="1180"/>
    <cellStyle name="40% - Акцент4 2 2 3 3" xfId="1181"/>
    <cellStyle name="40% - Акцент4 2 2 4" xfId="1182"/>
    <cellStyle name="40% - Акцент4 2 2 4 2" xfId="1183"/>
    <cellStyle name="40% - Акцент4 2 2 5" xfId="1184"/>
    <cellStyle name="40% - Акцент4 2 2 5 2" xfId="1185"/>
    <cellStyle name="40% - Акцент4 2 2 6" xfId="1186"/>
    <cellStyle name="40% - Акцент4 2 3" xfId="1187"/>
    <cellStyle name="40% - Акцент4 2 3 2" xfId="1188"/>
    <cellStyle name="40% - Акцент4 2 3 2 2" xfId="1189"/>
    <cellStyle name="40% - Акцент4 2 3 2 2 2" xfId="1190"/>
    <cellStyle name="40% - Акцент4 2 3 2 3" xfId="1191"/>
    <cellStyle name="40% - Акцент4 2 3 3" xfId="1192"/>
    <cellStyle name="40% - Акцент4 2 3 3 2" xfId="1193"/>
    <cellStyle name="40% - Акцент4 2 3 4" xfId="1194"/>
    <cellStyle name="40% - Акцент4 2 4" xfId="1195"/>
    <cellStyle name="40% - Акцент4 2 4 2" xfId="1196"/>
    <cellStyle name="40% - Акцент4 2 4 2 2" xfId="1197"/>
    <cellStyle name="40% - Акцент4 2 4 3" xfId="1198"/>
    <cellStyle name="40% - Акцент4 2 5" xfId="1199"/>
    <cellStyle name="40% - Акцент4 2 5 2" xfId="1200"/>
    <cellStyle name="40% - Акцент4 2 6" xfId="1201"/>
    <cellStyle name="40% - Акцент4 2 6 2" xfId="1202"/>
    <cellStyle name="40% - Акцент4 2 7" xfId="1203"/>
    <cellStyle name="40% - Акцент4 2 7 2" xfId="1204"/>
    <cellStyle name="40% - Акцент4 2 8" xfId="1205"/>
    <cellStyle name="40% - Акцент4 2_ПРОДАЖИ_УдСклад" xfId="1206"/>
    <cellStyle name="40% - Акцент4 3" xfId="1207"/>
    <cellStyle name="40% - Акцент4 3 2" xfId="1208"/>
    <cellStyle name="40% - Акцент4 3 2 2" xfId="1209"/>
    <cellStyle name="40% - Акцент4 3 2 2 2" xfId="1210"/>
    <cellStyle name="40% - Акцент4 3 2 2 2 2" xfId="1211"/>
    <cellStyle name="40% - Акцент4 3 2 2 3" xfId="1212"/>
    <cellStyle name="40% - Акцент4 3 2 3" xfId="1213"/>
    <cellStyle name="40% - Акцент4 3 2 3 2" xfId="1214"/>
    <cellStyle name="40% - Акцент4 3 2 4" xfId="1215"/>
    <cellStyle name="40% - Акцент4 3 2 4 2" xfId="1216"/>
    <cellStyle name="40% - Акцент4 3 2 5" xfId="1217"/>
    <cellStyle name="40% - Акцент4 3 3" xfId="1218"/>
    <cellStyle name="40% - Акцент4 3 3 2" xfId="1219"/>
    <cellStyle name="40% - Акцент4 3 3 2 2" xfId="1220"/>
    <cellStyle name="40% - Акцент4 3 3 3" xfId="1221"/>
    <cellStyle name="40% - Акцент4 3 4" xfId="1222"/>
    <cellStyle name="40% - Акцент4 3 4 2" xfId="1223"/>
    <cellStyle name="40% - Акцент4 3 5" xfId="1224"/>
    <cellStyle name="40% - Акцент4 3 5 2" xfId="1225"/>
    <cellStyle name="40% - Акцент4 3 6" xfId="1226"/>
    <cellStyle name="40% - Акцент4 3_ПРОДАЖИ_УдСклад" xfId="1227"/>
    <cellStyle name="40% - Акцент4 4" xfId="1228"/>
    <cellStyle name="40% - Акцент4 4 2" xfId="1229"/>
    <cellStyle name="40% - Акцент4 4 2 2" xfId="1230"/>
    <cellStyle name="40% - Акцент4 4 2 2 2" xfId="1231"/>
    <cellStyle name="40% - Акцент4 4 2 3" xfId="1232"/>
    <cellStyle name="40% - Акцент4 4 3" xfId="1233"/>
    <cellStyle name="40% - Акцент4 4 3 2" xfId="1234"/>
    <cellStyle name="40% - Акцент4 4 4" xfId="1235"/>
    <cellStyle name="40% - Акцент4 4 4 2" xfId="1236"/>
    <cellStyle name="40% - Акцент4 4 5" xfId="1237"/>
    <cellStyle name="40% - Акцент4 5" xfId="1238"/>
    <cellStyle name="40% - Акцент4 5 2" xfId="1239"/>
    <cellStyle name="40% - Акцент4 5 2 2" xfId="1240"/>
    <cellStyle name="40% - Акцент4 5 2 2 2" xfId="1241"/>
    <cellStyle name="40% - Акцент4 5 2 3" xfId="1242"/>
    <cellStyle name="40% - Акцент4 5 3" xfId="1243"/>
    <cellStyle name="40% - Акцент4 5 3 2" xfId="1244"/>
    <cellStyle name="40% - Акцент4 5 4" xfId="1245"/>
    <cellStyle name="40% - Акцент4 5 4 2" xfId="1246"/>
    <cellStyle name="40% - Акцент4 5 5" xfId="1247"/>
    <cellStyle name="40% - Акцент4 6" xfId="1248"/>
    <cellStyle name="40% - Акцент4 6 2" xfId="1249"/>
    <cellStyle name="40% - Акцент4 6 2 2" xfId="1250"/>
    <cellStyle name="40% - Акцент4 6 2 2 2" xfId="1251"/>
    <cellStyle name="40% - Акцент4 6 2 3" xfId="1252"/>
    <cellStyle name="40% - Акцент4 6 3" xfId="1253"/>
    <cellStyle name="40% - Акцент4 6 3 2" xfId="1254"/>
    <cellStyle name="40% - Акцент4 6 4" xfId="1255"/>
    <cellStyle name="40% - Акцент4 7" xfId="1256"/>
    <cellStyle name="40% - Акцент4 7 2" xfId="1257"/>
    <cellStyle name="40% - Акцент4 7 2 2" xfId="1258"/>
    <cellStyle name="40% - Акцент4 7 2 2 2" xfId="1259"/>
    <cellStyle name="40% - Акцент4 7 2 3" xfId="1260"/>
    <cellStyle name="40% - Акцент4 7 3" xfId="1261"/>
    <cellStyle name="40% - Акцент4 7 3 2" xfId="1262"/>
    <cellStyle name="40% - Акцент4 7 4" xfId="1263"/>
    <cellStyle name="40% - Акцент4 8" xfId="1264"/>
    <cellStyle name="40% - Акцент4 8 2" xfId="1265"/>
    <cellStyle name="40% - Акцент4 8 2 2" xfId="1266"/>
    <cellStyle name="40% - Акцент4 8 2 2 2" xfId="1267"/>
    <cellStyle name="40% - Акцент4 8 2 3" xfId="1268"/>
    <cellStyle name="40% - Акцент4 8 3" xfId="1269"/>
    <cellStyle name="40% - Акцент4 8 3 2" xfId="1270"/>
    <cellStyle name="40% - Акцент4 8 4" xfId="1271"/>
    <cellStyle name="40% - Акцент4 9" xfId="1272"/>
    <cellStyle name="40% - Акцент4 9 2" xfId="1273"/>
    <cellStyle name="40% - Акцент4 9 2 2" xfId="1274"/>
    <cellStyle name="40% - Акцент4 9 3" xfId="1275"/>
    <cellStyle name="40% - Акцент5 10" xfId="1276"/>
    <cellStyle name="40% - Акцент5 10 2" xfId="1277"/>
    <cellStyle name="40% - Акцент5 10 2 2" xfId="1278"/>
    <cellStyle name="40% - Акцент5 10 3" xfId="1279"/>
    <cellStyle name="40% - Акцент5 11" xfId="1280"/>
    <cellStyle name="40% - Акцент5 11 2" xfId="1281"/>
    <cellStyle name="40% - Акцент5 11 2 2" xfId="1282"/>
    <cellStyle name="40% - Акцент5 11 3" xfId="1283"/>
    <cellStyle name="40% - Акцент5 12" xfId="1284"/>
    <cellStyle name="40% - Акцент5 12 2" xfId="1285"/>
    <cellStyle name="40% - Акцент5 13" xfId="1286"/>
    <cellStyle name="40% - Акцент5 13 2" xfId="1287"/>
    <cellStyle name="40% - Акцент5 14" xfId="1288"/>
    <cellStyle name="40% - Акцент5 14 2" xfId="1289"/>
    <cellStyle name="40% - Акцент5 15" xfId="1290"/>
    <cellStyle name="40% - Акцент5 15 2" xfId="1291"/>
    <cellStyle name="40% - Акцент5 16" xfId="1292"/>
    <cellStyle name="40% - Акцент5 16 2" xfId="1293"/>
    <cellStyle name="40% - Акцент5 17" xfId="1294"/>
    <cellStyle name="40% - Акцент5 2" xfId="1295"/>
    <cellStyle name="40% - Акцент5 2 2" xfId="1296"/>
    <cellStyle name="40% - Акцент5 2 2 2" xfId="1297"/>
    <cellStyle name="40% - Акцент5 2 2 2 2" xfId="1298"/>
    <cellStyle name="40% - Акцент5 2 2 2 2 2" xfId="1299"/>
    <cellStyle name="40% - Акцент5 2 2 2 2 2 2" xfId="1300"/>
    <cellStyle name="40% - Акцент5 2 2 2 2 3" xfId="1301"/>
    <cellStyle name="40% - Акцент5 2 2 2 3" xfId="1302"/>
    <cellStyle name="40% - Акцент5 2 2 2 3 2" xfId="1303"/>
    <cellStyle name="40% - Акцент5 2 2 2 4" xfId="1304"/>
    <cellStyle name="40% - Акцент5 2 2 3" xfId="1305"/>
    <cellStyle name="40% - Акцент5 2 2 3 2" xfId="1306"/>
    <cellStyle name="40% - Акцент5 2 2 3 2 2" xfId="1307"/>
    <cellStyle name="40% - Акцент5 2 2 3 3" xfId="1308"/>
    <cellStyle name="40% - Акцент5 2 2 4" xfId="1309"/>
    <cellStyle name="40% - Акцент5 2 2 4 2" xfId="1310"/>
    <cellStyle name="40% - Акцент5 2 2 5" xfId="1311"/>
    <cellStyle name="40% - Акцент5 2 2 5 2" xfId="1312"/>
    <cellStyle name="40% - Акцент5 2 2 6" xfId="1313"/>
    <cellStyle name="40% - Акцент5 2 3" xfId="1314"/>
    <cellStyle name="40% - Акцент5 2 3 2" xfId="1315"/>
    <cellStyle name="40% - Акцент5 2 3 2 2" xfId="1316"/>
    <cellStyle name="40% - Акцент5 2 3 2 2 2" xfId="1317"/>
    <cellStyle name="40% - Акцент5 2 3 2 3" xfId="1318"/>
    <cellStyle name="40% - Акцент5 2 3 3" xfId="1319"/>
    <cellStyle name="40% - Акцент5 2 3 3 2" xfId="1320"/>
    <cellStyle name="40% - Акцент5 2 3 4" xfId="1321"/>
    <cellStyle name="40% - Акцент5 2 4" xfId="1322"/>
    <cellStyle name="40% - Акцент5 2 4 2" xfId="1323"/>
    <cellStyle name="40% - Акцент5 2 4 2 2" xfId="1324"/>
    <cellStyle name="40% - Акцент5 2 4 3" xfId="1325"/>
    <cellStyle name="40% - Акцент5 2 5" xfId="1326"/>
    <cellStyle name="40% - Акцент5 2 5 2" xfId="1327"/>
    <cellStyle name="40% - Акцент5 2 6" xfId="1328"/>
    <cellStyle name="40% - Акцент5 2 6 2" xfId="1329"/>
    <cellStyle name="40% - Акцент5 2 7" xfId="1330"/>
    <cellStyle name="40% - Акцент5 2 7 2" xfId="1331"/>
    <cellStyle name="40% - Акцент5 2 8" xfId="1332"/>
    <cellStyle name="40% - Акцент5 2_ПРОДАЖИ_УдСклад" xfId="1333"/>
    <cellStyle name="40% - Акцент5 3" xfId="1334"/>
    <cellStyle name="40% - Акцент5 3 2" xfId="1335"/>
    <cellStyle name="40% - Акцент5 3 2 2" xfId="1336"/>
    <cellStyle name="40% - Акцент5 3 2 2 2" xfId="1337"/>
    <cellStyle name="40% - Акцент5 3 2 2 2 2" xfId="1338"/>
    <cellStyle name="40% - Акцент5 3 2 2 3" xfId="1339"/>
    <cellStyle name="40% - Акцент5 3 2 3" xfId="1340"/>
    <cellStyle name="40% - Акцент5 3 2 3 2" xfId="1341"/>
    <cellStyle name="40% - Акцент5 3 2 4" xfId="1342"/>
    <cellStyle name="40% - Акцент5 3 2 4 2" xfId="1343"/>
    <cellStyle name="40% - Акцент5 3 2 5" xfId="1344"/>
    <cellStyle name="40% - Акцент5 3 3" xfId="1345"/>
    <cellStyle name="40% - Акцент5 3 3 2" xfId="1346"/>
    <cellStyle name="40% - Акцент5 3 3 2 2" xfId="1347"/>
    <cellStyle name="40% - Акцент5 3 3 3" xfId="1348"/>
    <cellStyle name="40% - Акцент5 3 4" xfId="1349"/>
    <cellStyle name="40% - Акцент5 3 4 2" xfId="1350"/>
    <cellStyle name="40% - Акцент5 3 5" xfId="1351"/>
    <cellStyle name="40% - Акцент5 3 5 2" xfId="1352"/>
    <cellStyle name="40% - Акцент5 3 6" xfId="1353"/>
    <cellStyle name="40% - Акцент5 3_ПРОДАЖИ_УдСклад" xfId="1354"/>
    <cellStyle name="40% - Акцент5 4" xfId="1355"/>
    <cellStyle name="40% - Акцент5 4 2" xfId="1356"/>
    <cellStyle name="40% - Акцент5 4 2 2" xfId="1357"/>
    <cellStyle name="40% - Акцент5 4 2 2 2" xfId="1358"/>
    <cellStyle name="40% - Акцент5 4 2 3" xfId="1359"/>
    <cellStyle name="40% - Акцент5 4 3" xfId="1360"/>
    <cellStyle name="40% - Акцент5 4 3 2" xfId="1361"/>
    <cellStyle name="40% - Акцент5 4 4" xfId="1362"/>
    <cellStyle name="40% - Акцент5 4 4 2" xfId="1363"/>
    <cellStyle name="40% - Акцент5 4 5" xfId="1364"/>
    <cellStyle name="40% - Акцент5 5" xfId="1365"/>
    <cellStyle name="40% - Акцент5 5 2" xfId="1366"/>
    <cellStyle name="40% - Акцент5 5 2 2" xfId="1367"/>
    <cellStyle name="40% - Акцент5 5 2 2 2" xfId="1368"/>
    <cellStyle name="40% - Акцент5 5 2 3" xfId="1369"/>
    <cellStyle name="40% - Акцент5 5 3" xfId="1370"/>
    <cellStyle name="40% - Акцент5 5 3 2" xfId="1371"/>
    <cellStyle name="40% - Акцент5 5 4" xfId="1372"/>
    <cellStyle name="40% - Акцент5 5 4 2" xfId="1373"/>
    <cellStyle name="40% - Акцент5 5 5" xfId="1374"/>
    <cellStyle name="40% - Акцент5 6" xfId="1375"/>
    <cellStyle name="40% - Акцент5 6 2" xfId="1376"/>
    <cellStyle name="40% - Акцент5 6 2 2" xfId="1377"/>
    <cellStyle name="40% - Акцент5 6 2 2 2" xfId="1378"/>
    <cellStyle name="40% - Акцент5 6 2 3" xfId="1379"/>
    <cellStyle name="40% - Акцент5 6 3" xfId="1380"/>
    <cellStyle name="40% - Акцент5 6 3 2" xfId="1381"/>
    <cellStyle name="40% - Акцент5 6 4" xfId="1382"/>
    <cellStyle name="40% - Акцент5 7" xfId="1383"/>
    <cellStyle name="40% - Акцент5 7 2" xfId="1384"/>
    <cellStyle name="40% - Акцент5 7 2 2" xfId="1385"/>
    <cellStyle name="40% - Акцент5 7 2 2 2" xfId="1386"/>
    <cellStyle name="40% - Акцент5 7 2 3" xfId="1387"/>
    <cellStyle name="40% - Акцент5 7 3" xfId="1388"/>
    <cellStyle name="40% - Акцент5 7 3 2" xfId="1389"/>
    <cellStyle name="40% - Акцент5 7 4" xfId="1390"/>
    <cellStyle name="40% - Акцент5 8" xfId="1391"/>
    <cellStyle name="40% - Акцент5 8 2" xfId="1392"/>
    <cellStyle name="40% - Акцент5 8 2 2" xfId="1393"/>
    <cellStyle name="40% - Акцент5 8 2 2 2" xfId="1394"/>
    <cellStyle name="40% - Акцент5 8 2 3" xfId="1395"/>
    <cellStyle name="40% - Акцент5 8 3" xfId="1396"/>
    <cellStyle name="40% - Акцент5 8 3 2" xfId="1397"/>
    <cellStyle name="40% - Акцент5 8 4" xfId="1398"/>
    <cellStyle name="40% - Акцент5 9" xfId="1399"/>
    <cellStyle name="40% - Акцент5 9 2" xfId="1400"/>
    <cellStyle name="40% - Акцент5 9 2 2" xfId="1401"/>
    <cellStyle name="40% - Акцент5 9 3" xfId="1402"/>
    <cellStyle name="40% - Акцент6 10" xfId="1403"/>
    <cellStyle name="40% - Акцент6 10 2" xfId="1404"/>
    <cellStyle name="40% - Акцент6 10 2 2" xfId="1405"/>
    <cellStyle name="40% - Акцент6 10 3" xfId="1406"/>
    <cellStyle name="40% - Акцент6 11" xfId="1407"/>
    <cellStyle name="40% - Акцент6 11 2" xfId="1408"/>
    <cellStyle name="40% - Акцент6 11 2 2" xfId="1409"/>
    <cellStyle name="40% - Акцент6 11 3" xfId="1410"/>
    <cellStyle name="40% - Акцент6 12" xfId="1411"/>
    <cellStyle name="40% - Акцент6 12 2" xfId="1412"/>
    <cellStyle name="40% - Акцент6 13" xfId="1413"/>
    <cellStyle name="40% - Акцент6 13 2" xfId="1414"/>
    <cellStyle name="40% - Акцент6 14" xfId="1415"/>
    <cellStyle name="40% - Акцент6 14 2" xfId="1416"/>
    <cellStyle name="40% - Акцент6 15" xfId="1417"/>
    <cellStyle name="40% - Акцент6 15 2" xfId="1418"/>
    <cellStyle name="40% - Акцент6 16" xfId="1419"/>
    <cellStyle name="40% - Акцент6 16 2" xfId="1420"/>
    <cellStyle name="40% - Акцент6 17" xfId="1421"/>
    <cellStyle name="40% - Акцент6 2" xfId="1422"/>
    <cellStyle name="40% - Акцент6 2 2" xfId="1423"/>
    <cellStyle name="40% - Акцент6 2 2 2" xfId="1424"/>
    <cellStyle name="40% - Акцент6 2 2 2 2" xfId="1425"/>
    <cellStyle name="40% - Акцент6 2 2 2 2 2" xfId="1426"/>
    <cellStyle name="40% - Акцент6 2 2 2 2 2 2" xfId="1427"/>
    <cellStyle name="40% - Акцент6 2 2 2 2 3" xfId="1428"/>
    <cellStyle name="40% - Акцент6 2 2 2 3" xfId="1429"/>
    <cellStyle name="40% - Акцент6 2 2 2 3 2" xfId="1430"/>
    <cellStyle name="40% - Акцент6 2 2 2 4" xfId="1431"/>
    <cellStyle name="40% - Акцент6 2 2 3" xfId="1432"/>
    <cellStyle name="40% - Акцент6 2 2 3 2" xfId="1433"/>
    <cellStyle name="40% - Акцент6 2 2 3 2 2" xfId="1434"/>
    <cellStyle name="40% - Акцент6 2 2 3 3" xfId="1435"/>
    <cellStyle name="40% - Акцент6 2 2 4" xfId="1436"/>
    <cellStyle name="40% - Акцент6 2 2 4 2" xfId="1437"/>
    <cellStyle name="40% - Акцент6 2 2 5" xfId="1438"/>
    <cellStyle name="40% - Акцент6 2 2 5 2" xfId="1439"/>
    <cellStyle name="40% - Акцент6 2 2 6" xfId="1440"/>
    <cellStyle name="40% - Акцент6 2 3" xfId="1441"/>
    <cellStyle name="40% - Акцент6 2 3 2" xfId="1442"/>
    <cellStyle name="40% - Акцент6 2 3 2 2" xfId="1443"/>
    <cellStyle name="40% - Акцент6 2 3 2 2 2" xfId="1444"/>
    <cellStyle name="40% - Акцент6 2 3 2 3" xfId="1445"/>
    <cellStyle name="40% - Акцент6 2 3 3" xfId="1446"/>
    <cellStyle name="40% - Акцент6 2 3 3 2" xfId="1447"/>
    <cellStyle name="40% - Акцент6 2 3 4" xfId="1448"/>
    <cellStyle name="40% - Акцент6 2 4" xfId="1449"/>
    <cellStyle name="40% - Акцент6 2 4 2" xfId="1450"/>
    <cellStyle name="40% - Акцент6 2 4 2 2" xfId="1451"/>
    <cellStyle name="40% - Акцент6 2 4 3" xfId="1452"/>
    <cellStyle name="40% - Акцент6 2 5" xfId="1453"/>
    <cellStyle name="40% - Акцент6 2 5 2" xfId="1454"/>
    <cellStyle name="40% - Акцент6 2 6" xfId="1455"/>
    <cellStyle name="40% - Акцент6 2 6 2" xfId="1456"/>
    <cellStyle name="40% - Акцент6 2 7" xfId="1457"/>
    <cellStyle name="40% - Акцент6 2 7 2" xfId="1458"/>
    <cellStyle name="40% - Акцент6 2 8" xfId="1459"/>
    <cellStyle name="40% - Акцент6 2_ПРОДАЖИ_УдСклад" xfId="1460"/>
    <cellStyle name="40% - Акцент6 3" xfId="1461"/>
    <cellStyle name="40% - Акцент6 3 2" xfId="1462"/>
    <cellStyle name="40% - Акцент6 3 2 2" xfId="1463"/>
    <cellStyle name="40% - Акцент6 3 2 2 2" xfId="1464"/>
    <cellStyle name="40% - Акцент6 3 2 2 2 2" xfId="1465"/>
    <cellStyle name="40% - Акцент6 3 2 2 3" xfId="1466"/>
    <cellStyle name="40% - Акцент6 3 2 3" xfId="1467"/>
    <cellStyle name="40% - Акцент6 3 2 3 2" xfId="1468"/>
    <cellStyle name="40% - Акцент6 3 2 4" xfId="1469"/>
    <cellStyle name="40% - Акцент6 3 2 4 2" xfId="1470"/>
    <cellStyle name="40% - Акцент6 3 2 5" xfId="1471"/>
    <cellStyle name="40% - Акцент6 3 3" xfId="1472"/>
    <cellStyle name="40% - Акцент6 3 3 2" xfId="1473"/>
    <cellStyle name="40% - Акцент6 3 3 2 2" xfId="1474"/>
    <cellStyle name="40% - Акцент6 3 3 3" xfId="1475"/>
    <cellStyle name="40% - Акцент6 3 4" xfId="1476"/>
    <cellStyle name="40% - Акцент6 3 4 2" xfId="1477"/>
    <cellStyle name="40% - Акцент6 3 5" xfId="1478"/>
    <cellStyle name="40% - Акцент6 3 5 2" xfId="1479"/>
    <cellStyle name="40% - Акцент6 3 6" xfId="1480"/>
    <cellStyle name="40% - Акцент6 3_ПРОДАЖИ_УдСклад" xfId="1481"/>
    <cellStyle name="40% - Акцент6 4" xfId="1482"/>
    <cellStyle name="40% - Акцент6 4 2" xfId="1483"/>
    <cellStyle name="40% - Акцент6 4 2 2" xfId="1484"/>
    <cellStyle name="40% - Акцент6 4 2 2 2" xfId="1485"/>
    <cellStyle name="40% - Акцент6 4 2 3" xfId="1486"/>
    <cellStyle name="40% - Акцент6 4 3" xfId="1487"/>
    <cellStyle name="40% - Акцент6 4 3 2" xfId="1488"/>
    <cellStyle name="40% - Акцент6 4 4" xfId="1489"/>
    <cellStyle name="40% - Акцент6 4 4 2" xfId="1490"/>
    <cellStyle name="40% - Акцент6 4 5" xfId="1491"/>
    <cellStyle name="40% - Акцент6 5" xfId="1492"/>
    <cellStyle name="40% - Акцент6 5 2" xfId="1493"/>
    <cellStyle name="40% - Акцент6 5 2 2" xfId="1494"/>
    <cellStyle name="40% - Акцент6 5 2 2 2" xfId="1495"/>
    <cellStyle name="40% - Акцент6 5 2 3" xfId="1496"/>
    <cellStyle name="40% - Акцент6 5 3" xfId="1497"/>
    <cellStyle name="40% - Акцент6 5 3 2" xfId="1498"/>
    <cellStyle name="40% - Акцент6 5 4" xfId="1499"/>
    <cellStyle name="40% - Акцент6 5 4 2" xfId="1500"/>
    <cellStyle name="40% - Акцент6 5 5" xfId="1501"/>
    <cellStyle name="40% - Акцент6 6" xfId="1502"/>
    <cellStyle name="40% - Акцент6 6 2" xfId="1503"/>
    <cellStyle name="40% - Акцент6 6 2 2" xfId="1504"/>
    <cellStyle name="40% - Акцент6 6 2 2 2" xfId="1505"/>
    <cellStyle name="40% - Акцент6 6 2 3" xfId="1506"/>
    <cellStyle name="40% - Акцент6 6 3" xfId="1507"/>
    <cellStyle name="40% - Акцент6 6 3 2" xfId="1508"/>
    <cellStyle name="40% - Акцент6 6 4" xfId="1509"/>
    <cellStyle name="40% - Акцент6 7" xfId="1510"/>
    <cellStyle name="40% - Акцент6 7 2" xfId="1511"/>
    <cellStyle name="40% - Акцент6 7 2 2" xfId="1512"/>
    <cellStyle name="40% - Акцент6 7 2 2 2" xfId="1513"/>
    <cellStyle name="40% - Акцент6 7 2 3" xfId="1514"/>
    <cellStyle name="40% - Акцент6 7 3" xfId="1515"/>
    <cellStyle name="40% - Акцент6 7 3 2" xfId="1516"/>
    <cellStyle name="40% - Акцент6 7 4" xfId="1517"/>
    <cellStyle name="40% - Акцент6 8" xfId="1518"/>
    <cellStyle name="40% - Акцент6 8 2" xfId="1519"/>
    <cellStyle name="40% - Акцент6 8 2 2" xfId="1520"/>
    <cellStyle name="40% - Акцент6 8 2 2 2" xfId="1521"/>
    <cellStyle name="40% - Акцент6 8 2 3" xfId="1522"/>
    <cellStyle name="40% - Акцент6 8 3" xfId="1523"/>
    <cellStyle name="40% - Акцент6 8 3 2" xfId="1524"/>
    <cellStyle name="40% - Акцент6 8 4" xfId="1525"/>
    <cellStyle name="40% - Акцент6 9" xfId="1526"/>
    <cellStyle name="40% - Акцент6 9 2" xfId="1527"/>
    <cellStyle name="40% - Акцент6 9 2 2" xfId="1528"/>
    <cellStyle name="40% - Акцент6 9 3" xfId="1529"/>
    <cellStyle name="60% - Акцент1 2" xfId="1530"/>
    <cellStyle name="60% - Акцент2 2" xfId="1531"/>
    <cellStyle name="60% - Акцент3 2" xfId="1532"/>
    <cellStyle name="60% - Акцент4 2" xfId="1533"/>
    <cellStyle name="60% - Акцент5 2" xfId="1534"/>
    <cellStyle name="60% - Акцент6 2" xfId="1535"/>
    <cellStyle name="Normal_Sheet1" xfId="1536"/>
    <cellStyle name="Normal-22_Телики" xfId="1537"/>
    <cellStyle name="S6" xfId="1538"/>
    <cellStyle name="S7" xfId="1539"/>
    <cellStyle name="Style 1" xfId="1"/>
    <cellStyle name="Акцент1 2" xfId="1540"/>
    <cellStyle name="Акцент2 2" xfId="1541"/>
    <cellStyle name="Акцент3 2" xfId="1542"/>
    <cellStyle name="Акцент4 2" xfId="1543"/>
    <cellStyle name="Акцент5 2" xfId="1544"/>
    <cellStyle name="Акцент6 2" xfId="1545"/>
    <cellStyle name="Ввод  2" xfId="1546"/>
    <cellStyle name="Вывод 2" xfId="1547"/>
    <cellStyle name="Вычисление 2" xfId="1548"/>
    <cellStyle name="Гиперссылка" xfId="2" builtinId="8"/>
    <cellStyle name="Гиперссылка 2" xfId="1549"/>
    <cellStyle name="Заголовок 1 2" xfId="1550"/>
    <cellStyle name="Заголовок 2 2" xfId="1551"/>
    <cellStyle name="Заголовок 3 2" xfId="1552"/>
    <cellStyle name="Заголовок 4 2" xfId="1553"/>
    <cellStyle name="Звичайний 2" xfId="1554"/>
    <cellStyle name="Звичайний_Аркуш1" xfId="1555"/>
    <cellStyle name="Итог 2" xfId="1556"/>
    <cellStyle name="Контрольная ячейка 2" xfId="1557"/>
    <cellStyle name="Нейтральный 2" xfId="1558"/>
    <cellStyle name="Обычный" xfId="0" builtinId="0"/>
    <cellStyle name="Обычный 10" xfId="1559"/>
    <cellStyle name="Обычный 10 2" xfId="1560"/>
    <cellStyle name="Обычный 10 2 2" xfId="1561"/>
    <cellStyle name="Обычный 10 2 2 2" xfId="1562"/>
    <cellStyle name="Обычный 10 2 2 2 2" xfId="1563"/>
    <cellStyle name="Обычный 10 2 2 3" xfId="1564"/>
    <cellStyle name="Обычный 10 2 3" xfId="1565"/>
    <cellStyle name="Обычный 10 2 3 2" xfId="1566"/>
    <cellStyle name="Обычный 10 2 4" xfId="1567"/>
    <cellStyle name="Обычный 10 2 5" xfId="1568"/>
    <cellStyle name="Обычный 10 2 6" xfId="1569"/>
    <cellStyle name="Обычный 10 3" xfId="1570"/>
    <cellStyle name="Обычный 10 3 2" xfId="1571"/>
    <cellStyle name="Обычный 10 3 2 2" xfId="1572"/>
    <cellStyle name="Обычный 10 3 3" xfId="1573"/>
    <cellStyle name="Обычный 10 4" xfId="1574"/>
    <cellStyle name="Обычный 10 4 2" xfId="1575"/>
    <cellStyle name="Обычный 10 5" xfId="1576"/>
    <cellStyle name="Обычный 10 6" xfId="1577"/>
    <cellStyle name="Обычный 11" xfId="1578"/>
    <cellStyle name="Обычный 11 2" xfId="1579"/>
    <cellStyle name="Обычный 11 2 2" xfId="1580"/>
    <cellStyle name="Обычный 11 2 2 2" xfId="1581"/>
    <cellStyle name="Обычный 11 2 2 2 2" xfId="1582"/>
    <cellStyle name="Обычный 11 2 2 3" xfId="1583"/>
    <cellStyle name="Обычный 11 2 3" xfId="1584"/>
    <cellStyle name="Обычный 11 2 3 2" xfId="1585"/>
    <cellStyle name="Обычный 11 2 4" xfId="1586"/>
    <cellStyle name="Обычный 11 3" xfId="1587"/>
    <cellStyle name="Обычный 11 3 2" xfId="1588"/>
    <cellStyle name="Обычный 11 3 2 2" xfId="1589"/>
    <cellStyle name="Обычный 11 3 3" xfId="1590"/>
    <cellStyle name="Обычный 11 4" xfId="1591"/>
    <cellStyle name="Обычный 11 4 2" xfId="1592"/>
    <cellStyle name="Обычный 11 4 2 2" xfId="1593"/>
    <cellStyle name="Обычный 11 4 2 2 2" xfId="1594"/>
    <cellStyle name="Обычный 11 4 2 2 2 2" xfId="1595"/>
    <cellStyle name="Обычный 11 4 2 2 3" xfId="1596"/>
    <cellStyle name="Обычный 11 4 2 3" xfId="1597"/>
    <cellStyle name="Обычный 11 4 2 3 2" xfId="1598"/>
    <cellStyle name="Обычный 11 4 2 4" xfId="1599"/>
    <cellStyle name="Обычный 11 4 3" xfId="1600"/>
    <cellStyle name="Обычный 11 4 3 2" xfId="1601"/>
    <cellStyle name="Обычный 11 4 3 2 2" xfId="1602"/>
    <cellStyle name="Обычный 11 4 3 3" xfId="1603"/>
    <cellStyle name="Обычный 11 4 4" xfId="1604"/>
    <cellStyle name="Обычный 11 4 4 2" xfId="1605"/>
    <cellStyle name="Обычный 11 4 5" xfId="1606"/>
    <cellStyle name="Обычный 11 5" xfId="1607"/>
    <cellStyle name="Обычный 11 5 2" xfId="1608"/>
    <cellStyle name="Обычный 11 6" xfId="1609"/>
    <cellStyle name="Обычный 11 7" xfId="1610"/>
    <cellStyle name="Обычный 12" xfId="1611"/>
    <cellStyle name="Обычный 12 2" xfId="1612"/>
    <cellStyle name="Обычный 12 2 2" xfId="1613"/>
    <cellStyle name="Обычный 13" xfId="1614"/>
    <cellStyle name="Обычный 13 2" xfId="1615"/>
    <cellStyle name="Обычный 13 2 2" xfId="1616"/>
    <cellStyle name="Обычный 13 2 2 2" xfId="1617"/>
    <cellStyle name="Обычный 13 2 3" xfId="1618"/>
    <cellStyle name="Обычный 13 3" xfId="1619"/>
    <cellStyle name="Обычный 13 3 2" xfId="1620"/>
    <cellStyle name="Обычный 13 4" xfId="1621"/>
    <cellStyle name="Обычный 13 4 2" xfId="1622"/>
    <cellStyle name="Обычный 13 5" xfId="1623"/>
    <cellStyle name="Обычный 14" xfId="1624"/>
    <cellStyle name="Обычный 14 2" xfId="1625"/>
    <cellStyle name="Обычный 14 2 2" xfId="1626"/>
    <cellStyle name="Обычный 14 2 2 2" xfId="1627"/>
    <cellStyle name="Обычный 14 2 3" xfId="1628"/>
    <cellStyle name="Обычный 14 3" xfId="1629"/>
    <cellStyle name="Обычный 14 3 2" xfId="1630"/>
    <cellStyle name="Обычный 14 4" xfId="1631"/>
    <cellStyle name="Обычный 14 5" xfId="1632"/>
    <cellStyle name="Обычный 15" xfId="1633"/>
    <cellStyle name="Обычный 15 2" xfId="1634"/>
    <cellStyle name="Обычный 15 2 2" xfId="1635"/>
    <cellStyle name="Обычный 15 2 2 2" xfId="1636"/>
    <cellStyle name="Обычный 15 2 3" xfId="1637"/>
    <cellStyle name="Обычный 15 3" xfId="1638"/>
    <cellStyle name="Обычный 15 3 2" xfId="1639"/>
    <cellStyle name="Обычный 15 4" xfId="1640"/>
    <cellStyle name="Обычный 15 5" xfId="1641"/>
    <cellStyle name="Обычный 16" xfId="1642"/>
    <cellStyle name="Обычный 16 2" xfId="1643"/>
    <cellStyle name="Обычный 16 2 2" xfId="1644"/>
    <cellStyle name="Обычный 16 2 2 2" xfId="1645"/>
    <cellStyle name="Обычный 16 2 3" xfId="1646"/>
    <cellStyle name="Обычный 16 3" xfId="1647"/>
    <cellStyle name="Обычный 16 3 2" xfId="1648"/>
    <cellStyle name="Обычный 16 4" xfId="1649"/>
    <cellStyle name="Обычный 16 5" xfId="1650"/>
    <cellStyle name="Обычный 163" xfId="1651"/>
    <cellStyle name="Обычный 165" xfId="1652"/>
    <cellStyle name="Обычный 166" xfId="1653"/>
    <cellStyle name="Обычный 17" xfId="1654"/>
    <cellStyle name="Обычный 17 2" xfId="1655"/>
    <cellStyle name="Обычный 17 2 2" xfId="1656"/>
    <cellStyle name="Обычный 17 2 2 2" xfId="1657"/>
    <cellStyle name="Обычный 17 2 3" xfId="1658"/>
    <cellStyle name="Обычный 17 3" xfId="1659"/>
    <cellStyle name="Обычный 17 3 2" xfId="1660"/>
    <cellStyle name="Обычный 17 4" xfId="1661"/>
    <cellStyle name="Обычный 171" xfId="1662"/>
    <cellStyle name="Обычный 171 2" xfId="1663"/>
    <cellStyle name="Обычный 171 2 2" xfId="1664"/>
    <cellStyle name="Обычный 171 2 2 2" xfId="1665"/>
    <cellStyle name="Обычный 171 2 2 2 2" xfId="1666"/>
    <cellStyle name="Обычный 171 2 2 2 2 2" xfId="1667"/>
    <cellStyle name="Обычный 171 2 2 2 3" xfId="1668"/>
    <cellStyle name="Обычный 171 2 2 3" xfId="1669"/>
    <cellStyle name="Обычный 171 2 2 3 2" xfId="1670"/>
    <cellStyle name="Обычный 171 2 2 4" xfId="1671"/>
    <cellStyle name="Обычный 171 2 3" xfId="1672"/>
    <cellStyle name="Обычный 171 2 3 2" xfId="1673"/>
    <cellStyle name="Обычный 171 2 3 2 2" xfId="1674"/>
    <cellStyle name="Обычный 171 2 3 3" xfId="1675"/>
    <cellStyle name="Обычный 171 2 4" xfId="1676"/>
    <cellStyle name="Обычный 171 2 4 2" xfId="1677"/>
    <cellStyle name="Обычный 171 2 5" xfId="1678"/>
    <cellStyle name="Обычный 171 3" xfId="1679"/>
    <cellStyle name="Обычный 171 3 2" xfId="1680"/>
    <cellStyle name="Обычный 171 3 2 2" xfId="1681"/>
    <cellStyle name="Обычный 171 3 2 2 2" xfId="1682"/>
    <cellStyle name="Обычный 171 3 2 3" xfId="1683"/>
    <cellStyle name="Обычный 171 3 3" xfId="1684"/>
    <cellStyle name="Обычный 171 3 3 2" xfId="1685"/>
    <cellStyle name="Обычный 171 3 4" xfId="1686"/>
    <cellStyle name="Обычный 171 4" xfId="1687"/>
    <cellStyle name="Обычный 171 4 2" xfId="1688"/>
    <cellStyle name="Обычный 171 4 2 2" xfId="1689"/>
    <cellStyle name="Обычный 171 4 2 2 2" xfId="1690"/>
    <cellStyle name="Обычный 171 4 2 3" xfId="1691"/>
    <cellStyle name="Обычный 171 4 3" xfId="1692"/>
    <cellStyle name="Обычный 171 4 3 2" xfId="1693"/>
    <cellStyle name="Обычный 171 4 4" xfId="1694"/>
    <cellStyle name="Обычный 171 5" xfId="1695"/>
    <cellStyle name="Обычный 171 5 2" xfId="1696"/>
    <cellStyle name="Обычный 171 5 2 2" xfId="1697"/>
    <cellStyle name="Обычный 171 5 2 2 2" xfId="1698"/>
    <cellStyle name="Обычный 171 5 2 3" xfId="1699"/>
    <cellStyle name="Обычный 171 5 3" xfId="1700"/>
    <cellStyle name="Обычный 171 5 3 2" xfId="1701"/>
    <cellStyle name="Обычный 171 5 4" xfId="1702"/>
    <cellStyle name="Обычный 171 6" xfId="1703"/>
    <cellStyle name="Обычный 171 6 2" xfId="1704"/>
    <cellStyle name="Обычный 171 6 2 2" xfId="1705"/>
    <cellStyle name="Обычный 171 6 3" xfId="1706"/>
    <cellStyle name="Обычный 171 7" xfId="1707"/>
    <cellStyle name="Обычный 171 7 2" xfId="1708"/>
    <cellStyle name="Обычный 171 8" xfId="1709"/>
    <cellStyle name="Обычный 171 8 2" xfId="1710"/>
    <cellStyle name="Обычный 171 9" xfId="1711"/>
    <cellStyle name="Обычный 18" xfId="1712"/>
    <cellStyle name="Обычный 18 2" xfId="1713"/>
    <cellStyle name="Обычный 19" xfId="1714"/>
    <cellStyle name="Обычный 19 2" xfId="1715"/>
    <cellStyle name="Обычный 19 2 2" xfId="1716"/>
    <cellStyle name="Обычный 19 3" xfId="1717"/>
    <cellStyle name="Обычный 2" xfId="1718"/>
    <cellStyle name="Обычный 2 10" xfId="1719"/>
    <cellStyle name="Обычный 2 2" xfId="1720"/>
    <cellStyle name="Обычный 2 2 2" xfId="1721"/>
    <cellStyle name="Обычный 2 2 2 2" xfId="1722"/>
    <cellStyle name="Обычный 2 2 2 3" xfId="1723"/>
    <cellStyle name="Обычный 2 2 2 4" xfId="1724"/>
    <cellStyle name="Обычный 2 2 2 5" xfId="1725"/>
    <cellStyle name="Обычный 2 2 3" xfId="1726"/>
    <cellStyle name="Обычный 2 2 4" xfId="1727"/>
    <cellStyle name="Обычный 2 2 5" xfId="1728"/>
    <cellStyle name="Обычный 2 2 6" xfId="1729"/>
    <cellStyle name="Обычный 2 24" xfId="1730"/>
    <cellStyle name="Обычный 2 3" xfId="1731"/>
    <cellStyle name="Обычный 2 3 2" xfId="1732"/>
    <cellStyle name="Обычный 2 3 2 2" xfId="1733"/>
    <cellStyle name="Обычный 2 8" xfId="1734"/>
    <cellStyle name="Обычный 20" xfId="1735"/>
    <cellStyle name="Обычный 20 2" xfId="1736"/>
    <cellStyle name="Обычный 20 2 2" xfId="1737"/>
    <cellStyle name="Обычный 20 3" xfId="1738"/>
    <cellStyle name="Обычный 21" xfId="1739"/>
    <cellStyle name="Обычный 21 2" xfId="1740"/>
    <cellStyle name="Обычный 22" xfId="1741"/>
    <cellStyle name="Обычный 22 2" xfId="1742"/>
    <cellStyle name="Обычный 23" xfId="1743"/>
    <cellStyle name="Обычный 24" xfId="1744"/>
    <cellStyle name="Обычный 25" xfId="1745"/>
    <cellStyle name="Обычный 3" xfId="1746"/>
    <cellStyle name="Обычный 3 2" xfId="1747"/>
    <cellStyle name="Обычный 3 2 2" xfId="1748"/>
    <cellStyle name="Обычный 3 3" xfId="1749"/>
    <cellStyle name="Обычный 3 3 2" xfId="1750"/>
    <cellStyle name="Обычный 3 4" xfId="1751"/>
    <cellStyle name="Обычный 3 5" xfId="2366"/>
    <cellStyle name="Обычный 4" xfId="3"/>
    <cellStyle name="Обычный 4 2" xfId="1752"/>
    <cellStyle name="Обычный 4 2 10" xfId="1753"/>
    <cellStyle name="Обычный 4 2 2" xfId="1754"/>
    <cellStyle name="Обычный 4 2 2 2" xfId="1755"/>
    <cellStyle name="Обычный 4 2 2 2 2" xfId="1756"/>
    <cellStyle name="Обычный 4 2 2 2 2 2" xfId="1757"/>
    <cellStyle name="Обычный 4 2 2 2 2 2 2" xfId="1758"/>
    <cellStyle name="Обычный 4 2 2 2 2 3" xfId="1759"/>
    <cellStyle name="Обычный 4 2 2 2 3" xfId="1760"/>
    <cellStyle name="Обычный 4 2 2 2 3 2" xfId="1761"/>
    <cellStyle name="Обычный 4 2 2 2 4" xfId="1762"/>
    <cellStyle name="Обычный 4 2 2 3" xfId="1763"/>
    <cellStyle name="Обычный 4 2 2 3 2" xfId="1764"/>
    <cellStyle name="Обычный 4 2 2 3 2 2" xfId="1765"/>
    <cellStyle name="Обычный 4 2 2 3 3" xfId="1766"/>
    <cellStyle name="Обычный 4 2 2 4" xfId="1767"/>
    <cellStyle name="Обычный 4 2 2 4 2" xfId="1768"/>
    <cellStyle name="Обычный 4 2 2 5" xfId="1769"/>
    <cellStyle name="Обычный 4 2 2 5 2" xfId="1770"/>
    <cellStyle name="Обычный 4 2 2 6" xfId="1771"/>
    <cellStyle name="Обычный 4 2 3" xfId="1772"/>
    <cellStyle name="Обычный 4 2 3 2" xfId="1773"/>
    <cellStyle name="Обычный 4 2 3 2 2" xfId="1774"/>
    <cellStyle name="Обычный 4 2 3 2 2 2" xfId="1775"/>
    <cellStyle name="Обычный 4 2 3 2 3" xfId="1776"/>
    <cellStyle name="Обычный 4 2 3 3" xfId="1777"/>
    <cellStyle name="Обычный 4 2 3 3 2" xfId="1778"/>
    <cellStyle name="Обычный 4 2 3 4" xfId="1779"/>
    <cellStyle name="Обычный 4 2 4" xfId="1780"/>
    <cellStyle name="Обычный 4 2 4 2" xfId="1781"/>
    <cellStyle name="Обычный 4 2 4 2 2" xfId="1782"/>
    <cellStyle name="Обычный 4 2 4 2 2 2" xfId="1783"/>
    <cellStyle name="Обычный 4 2 4 2 3" xfId="1784"/>
    <cellStyle name="Обычный 4 2 4 3" xfId="1785"/>
    <cellStyle name="Обычный 4 2 4 3 2" xfId="1786"/>
    <cellStyle name="Обычный 4 2 4 4" xfId="1787"/>
    <cellStyle name="Обычный 4 2 5" xfId="1788"/>
    <cellStyle name="Обычный 4 2 5 2" xfId="1789"/>
    <cellStyle name="Обычный 4 2 5 2 2" xfId="1790"/>
    <cellStyle name="Обычный 4 2 5 2 2 2" xfId="1791"/>
    <cellStyle name="Обычный 4 2 5 2 3" xfId="1792"/>
    <cellStyle name="Обычный 4 2 5 3" xfId="1793"/>
    <cellStyle name="Обычный 4 2 5 3 2" xfId="1794"/>
    <cellStyle name="Обычный 4 2 5 4" xfId="1795"/>
    <cellStyle name="Обычный 4 2 6" xfId="1796"/>
    <cellStyle name="Обычный 4 2 6 2" xfId="1797"/>
    <cellStyle name="Обычный 4 2 6 2 2" xfId="1798"/>
    <cellStyle name="Обычный 4 2 6 3" xfId="1799"/>
    <cellStyle name="Обычный 4 2 7" xfId="1800"/>
    <cellStyle name="Обычный 4 2 7 2" xfId="1801"/>
    <cellStyle name="Обычный 4 2 8" xfId="1802"/>
    <cellStyle name="Обычный 4 2 8 2" xfId="1803"/>
    <cellStyle name="Обычный 4 2 9" xfId="1804"/>
    <cellStyle name="Обычный 4 2 9 2" xfId="1805"/>
    <cellStyle name="Обычный 4 2_ПРОДАЖИ_УдСклад" xfId="1806"/>
    <cellStyle name="Обычный 4 3" xfId="1807"/>
    <cellStyle name="Обычный 4 3 2" xfId="1808"/>
    <cellStyle name="Обычный 4 3 2 2" xfId="1809"/>
    <cellStyle name="Обычный 4 4" xfId="1810"/>
    <cellStyle name="Обычный 4 4 2" xfId="1811"/>
    <cellStyle name="Обычный 4 5" xfId="1812"/>
    <cellStyle name="Обычный 4 5 2" xfId="1813"/>
    <cellStyle name="Обычный 4 5 2 2" xfId="1814"/>
    <cellStyle name="Обычный 4 5 2 2 2" xfId="1815"/>
    <cellStyle name="Обычный 4 5 2 3" xfId="1816"/>
    <cellStyle name="Обычный 4 5 3" xfId="1817"/>
    <cellStyle name="Обычный 4 5 3 2" xfId="1818"/>
    <cellStyle name="Обычный 4 5 4" xfId="1819"/>
    <cellStyle name="Обычный 4 6" xfId="1820"/>
    <cellStyle name="Обычный 4 6 2" xfId="1821"/>
    <cellStyle name="Обычный 4 6 2 2" xfId="1822"/>
    <cellStyle name="Обычный 4 6 3" xfId="1823"/>
    <cellStyle name="Обычный 4 7" xfId="1824"/>
    <cellStyle name="Обычный 4 7 2" xfId="1825"/>
    <cellStyle name="Обычный 4 8" xfId="1826"/>
    <cellStyle name="Обычный 4 8 2" xfId="1827"/>
    <cellStyle name="Обычный 4 9" xfId="1828"/>
    <cellStyle name="Обычный 4_ПРОДАЖИ_УдСклад" xfId="1829"/>
    <cellStyle name="Обычный 5" xfId="1830"/>
    <cellStyle name="Обычный 5 2" xfId="1831"/>
    <cellStyle name="Обычный 5 2 2" xfId="1832"/>
    <cellStyle name="Обычный 5 3" xfId="1833"/>
    <cellStyle name="Обычный 6" xfId="1834"/>
    <cellStyle name="Обычный 6 10" xfId="1835"/>
    <cellStyle name="Обычный 6 2" xfId="1836"/>
    <cellStyle name="Обычный 6 2 2" xfId="1837"/>
    <cellStyle name="Обычный 6 2 2 2" xfId="1838"/>
    <cellStyle name="Обычный 6 2 2 2 2" xfId="1839"/>
    <cellStyle name="Обычный 6 2 2 2 2 2" xfId="1840"/>
    <cellStyle name="Обычный 6 2 2 2 3" xfId="1841"/>
    <cellStyle name="Обычный 6 2 2 3" xfId="1842"/>
    <cellStyle name="Обычный 6 2 2 3 2" xfId="1843"/>
    <cellStyle name="Обычный 6 2 2 4" xfId="1844"/>
    <cellStyle name="Обычный 6 2 3" xfId="1845"/>
    <cellStyle name="Обычный 6 2 3 2" xfId="1846"/>
    <cellStyle name="Обычный 6 2 3 2 2" xfId="1847"/>
    <cellStyle name="Обычный 6 2 3 3" xfId="1848"/>
    <cellStyle name="Обычный 6 2 4" xfId="1849"/>
    <cellStyle name="Обычный 6 2 4 2" xfId="1850"/>
    <cellStyle name="Обычный 6 2 5" xfId="1851"/>
    <cellStyle name="Обычный 6 2 5 2" xfId="1852"/>
    <cellStyle name="Обычный 6 2 6" xfId="1853"/>
    <cellStyle name="Обычный 6 3" xfId="1854"/>
    <cellStyle name="Обычный 6 3 2" xfId="1855"/>
    <cellStyle name="Обычный 6 3 2 2" xfId="1856"/>
    <cellStyle name="Обычный 6 3 2 2 2" xfId="1857"/>
    <cellStyle name="Обычный 6 3 2 3" xfId="1858"/>
    <cellStyle name="Обычный 6 3 3" xfId="1859"/>
    <cellStyle name="Обычный 6 3 3 2" xfId="1860"/>
    <cellStyle name="Обычный 6 3 4" xfId="1861"/>
    <cellStyle name="Обычный 6 4" xfId="1862"/>
    <cellStyle name="Обычный 6 4 2" xfId="1863"/>
    <cellStyle name="Обычный 6 4 2 2" xfId="1864"/>
    <cellStyle name="Обычный 6 4 2 2 2" xfId="1865"/>
    <cellStyle name="Обычный 6 4 2 3" xfId="1866"/>
    <cellStyle name="Обычный 6 4 3" xfId="1867"/>
    <cellStyle name="Обычный 6 4 3 2" xfId="1868"/>
    <cellStyle name="Обычный 6 4 4" xfId="1869"/>
    <cellStyle name="Обычный 6 5" xfId="1870"/>
    <cellStyle name="Обычный 6 5 2" xfId="1871"/>
    <cellStyle name="Обычный 6 5 2 2" xfId="1872"/>
    <cellStyle name="Обычный 6 5 2 2 2" xfId="1873"/>
    <cellStyle name="Обычный 6 5 2 3" xfId="1874"/>
    <cellStyle name="Обычный 6 5 3" xfId="1875"/>
    <cellStyle name="Обычный 6 5 3 2" xfId="1876"/>
    <cellStyle name="Обычный 6 5 4" xfId="1877"/>
    <cellStyle name="Обычный 6 6" xfId="1878"/>
    <cellStyle name="Обычный 6 6 2" xfId="1879"/>
    <cellStyle name="Обычный 6 6 2 2" xfId="1880"/>
    <cellStyle name="Обычный 6 6 3" xfId="1881"/>
    <cellStyle name="Обычный 6 7" xfId="1882"/>
    <cellStyle name="Обычный 6 7 2" xfId="1883"/>
    <cellStyle name="Обычный 6 8" xfId="1884"/>
    <cellStyle name="Обычный 6 8 2" xfId="1885"/>
    <cellStyle name="Обычный 6 9" xfId="1886"/>
    <cellStyle name="Обычный 6 9 2" xfId="1887"/>
    <cellStyle name="Обычный 6_ПРОДАЖИ_УдСклад" xfId="1888"/>
    <cellStyle name="Обычный 7" xfId="1889"/>
    <cellStyle name="Обычный 7 2" xfId="1890"/>
    <cellStyle name="Обычный 7 2 2" xfId="1891"/>
    <cellStyle name="Обычный 7 2 3" xfId="1892"/>
    <cellStyle name="Обычный 7 2 3 2" xfId="1893"/>
    <cellStyle name="Обычный 7 2 3 2 2" xfId="1894"/>
    <cellStyle name="Обычный 7 2 3 2 2 2" xfId="1895"/>
    <cellStyle name="Обычный 7 2 3 2 2 2 2" xfId="1896"/>
    <cellStyle name="Обычный 7 2 3 2 2 2 2 2" xfId="1897"/>
    <cellStyle name="Обычный 7 2 3 2 2 2 3" xfId="1898"/>
    <cellStyle name="Обычный 7 2 3 2 2 3" xfId="1899"/>
    <cellStyle name="Обычный 7 2 3 2 2 3 2" xfId="1900"/>
    <cellStyle name="Обычный 7 2 3 2 2 4" xfId="1901"/>
    <cellStyle name="Обычный 7 2 3 2 3" xfId="1902"/>
    <cellStyle name="Обычный 7 2 3 2 3 2" xfId="1903"/>
    <cellStyle name="Обычный 7 2 3 2 3 2 2" xfId="1904"/>
    <cellStyle name="Обычный 7 2 3 2 3 3" xfId="1905"/>
    <cellStyle name="Обычный 7 2 3 2 4" xfId="1906"/>
    <cellStyle name="Обычный 7 2 3 2 4 2" xfId="1907"/>
    <cellStyle name="Обычный 7 2 3 2 5" xfId="1908"/>
    <cellStyle name="Обычный 7 2 3 3" xfId="1909"/>
    <cellStyle name="Обычный 7 2 3 3 2" xfId="1910"/>
    <cellStyle name="Обычный 7 2 3 3 2 2" xfId="1911"/>
    <cellStyle name="Обычный 7 2 3 3 2 2 2" xfId="1912"/>
    <cellStyle name="Обычный 7 2 3 3 2 3" xfId="1913"/>
    <cellStyle name="Обычный 7 2 3 3 3" xfId="1914"/>
    <cellStyle name="Обычный 7 2 3 3 3 2" xfId="1915"/>
    <cellStyle name="Обычный 7 2 3 3 4" xfId="1916"/>
    <cellStyle name="Обычный 7 2 3 4" xfId="1917"/>
    <cellStyle name="Обычный 7 2 3 4 2" xfId="1918"/>
    <cellStyle name="Обычный 7 2 3 4 2 2" xfId="1919"/>
    <cellStyle name="Обычный 7 2 3 4 2 2 2" xfId="1920"/>
    <cellStyle name="Обычный 7 2 3 4 2 3" xfId="1921"/>
    <cellStyle name="Обычный 7 2 3 4 3" xfId="1922"/>
    <cellStyle name="Обычный 7 2 3 4 3 2" xfId="1923"/>
    <cellStyle name="Обычный 7 2 3 4 4" xfId="1924"/>
    <cellStyle name="Обычный 7 2 3 5" xfId="1925"/>
    <cellStyle name="Обычный 7 2 3 5 2" xfId="1926"/>
    <cellStyle name="Обычный 7 2 3 5 2 2" xfId="1927"/>
    <cellStyle name="Обычный 7 2 3 5 2 2 2" xfId="1928"/>
    <cellStyle name="Обычный 7 2 3 5 2 3" xfId="1929"/>
    <cellStyle name="Обычный 7 2 3 5 3" xfId="1930"/>
    <cellStyle name="Обычный 7 2 3 5 3 2" xfId="1931"/>
    <cellStyle name="Обычный 7 2 3 5 4" xfId="1932"/>
    <cellStyle name="Обычный 7 2 3 6" xfId="1933"/>
    <cellStyle name="Обычный 7 2 3 6 2" xfId="1934"/>
    <cellStyle name="Обычный 7 2 3 6 2 2" xfId="1935"/>
    <cellStyle name="Обычный 7 2 3 6 3" xfId="1936"/>
    <cellStyle name="Обычный 7 2 3 7" xfId="1937"/>
    <cellStyle name="Обычный 7 2 3 7 2" xfId="1938"/>
    <cellStyle name="Обычный 7 2 3 8" xfId="1939"/>
    <cellStyle name="Обычный 7 2 3 8 2" xfId="1940"/>
    <cellStyle name="Обычный 7 2 3 9" xfId="1941"/>
    <cellStyle name="Обычный 7 2 4" xfId="1942"/>
    <cellStyle name="Обычный 7 2 5" xfId="1943"/>
    <cellStyle name="Обычный 7 2 5 2" xfId="1944"/>
    <cellStyle name="Обычный 7 2 5 2 2" xfId="1945"/>
    <cellStyle name="Обычный 7 2 5 2 2 2" xfId="1946"/>
    <cellStyle name="Обычный 7 2 5 2 3" xfId="1947"/>
    <cellStyle name="Обычный 7 2 5 3" xfId="1948"/>
    <cellStyle name="Обычный 7 2 5 3 2" xfId="1949"/>
    <cellStyle name="Обычный 7 2 5 4" xfId="1950"/>
    <cellStyle name="Обычный 7 2 6" xfId="1951"/>
    <cellStyle name="Обычный 7 2 6 2" xfId="1952"/>
    <cellStyle name="Обычный 7 2 6 2 2" xfId="1953"/>
    <cellStyle name="Обычный 7 2 6 3" xfId="1954"/>
    <cellStyle name="Обычный 7 2 7" xfId="1955"/>
    <cellStyle name="Обычный 7 2 7 2" xfId="1956"/>
    <cellStyle name="Обычный 7 2 8" xfId="1957"/>
    <cellStyle name="Обычный 7 2 8 2" xfId="1958"/>
    <cellStyle name="Обычный 7 2 9" xfId="1959"/>
    <cellStyle name="Обычный 7 3" xfId="1960"/>
    <cellStyle name="Обычный 7 4" xfId="1961"/>
    <cellStyle name="Обычный 7 4 2" xfId="1962"/>
    <cellStyle name="Обычный 7 4 2 2" xfId="1963"/>
    <cellStyle name="Обычный 7 4 2 2 2" xfId="1964"/>
    <cellStyle name="Обычный 7 4 2 2 2 2" xfId="1965"/>
    <cellStyle name="Обычный 7 4 2 2 3" xfId="1966"/>
    <cellStyle name="Обычный 7 4 2 3" xfId="1967"/>
    <cellStyle name="Обычный 7 4 2 3 2" xfId="1968"/>
    <cellStyle name="Обычный 7 4 2 4" xfId="1969"/>
    <cellStyle name="Обычный 7 4 3" xfId="1970"/>
    <cellStyle name="Обычный 7 4 3 2" xfId="1971"/>
    <cellStyle name="Обычный 7 4 3 2 2" xfId="1972"/>
    <cellStyle name="Обычный 7 4 3 3" xfId="1973"/>
    <cellStyle name="Обычный 7 4 4" xfId="1974"/>
    <cellStyle name="Обычный 7 4 4 2" xfId="1975"/>
    <cellStyle name="Обычный 7 4 5" xfId="1976"/>
    <cellStyle name="Обычный 7 5" xfId="1977"/>
    <cellStyle name="Обычный 7 5 2" xfId="1978"/>
    <cellStyle name="Обычный 7 5 2 2" xfId="1979"/>
    <cellStyle name="Обычный 7 5 2 2 2" xfId="1980"/>
    <cellStyle name="Обычный 7 5 2 3" xfId="1981"/>
    <cellStyle name="Обычный 7 5 3" xfId="1982"/>
    <cellStyle name="Обычный 7 5 3 2" xfId="1983"/>
    <cellStyle name="Обычный 7 5 4" xfId="1984"/>
    <cellStyle name="Обычный 7 6" xfId="1985"/>
    <cellStyle name="Обычный 7 6 2" xfId="1986"/>
    <cellStyle name="Обычный 7 6 2 2" xfId="1987"/>
    <cellStyle name="Обычный 7 6 2 2 2" xfId="1988"/>
    <cellStyle name="Обычный 7 6 2 3" xfId="1989"/>
    <cellStyle name="Обычный 7 6 3" xfId="1990"/>
    <cellStyle name="Обычный 7 6 3 2" xfId="1991"/>
    <cellStyle name="Обычный 7 6 4" xfId="1992"/>
    <cellStyle name="Обычный 7 7" xfId="1993"/>
    <cellStyle name="Обычный 7 7 2" xfId="1994"/>
    <cellStyle name="Обычный 7 8" xfId="1995"/>
    <cellStyle name="Обычный 7 8 2" xfId="1996"/>
    <cellStyle name="Обычный 7_ПРОДАЖИ_УдСклад" xfId="1997"/>
    <cellStyle name="Обычный 8" xfId="1998"/>
    <cellStyle name="Обычный 8 2" xfId="1999"/>
    <cellStyle name="Обычный 8 2 2" xfId="2000"/>
    <cellStyle name="Обычный 8 3" xfId="2001"/>
    <cellStyle name="Обычный 8 3 2" xfId="2002"/>
    <cellStyle name="Обычный 8_ПРОДАЖИ_УдСклад" xfId="2003"/>
    <cellStyle name="Обычный 9" xfId="2004"/>
    <cellStyle name="Обычный 9 2" xfId="2005"/>
    <cellStyle name="Обычный 9 3" xfId="2006"/>
    <cellStyle name="Обычный 9 3 2" xfId="2007"/>
    <cellStyle name="Обычный 9 4" xfId="2008"/>
    <cellStyle name="Обычный 9 4 2" xfId="2009"/>
    <cellStyle name="Плохой 2" xfId="2010"/>
    <cellStyle name="Пояснение 2" xfId="2011"/>
    <cellStyle name="Примечание 10" xfId="2012"/>
    <cellStyle name="Примечание 10 2" xfId="2013"/>
    <cellStyle name="Примечание 11" xfId="2014"/>
    <cellStyle name="Примечание 11 2" xfId="2015"/>
    <cellStyle name="Примечание 2" xfId="2016"/>
    <cellStyle name="Примечание 2 10" xfId="2017"/>
    <cellStyle name="Примечание 2 10 2" xfId="2018"/>
    <cellStyle name="Примечание 2 11" xfId="2019"/>
    <cellStyle name="Примечание 2 2" xfId="2020"/>
    <cellStyle name="Примечание 2 2 2" xfId="2021"/>
    <cellStyle name="Примечание 2 2 2 2" xfId="2022"/>
    <cellStyle name="Примечание 2 2 2 2 2" xfId="2023"/>
    <cellStyle name="Примечание 2 2 2 2 2 2" xfId="2024"/>
    <cellStyle name="Примечание 2 2 2 2 3" xfId="2025"/>
    <cellStyle name="Примечание 2 2 2 3" xfId="2026"/>
    <cellStyle name="Примечание 2 2 2 3 2" xfId="2027"/>
    <cellStyle name="Примечание 2 2 2 4" xfId="2028"/>
    <cellStyle name="Примечание 2 2 3" xfId="2029"/>
    <cellStyle name="Примечание 2 2 3 2" xfId="2030"/>
    <cellStyle name="Примечание 2 2 3 2 2" xfId="2031"/>
    <cellStyle name="Примечание 2 2 3 3" xfId="2032"/>
    <cellStyle name="Примечание 2 2 4" xfId="2033"/>
    <cellStyle name="Примечание 2 2 4 2" xfId="2034"/>
    <cellStyle name="Примечание 2 2 5" xfId="2035"/>
    <cellStyle name="Примечание 2 2 5 2" xfId="2036"/>
    <cellStyle name="Примечание 2 2 6" xfId="2037"/>
    <cellStyle name="Примечание 2 3" xfId="2038"/>
    <cellStyle name="Примечание 2 3 2" xfId="2039"/>
    <cellStyle name="Примечание 2 3 2 2" xfId="2040"/>
    <cellStyle name="Примечание 2 3 2 2 2" xfId="2041"/>
    <cellStyle name="Примечание 2 3 2 3" xfId="2042"/>
    <cellStyle name="Примечание 2 3 3" xfId="2043"/>
    <cellStyle name="Примечание 2 3 3 2" xfId="2044"/>
    <cellStyle name="Примечание 2 3 4" xfId="2045"/>
    <cellStyle name="Примечание 2 4" xfId="2046"/>
    <cellStyle name="Примечание 2 4 2" xfId="2047"/>
    <cellStyle name="Примечание 2 4 2 2" xfId="2048"/>
    <cellStyle name="Примечание 2 4 2 2 2" xfId="2049"/>
    <cellStyle name="Примечание 2 4 2 3" xfId="2050"/>
    <cellStyle name="Примечание 2 4 3" xfId="2051"/>
    <cellStyle name="Примечание 2 4 3 2" xfId="2052"/>
    <cellStyle name="Примечание 2 4 4" xfId="2053"/>
    <cellStyle name="Примечание 2 5" xfId="2054"/>
    <cellStyle name="Примечание 2 5 2" xfId="2055"/>
    <cellStyle name="Примечание 2 5 2 2" xfId="2056"/>
    <cellStyle name="Примечание 2 5 2 2 2" xfId="2057"/>
    <cellStyle name="Примечание 2 5 2 3" xfId="2058"/>
    <cellStyle name="Примечание 2 5 3" xfId="2059"/>
    <cellStyle name="Примечание 2 5 3 2" xfId="2060"/>
    <cellStyle name="Примечание 2 5 4" xfId="2061"/>
    <cellStyle name="Примечание 2 6" xfId="2062"/>
    <cellStyle name="Примечание 2 6 2" xfId="2063"/>
    <cellStyle name="Примечание 2 6 2 2" xfId="2064"/>
    <cellStyle name="Примечание 2 6 3" xfId="2065"/>
    <cellStyle name="Примечание 2 7" xfId="2066"/>
    <cellStyle name="Примечание 2 7 2" xfId="2067"/>
    <cellStyle name="Примечание 2 8" xfId="2068"/>
    <cellStyle name="Примечание 2 8 2" xfId="2069"/>
    <cellStyle name="Примечание 2 9" xfId="2070"/>
    <cellStyle name="Примечание 2 9 2" xfId="2071"/>
    <cellStyle name="Примечание 2_ПРОДАЖИ_УдСклад" xfId="2072"/>
    <cellStyle name="Примечание 3" xfId="2073"/>
    <cellStyle name="Примечание 3 2" xfId="2074"/>
    <cellStyle name="Примечание 3 2 2" xfId="2075"/>
    <cellStyle name="Примечание 3 2 2 2" xfId="2076"/>
    <cellStyle name="Примечание 3 2 2 2 2" xfId="2077"/>
    <cellStyle name="Примечание 3 2 2 2 2 2" xfId="2078"/>
    <cellStyle name="Примечание 3 2 2 2 3" xfId="2079"/>
    <cellStyle name="Примечание 3 2 2 3" xfId="2080"/>
    <cellStyle name="Примечание 3 2 2 3 2" xfId="2081"/>
    <cellStyle name="Примечание 3 2 2 4" xfId="2082"/>
    <cellStyle name="Примечание 3 2 3" xfId="2083"/>
    <cellStyle name="Примечание 3 2 3 2" xfId="2084"/>
    <cellStyle name="Примечание 3 2 3 2 2" xfId="2085"/>
    <cellStyle name="Примечание 3 2 3 3" xfId="2086"/>
    <cellStyle name="Примечание 3 2 4" xfId="2087"/>
    <cellStyle name="Примечание 3 2 4 2" xfId="2088"/>
    <cellStyle name="Примечание 3 2 5" xfId="2089"/>
    <cellStyle name="Примечание 3 2 5 2" xfId="2090"/>
    <cellStyle name="Примечание 3 2 6" xfId="2091"/>
    <cellStyle name="Примечание 3 3" xfId="2092"/>
    <cellStyle name="Примечание 3 3 2" xfId="2093"/>
    <cellStyle name="Примечание 3 3 2 2" xfId="2094"/>
    <cellStyle name="Примечание 3 3 2 2 2" xfId="2095"/>
    <cellStyle name="Примечание 3 3 2 3" xfId="2096"/>
    <cellStyle name="Примечание 3 3 3" xfId="2097"/>
    <cellStyle name="Примечание 3 3 3 2" xfId="2098"/>
    <cellStyle name="Примечание 3 3 4" xfId="2099"/>
    <cellStyle name="Примечание 3 4" xfId="2100"/>
    <cellStyle name="Примечание 3 4 2" xfId="2101"/>
    <cellStyle name="Примечание 3 4 2 2" xfId="2102"/>
    <cellStyle name="Примечание 3 4 3" xfId="2103"/>
    <cellStyle name="Примечание 3 5" xfId="2104"/>
    <cellStyle name="Примечание 3 5 2" xfId="2105"/>
    <cellStyle name="Примечание 3 6" xfId="2106"/>
    <cellStyle name="Примечание 3 6 2" xfId="2107"/>
    <cellStyle name="Примечание 3 7" xfId="2108"/>
    <cellStyle name="Примечание 3_ПРОДАЖИ_УдСклад" xfId="2109"/>
    <cellStyle name="Примечание 4" xfId="2110"/>
    <cellStyle name="Примечание 4 2" xfId="2111"/>
    <cellStyle name="Примечание 4 2 2" xfId="2112"/>
    <cellStyle name="Примечание 4 2 2 2" xfId="2113"/>
    <cellStyle name="Примечание 4 2 3" xfId="2114"/>
    <cellStyle name="Примечание 4 2 3 2" xfId="2115"/>
    <cellStyle name="Примечание 4 2 4" xfId="2116"/>
    <cellStyle name="Примечание 4 3" xfId="2117"/>
    <cellStyle name="Примечание 4 3 2" xfId="2118"/>
    <cellStyle name="Примечание 4 4" xfId="2119"/>
    <cellStyle name="Примечание 4 4 2" xfId="2120"/>
    <cellStyle name="Примечание 4 5" xfId="2121"/>
    <cellStyle name="Примечание 4_ПРОДАЖИ_УдСклад" xfId="2122"/>
    <cellStyle name="Примечание 5" xfId="2123"/>
    <cellStyle name="Примечание 5 2" xfId="2124"/>
    <cellStyle name="Примечание 5 2 2" xfId="2125"/>
    <cellStyle name="Примечание 5 2 2 2" xfId="2126"/>
    <cellStyle name="Примечание 5 2 3" xfId="2127"/>
    <cellStyle name="Примечание 5 3" xfId="2128"/>
    <cellStyle name="Примечание 5 3 2" xfId="2129"/>
    <cellStyle name="Примечание 5 4" xfId="2130"/>
    <cellStyle name="Примечание 5 4 2" xfId="2131"/>
    <cellStyle name="Примечание 5 5" xfId="2132"/>
    <cellStyle name="Примечание 6" xfId="2133"/>
    <cellStyle name="Примечание 6 2" xfId="2134"/>
    <cellStyle name="Примечание 6 2 2" xfId="2135"/>
    <cellStyle name="Примечание 6 3" xfId="2136"/>
    <cellStyle name="Примечание 7" xfId="2137"/>
    <cellStyle name="Примечание 7 2" xfId="2138"/>
    <cellStyle name="Примечание 7 2 2" xfId="2139"/>
    <cellStyle name="Примечание 7 3" xfId="2140"/>
    <cellStyle name="Примечание 8" xfId="2141"/>
    <cellStyle name="Примечание 8 2" xfId="2142"/>
    <cellStyle name="Примечание 8 2 2" xfId="2143"/>
    <cellStyle name="Примечание 8 3" xfId="2144"/>
    <cellStyle name="Примечание 9" xfId="2145"/>
    <cellStyle name="Примечание 9 2" xfId="2146"/>
    <cellStyle name="Процентный 10" xfId="2147"/>
    <cellStyle name="Процентный 2" xfId="2148"/>
    <cellStyle name="Процентный 2 10" xfId="2149"/>
    <cellStyle name="Процентный 2 2" xfId="2150"/>
    <cellStyle name="Процентный 2 2 2" xfId="2151"/>
    <cellStyle name="Процентный 2 2 2 2" xfId="2152"/>
    <cellStyle name="Процентный 2 2 2 2 2" xfId="2153"/>
    <cellStyle name="Процентный 2 2 2 2 2 2" xfId="2154"/>
    <cellStyle name="Процентный 2 2 2 2 3" xfId="2155"/>
    <cellStyle name="Процентный 2 2 2 3" xfId="2156"/>
    <cellStyle name="Процентный 2 2 2 3 2" xfId="2157"/>
    <cellStyle name="Процентный 2 2 2 4" xfId="2158"/>
    <cellStyle name="Процентный 2 2 3" xfId="2159"/>
    <cellStyle name="Процентный 2 2 3 2" xfId="2160"/>
    <cellStyle name="Процентный 2 2 3 2 2" xfId="2161"/>
    <cellStyle name="Процентный 2 2 3 3" xfId="2162"/>
    <cellStyle name="Процентный 2 2 4" xfId="2163"/>
    <cellStyle name="Процентный 2 2 4 2" xfId="2164"/>
    <cellStyle name="Процентный 2 2 5" xfId="2165"/>
    <cellStyle name="Процентный 2 2 6" xfId="2166"/>
    <cellStyle name="Процентный 2 3" xfId="2167"/>
    <cellStyle name="Процентный 2 3 2" xfId="2168"/>
    <cellStyle name="Процентный 2 3 2 2" xfId="2169"/>
    <cellStyle name="Процентный 2 3 2 2 2" xfId="2170"/>
    <cellStyle name="Процентный 2 3 2 3" xfId="2171"/>
    <cellStyle name="Процентный 2 3 3" xfId="2172"/>
    <cellStyle name="Процентный 2 3 3 2" xfId="2173"/>
    <cellStyle name="Процентный 2 3 4" xfId="2174"/>
    <cellStyle name="Процентный 2 3 5" xfId="2175"/>
    <cellStyle name="Процентный 2 4" xfId="2176"/>
    <cellStyle name="Процентный 2 4 2" xfId="2177"/>
    <cellStyle name="Процентный 2 4 2 2" xfId="2178"/>
    <cellStyle name="Процентный 2 4 2 2 2" xfId="2179"/>
    <cellStyle name="Процентный 2 4 2 3" xfId="2180"/>
    <cellStyle name="Процентный 2 4 3" xfId="2181"/>
    <cellStyle name="Процентный 2 4 3 2" xfId="2182"/>
    <cellStyle name="Процентный 2 4 4" xfId="2183"/>
    <cellStyle name="Процентный 2 4 5" xfId="2184"/>
    <cellStyle name="Процентный 2 5" xfId="2185"/>
    <cellStyle name="Процентный 2 5 2" xfId="2186"/>
    <cellStyle name="Процентный 2 5 2 2" xfId="2187"/>
    <cellStyle name="Процентный 2 5 2 2 2" xfId="2188"/>
    <cellStyle name="Процентный 2 5 2 3" xfId="2189"/>
    <cellStyle name="Процентный 2 5 3" xfId="2190"/>
    <cellStyle name="Процентный 2 5 3 2" xfId="2191"/>
    <cellStyle name="Процентный 2 5 4" xfId="2192"/>
    <cellStyle name="Процентный 2 6" xfId="2193"/>
    <cellStyle name="Процентный 2 6 2" xfId="2194"/>
    <cellStyle name="Процентный 2 6 2 2" xfId="2195"/>
    <cellStyle name="Процентный 2 6 3" xfId="2196"/>
    <cellStyle name="Процентный 2 7" xfId="2197"/>
    <cellStyle name="Процентный 2 7 2" xfId="2198"/>
    <cellStyle name="Процентный 2 8" xfId="2199"/>
    <cellStyle name="Процентный 2 8 2" xfId="2200"/>
    <cellStyle name="Процентный 2 9" xfId="2201"/>
    <cellStyle name="Процентный 3" xfId="2202"/>
    <cellStyle name="Процентный 3 2" xfId="2203"/>
    <cellStyle name="Процентный 3 3" xfId="2204"/>
    <cellStyle name="Процентный 3 4" xfId="2205"/>
    <cellStyle name="Процентный 3 5" xfId="2206"/>
    <cellStyle name="Процентный 3 6" xfId="2207"/>
    <cellStyle name="Процентный 3 7" xfId="2208"/>
    <cellStyle name="Процентный 3 8" xfId="2209"/>
    <cellStyle name="Процентный 4" xfId="2210"/>
    <cellStyle name="Процентный 4 2" xfId="2211"/>
    <cellStyle name="Процентный 4 2 2" xfId="2212"/>
    <cellStyle name="Процентный 4 2 2 2" xfId="2213"/>
    <cellStyle name="Процентный 4 2 2 2 2" xfId="2214"/>
    <cellStyle name="Процентный 4 2 2 3" xfId="2215"/>
    <cellStyle name="Процентный 4 2 3" xfId="2216"/>
    <cellStyle name="Процентный 4 2 3 2" xfId="2217"/>
    <cellStyle name="Процентный 4 2 4" xfId="2218"/>
    <cellStyle name="Процентный 4 3" xfId="2219"/>
    <cellStyle name="Процентный 4 3 2" xfId="2220"/>
    <cellStyle name="Процентный 4 3 2 2" xfId="2221"/>
    <cellStyle name="Процентный 4 3 3" xfId="2222"/>
    <cellStyle name="Процентный 4 4" xfId="2223"/>
    <cellStyle name="Процентный 4 4 2" xfId="2224"/>
    <cellStyle name="Процентный 4 5" xfId="2225"/>
    <cellStyle name="Процентный 4 5 2" xfId="2226"/>
    <cellStyle name="Процентный 4 6" xfId="2227"/>
    <cellStyle name="Процентный 5" xfId="2228"/>
    <cellStyle name="Процентный 5 2" xfId="2229"/>
    <cellStyle name="Процентный 5 2 2" xfId="2230"/>
    <cellStyle name="Процентный 5 2 2 2" xfId="2231"/>
    <cellStyle name="Процентный 5 2 2 2 2" xfId="2232"/>
    <cellStyle name="Процентный 5 2 2 3" xfId="2233"/>
    <cellStyle name="Процентный 5 2 3" xfId="2234"/>
    <cellStyle name="Процентный 5 2 3 2" xfId="2235"/>
    <cellStyle name="Процентный 5 2 4" xfId="2236"/>
    <cellStyle name="Процентный 5 3" xfId="2237"/>
    <cellStyle name="Процентный 5 3 2" xfId="2238"/>
    <cellStyle name="Процентный 5 3 2 2" xfId="2239"/>
    <cellStyle name="Процентный 5 3 3" xfId="2240"/>
    <cellStyle name="Процентный 5 4" xfId="2241"/>
    <cellStyle name="Процентный 5 4 2" xfId="2242"/>
    <cellStyle name="Процентный 5 5" xfId="2243"/>
    <cellStyle name="Процентный 5 5 2" xfId="2244"/>
    <cellStyle name="Процентный 5 6" xfId="2245"/>
    <cellStyle name="Процентный 6" xfId="2246"/>
    <cellStyle name="Процентный 6 2" xfId="2247"/>
    <cellStyle name="Процентный 6 2 2" xfId="2248"/>
    <cellStyle name="Процентный 6 2 2 2" xfId="2249"/>
    <cellStyle name="Процентный 6 2 3" xfId="2250"/>
    <cellStyle name="Процентный 6 3" xfId="2251"/>
    <cellStyle name="Процентный 6 3 2" xfId="2252"/>
    <cellStyle name="Процентный 6 4" xfId="2253"/>
    <cellStyle name="Процентный 6 4 2" xfId="2254"/>
    <cellStyle name="Процентный 6 5" xfId="2255"/>
    <cellStyle name="Процентный 7" xfId="2256"/>
    <cellStyle name="Процентный 7 2" xfId="2257"/>
    <cellStyle name="Процентный 7 2 2" xfId="2258"/>
    <cellStyle name="Процентный 7 2 2 2" xfId="2259"/>
    <cellStyle name="Процентный 7 2 3" xfId="2260"/>
    <cellStyle name="Процентный 7 3" xfId="2261"/>
    <cellStyle name="Процентный 7 3 2" xfId="2262"/>
    <cellStyle name="Процентный 7 4" xfId="2263"/>
    <cellStyle name="Процентный 8" xfId="2264"/>
    <cellStyle name="Процентный 8 2" xfId="2265"/>
    <cellStyle name="Процентный 8 2 2" xfId="2266"/>
    <cellStyle name="Процентный 8 2 2 2" xfId="2267"/>
    <cellStyle name="Процентный 8 2 3" xfId="2268"/>
    <cellStyle name="Процентный 8 3" xfId="2269"/>
    <cellStyle name="Процентный 8 3 2" xfId="2270"/>
    <cellStyle name="Процентный 8 4" xfId="2271"/>
    <cellStyle name="Процентный 9" xfId="2272"/>
    <cellStyle name="Процентный 9 2" xfId="2273"/>
    <cellStyle name="Связанная ячейка 2" xfId="2274"/>
    <cellStyle name="Стиль 1" xfId="2275"/>
    <cellStyle name="Стиль 1 2" xfId="2276"/>
    <cellStyle name="Стиль 1 3" xfId="2277"/>
    <cellStyle name="Стиль 1 4" xfId="2278"/>
    <cellStyle name="Стиль 1 5" xfId="2279"/>
    <cellStyle name="Стиль 1_ПРОДАЖИ_УдСклад" xfId="2280"/>
    <cellStyle name="Текст предупреждения 2" xfId="2281"/>
    <cellStyle name="Финансовый" xfId="2363" builtinId="3"/>
    <cellStyle name="Финансовый 2" xfId="2282"/>
    <cellStyle name="Финансовый 2 2" xfId="2283"/>
    <cellStyle name="Финансовый 2 2 2" xfId="2284"/>
    <cellStyle name="Финансовый 2 3" xfId="2285"/>
    <cellStyle name="Финансовый 2 4" xfId="2286"/>
    <cellStyle name="Финансовый 2 5" xfId="2287"/>
    <cellStyle name="Финансовый 3" xfId="2288"/>
    <cellStyle name="Финансовый 3 10" xfId="2289"/>
    <cellStyle name="Финансовый 3 2" xfId="2290"/>
    <cellStyle name="Финансовый 3 2 2" xfId="2291"/>
    <cellStyle name="Финансовый 3 2 2 2" xfId="2292"/>
    <cellStyle name="Финансовый 3 2 2 2 2" xfId="2293"/>
    <cellStyle name="Финансовый 3 2 2 2 2 2" xfId="2294"/>
    <cellStyle name="Финансовый 3 2 2 2 3" xfId="2295"/>
    <cellStyle name="Финансовый 3 2 2 3" xfId="2296"/>
    <cellStyle name="Финансовый 3 2 2 3 2" xfId="2297"/>
    <cellStyle name="Финансовый 3 2 2 4" xfId="2298"/>
    <cellStyle name="Финансовый 3 2 3" xfId="2299"/>
    <cellStyle name="Финансовый 3 2 3 2" xfId="2300"/>
    <cellStyle name="Финансовый 3 2 3 2 2" xfId="2301"/>
    <cellStyle name="Финансовый 3 2 3 3" xfId="2302"/>
    <cellStyle name="Финансовый 3 2 4" xfId="2303"/>
    <cellStyle name="Финансовый 3 2 4 2" xfId="2304"/>
    <cellStyle name="Финансовый 3 2 5" xfId="2305"/>
    <cellStyle name="Финансовый 3 3" xfId="2306"/>
    <cellStyle name="Финансовый 3 3 2" xfId="2307"/>
    <cellStyle name="Финансовый 3 3 2 2" xfId="2308"/>
    <cellStyle name="Финансовый 3 3 2 2 2" xfId="2309"/>
    <cellStyle name="Финансовый 3 3 2 3" xfId="2310"/>
    <cellStyle name="Финансовый 3 3 3" xfId="2311"/>
    <cellStyle name="Финансовый 3 3 3 2" xfId="2312"/>
    <cellStyle name="Финансовый 3 3 4" xfId="2313"/>
    <cellStyle name="Финансовый 3 4" xfId="2314"/>
    <cellStyle name="Финансовый 3 4 2" xfId="2315"/>
    <cellStyle name="Финансовый 3 4 2 2" xfId="2316"/>
    <cellStyle name="Финансовый 3 4 2 2 2" xfId="2317"/>
    <cellStyle name="Финансовый 3 4 2 3" xfId="2318"/>
    <cellStyle name="Финансовый 3 4 3" xfId="2319"/>
    <cellStyle name="Финансовый 3 4 3 2" xfId="2320"/>
    <cellStyle name="Финансовый 3 4 4" xfId="2321"/>
    <cellStyle name="Финансовый 3 5" xfId="2322"/>
    <cellStyle name="Финансовый 3 5 2" xfId="2323"/>
    <cellStyle name="Финансовый 3 5 2 2" xfId="2324"/>
    <cellStyle name="Финансовый 3 5 2 2 2" xfId="2325"/>
    <cellStyle name="Финансовый 3 5 2 3" xfId="2326"/>
    <cellStyle name="Финансовый 3 5 3" xfId="2327"/>
    <cellStyle name="Финансовый 3 5 3 2" xfId="2328"/>
    <cellStyle name="Финансовый 3 5 4" xfId="2329"/>
    <cellStyle name="Финансовый 3 6" xfId="2330"/>
    <cellStyle name="Финансовый 3 6 2" xfId="2331"/>
    <cellStyle name="Финансовый 3 6 2 2" xfId="2332"/>
    <cellStyle name="Финансовый 3 6 3" xfId="2333"/>
    <cellStyle name="Финансовый 3 7" xfId="2334"/>
    <cellStyle name="Финансовый 3 7 2" xfId="2335"/>
    <cellStyle name="Финансовый 3 8" xfId="2336"/>
    <cellStyle name="Финансовый 3 8 2" xfId="2337"/>
    <cellStyle name="Финансовый 3 9" xfId="2338"/>
    <cellStyle name="Финансовый 4" xfId="2339"/>
    <cellStyle name="Финансовый 4 2" xfId="2340"/>
    <cellStyle name="Финансовый 4 2 2" xfId="2341"/>
    <cellStyle name="Финансовый 4 2 2 2" xfId="2342"/>
    <cellStyle name="Финансовый 4 2 3" xfId="2343"/>
    <cellStyle name="Финансовый 4 3" xfId="2344"/>
    <cellStyle name="Финансовый 4 3 2" xfId="2345"/>
    <cellStyle name="Финансовый 4 4" xfId="2346"/>
    <cellStyle name="Финансовый 4 4 2" xfId="2347"/>
    <cellStyle name="Финансовый 4 5" xfId="2348"/>
    <cellStyle name="Финансовый 5" xfId="2349"/>
    <cellStyle name="Финансовый 5 2" xfId="2350"/>
    <cellStyle name="Финансовый 5 2 2" xfId="2351"/>
    <cellStyle name="Финансовый 5 2 2 2" xfId="2352"/>
    <cellStyle name="Финансовый 5 2 3" xfId="2353"/>
    <cellStyle name="Финансовый 5 3" xfId="2354"/>
    <cellStyle name="Финансовый 5 3 2" xfId="2355"/>
    <cellStyle name="Финансовый 5 4" xfId="2356"/>
    <cellStyle name="Финансовый 5 5" xfId="2357"/>
    <cellStyle name="Финансовый 6" xfId="2358"/>
    <cellStyle name="Финансовый 7" xfId="2359"/>
    <cellStyle name="Финансовый 7 2" xfId="2360"/>
    <cellStyle name="Финансовый 8" xfId="2364"/>
    <cellStyle name="Хороший" xfId="2365" builtinId="26"/>
    <cellStyle name="Хороший 2" xfId="2361"/>
    <cellStyle name="표준_01mwo 수주" xfId="2362"/>
  </cellStyles>
  <dxfs count="2"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9" defaultPivotStyle="PivotStyleLight16"/>
  <colors>
    <mruColors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142875</xdr:colOff>
      <xdr:row>0</xdr:row>
      <xdr:rowOff>95250</xdr:rowOff>
    </xdr:from>
    <xdr:to>
      <xdr:col>66</xdr:col>
      <xdr:colOff>323850</xdr:colOff>
      <xdr:row>40</xdr:row>
      <xdr:rowOff>85725</xdr:rowOff>
    </xdr:to>
    <xdr:sp macro="" textlink="">
      <xdr:nvSpPr>
        <xdr:cNvPr id="2" name="Прямоугольник 1"/>
        <xdr:cNvSpPr/>
      </xdr:nvSpPr>
      <xdr:spPr>
        <a:xfrm>
          <a:off x="20774025" y="95250"/>
          <a:ext cx="6838950" cy="6467475"/>
        </a:xfrm>
        <a:prstGeom prst="rect">
          <a:avLst/>
        </a:prstGeom>
        <a:noFill/>
        <a:ln w="984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17</xdr:col>
      <xdr:colOff>219075</xdr:colOff>
      <xdr:row>48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5300"/>
          <a:ext cx="10744200" cy="6962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703@foxtrot.ua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106"/>
  <sheetViews>
    <sheetView showGridLines="0" showZeros="0" tabSelected="1" defaultGridColor="0" colorId="22" zoomScaleNormal="100" workbookViewId="0">
      <pane ySplit="1" topLeftCell="A2" activePane="bottomLeft" state="frozen"/>
      <selection activeCell="D15" sqref="D15"/>
      <selection pane="bottomLeft" activeCell="B3" sqref="B3"/>
    </sheetView>
  </sheetViews>
  <sheetFormatPr defaultColWidth="9.140625" defaultRowHeight="12.75"/>
  <cols>
    <col min="1" max="1" width="38.5703125" style="38" customWidth="1"/>
    <col min="2" max="2" width="109.140625" style="56" customWidth="1"/>
    <col min="3" max="3" width="9.140625" style="33" customWidth="1"/>
    <col min="4" max="16384" width="9.140625" style="33"/>
  </cols>
  <sheetData>
    <row r="1" spans="1:2" ht="15.75">
      <c r="A1" s="209" t="s">
        <v>0</v>
      </c>
      <c r="B1" s="209"/>
    </row>
    <row r="2" spans="1:2">
      <c r="A2" s="199" t="s">
        <v>1</v>
      </c>
      <c r="B2" s="200"/>
    </row>
    <row r="3" spans="1:2" ht="24.75" customHeight="1">
      <c r="A3" s="196" t="s">
        <v>2</v>
      </c>
      <c r="B3" s="32" t="s">
        <v>230</v>
      </c>
    </row>
    <row r="4" spans="1:2" ht="25.5">
      <c r="A4" s="197"/>
      <c r="B4" s="34" t="s">
        <v>341</v>
      </c>
    </row>
    <row r="5" spans="1:2" ht="182.25" customHeight="1">
      <c r="A5" s="197"/>
      <c r="B5" s="34" t="s">
        <v>419</v>
      </c>
    </row>
    <row r="6" spans="1:2">
      <c r="A6" s="197"/>
      <c r="B6" s="34" t="s">
        <v>269</v>
      </c>
    </row>
    <row r="7" spans="1:2">
      <c r="A7" s="197"/>
      <c r="B7" s="34" t="s">
        <v>342</v>
      </c>
    </row>
    <row r="8" spans="1:2">
      <c r="A8" s="197"/>
      <c r="B8" s="34" t="s">
        <v>298</v>
      </c>
    </row>
    <row r="9" spans="1:2">
      <c r="A9" s="197"/>
      <c r="B9" s="34" t="s">
        <v>343</v>
      </c>
    </row>
    <row r="10" spans="1:2">
      <c r="A10" s="197"/>
      <c r="B10" s="34" t="s">
        <v>56</v>
      </c>
    </row>
    <row r="11" spans="1:2">
      <c r="A11" s="197"/>
      <c r="B11" s="34" t="s">
        <v>276</v>
      </c>
    </row>
    <row r="12" spans="1:2">
      <c r="A12" s="197"/>
      <c r="B12" s="34" t="s">
        <v>302</v>
      </c>
    </row>
    <row r="13" spans="1:2" ht="38.25">
      <c r="A13" s="197"/>
      <c r="B13" s="34" t="s">
        <v>337</v>
      </c>
    </row>
    <row r="14" spans="1:2" ht="25.5">
      <c r="A14" s="197"/>
      <c r="B14" s="34" t="s">
        <v>352</v>
      </c>
    </row>
    <row r="15" spans="1:2" ht="38.25">
      <c r="A15" s="197"/>
      <c r="B15" s="34" t="s">
        <v>353</v>
      </c>
    </row>
    <row r="16" spans="1:2">
      <c r="A16" s="197"/>
      <c r="B16" s="34" t="s">
        <v>344</v>
      </c>
    </row>
    <row r="17" spans="1:2">
      <c r="A17" s="198"/>
      <c r="B17" s="66"/>
    </row>
    <row r="18" spans="1:2" ht="12.75" customHeight="1">
      <c r="A18" s="193" t="s">
        <v>233</v>
      </c>
      <c r="B18" s="175" t="s">
        <v>3</v>
      </c>
    </row>
    <row r="19" spans="1:2">
      <c r="A19" s="194"/>
      <c r="B19" s="41" t="s">
        <v>234</v>
      </c>
    </row>
    <row r="20" spans="1:2">
      <c r="A20" s="194"/>
      <c r="B20" s="41" t="s">
        <v>235</v>
      </c>
    </row>
    <row r="21" spans="1:2">
      <c r="A21" s="199" t="s">
        <v>4</v>
      </c>
      <c r="B21" s="208"/>
    </row>
    <row r="22" spans="1:2" ht="25.5">
      <c r="A22" s="193" t="s">
        <v>5</v>
      </c>
      <c r="B22" s="42" t="s">
        <v>6</v>
      </c>
    </row>
    <row r="23" spans="1:2">
      <c r="A23" s="194"/>
      <c r="B23" s="35" t="s">
        <v>7</v>
      </c>
    </row>
    <row r="24" spans="1:2">
      <c r="A24" s="195"/>
      <c r="B24" s="43" t="s">
        <v>236</v>
      </c>
    </row>
    <row r="25" spans="1:2">
      <c r="A25" s="199" t="s">
        <v>8</v>
      </c>
      <c r="B25" s="200"/>
    </row>
    <row r="26" spans="1:2">
      <c r="A26" s="201" t="s">
        <v>237</v>
      </c>
      <c r="B26" s="42" t="s">
        <v>238</v>
      </c>
    </row>
    <row r="27" spans="1:2">
      <c r="A27" s="202"/>
      <c r="B27" s="44" t="s">
        <v>239</v>
      </c>
    </row>
    <row r="28" spans="1:2">
      <c r="A28" s="202"/>
      <c r="B28" s="35" t="s">
        <v>418</v>
      </c>
    </row>
    <row r="29" spans="1:2" ht="24">
      <c r="A29" s="202"/>
      <c r="B29" s="45" t="s">
        <v>240</v>
      </c>
    </row>
    <row r="30" spans="1:2">
      <c r="A30" s="202"/>
      <c r="B30" s="41" t="s">
        <v>232</v>
      </c>
    </row>
    <row r="31" spans="1:2">
      <c r="A31" s="202"/>
      <c r="B31" s="46" t="s">
        <v>241</v>
      </c>
    </row>
    <row r="32" spans="1:2" ht="24">
      <c r="A32" s="202"/>
      <c r="B32" s="47" t="s">
        <v>242</v>
      </c>
    </row>
    <row r="33" spans="1:2" ht="25.5">
      <c r="A33" s="202"/>
      <c r="B33" s="46" t="s">
        <v>348</v>
      </c>
    </row>
    <row r="34" spans="1:2">
      <c r="A34" s="202"/>
      <c r="B34" s="63" t="s">
        <v>345</v>
      </c>
    </row>
    <row r="35" spans="1:2" ht="25.5">
      <c r="A35" s="202"/>
      <c r="B35" s="46" t="s">
        <v>346</v>
      </c>
    </row>
    <row r="36" spans="1:2">
      <c r="A36" s="202"/>
      <c r="B36" s="46" t="s">
        <v>338</v>
      </c>
    </row>
    <row r="37" spans="1:2">
      <c r="A37" s="202"/>
      <c r="B37" s="44" t="s">
        <v>243</v>
      </c>
    </row>
    <row r="38" spans="1:2">
      <c r="A38" s="202"/>
      <c r="B38" s="41" t="s">
        <v>244</v>
      </c>
    </row>
    <row r="39" spans="1:2">
      <c r="A39" s="202"/>
      <c r="B39" s="41" t="s">
        <v>245</v>
      </c>
    </row>
    <row r="40" spans="1:2">
      <c r="A40" s="202"/>
      <c r="B40" s="41" t="s">
        <v>231</v>
      </c>
    </row>
    <row r="41" spans="1:2">
      <c r="A41" s="202"/>
      <c r="B41" s="41" t="s">
        <v>246</v>
      </c>
    </row>
    <row r="42" spans="1:2">
      <c r="A42" s="203"/>
      <c r="B42" s="48"/>
    </row>
    <row r="43" spans="1:2" ht="25.5">
      <c r="A43" s="64" t="s">
        <v>264</v>
      </c>
      <c r="B43" s="43" t="s">
        <v>247</v>
      </c>
    </row>
    <row r="44" spans="1:2">
      <c r="A44" s="193" t="s">
        <v>265</v>
      </c>
      <c r="B44" s="42" t="s">
        <v>248</v>
      </c>
    </row>
    <row r="45" spans="1:2">
      <c r="A45" s="194"/>
      <c r="B45" s="49" t="s">
        <v>9</v>
      </c>
    </row>
    <row r="46" spans="1:2">
      <c r="A46" s="194"/>
      <c r="B46" s="49" t="s">
        <v>347</v>
      </c>
    </row>
    <row r="47" spans="1:2">
      <c r="A47" s="199" t="s">
        <v>10</v>
      </c>
      <c r="B47" s="208"/>
    </row>
    <row r="48" spans="1:2">
      <c r="A48" s="193" t="s">
        <v>249</v>
      </c>
      <c r="B48" s="42" t="s">
        <v>250</v>
      </c>
    </row>
    <row r="49" spans="1:2">
      <c r="A49" s="194"/>
      <c r="B49" s="41" t="s">
        <v>30</v>
      </c>
    </row>
    <row r="50" spans="1:2">
      <c r="A50" s="194"/>
      <c r="B50" s="187">
        <v>43889</v>
      </c>
    </row>
    <row r="51" spans="1:2" ht="25.5">
      <c r="A51" s="193" t="s">
        <v>251</v>
      </c>
      <c r="B51" s="42" t="s">
        <v>252</v>
      </c>
    </row>
    <row r="52" spans="1:2">
      <c r="A52" s="194"/>
      <c r="B52" s="41" t="s">
        <v>11</v>
      </c>
    </row>
    <row r="53" spans="1:2">
      <c r="A53" s="195"/>
      <c r="B53" s="41" t="s">
        <v>253</v>
      </c>
    </row>
    <row r="54" spans="1:2">
      <c r="A54" s="204" t="s">
        <v>12</v>
      </c>
      <c r="B54" s="200"/>
    </row>
    <row r="55" spans="1:2">
      <c r="A55" s="205" t="s">
        <v>13</v>
      </c>
      <c r="B55" s="50" t="s">
        <v>290</v>
      </c>
    </row>
    <row r="56" spans="1:2">
      <c r="A56" s="206"/>
      <c r="B56" s="67" t="s">
        <v>295</v>
      </c>
    </row>
    <row r="57" spans="1:2" ht="25.5">
      <c r="A57" s="206"/>
      <c r="B57" s="77" t="s">
        <v>291</v>
      </c>
    </row>
    <row r="58" spans="1:2" ht="25.5">
      <c r="A58" s="206"/>
      <c r="B58" s="77" t="s">
        <v>292</v>
      </c>
    </row>
    <row r="59" spans="1:2">
      <c r="A59" s="206"/>
      <c r="B59" s="77" t="s">
        <v>293</v>
      </c>
    </row>
    <row r="60" spans="1:2">
      <c r="A60" s="206"/>
      <c r="B60" s="77" t="s">
        <v>294</v>
      </c>
    </row>
    <row r="61" spans="1:2">
      <c r="A61" s="206"/>
      <c r="B61" s="67" t="s">
        <v>350</v>
      </c>
    </row>
    <row r="62" spans="1:2">
      <c r="A62" s="206"/>
      <c r="B62" s="67" t="s">
        <v>297</v>
      </c>
    </row>
    <row r="63" spans="1:2" ht="25.5">
      <c r="A63" s="207"/>
      <c r="B63" s="51" t="s">
        <v>351</v>
      </c>
    </row>
    <row r="64" spans="1:2" ht="38.25">
      <c r="A64" s="64" t="s">
        <v>16</v>
      </c>
      <c r="B64" s="41" t="s">
        <v>17</v>
      </c>
    </row>
    <row r="65" spans="1:2">
      <c r="A65" s="193" t="s">
        <v>18</v>
      </c>
      <c r="B65" s="42" t="s">
        <v>19</v>
      </c>
    </row>
    <row r="66" spans="1:2">
      <c r="A66" s="194"/>
      <c r="B66" s="49" t="s">
        <v>20</v>
      </c>
    </row>
    <row r="67" spans="1:2">
      <c r="A67" s="194"/>
      <c r="B67" s="49" t="s">
        <v>21</v>
      </c>
    </row>
    <row r="68" spans="1:2" ht="25.5">
      <c r="A68" s="195"/>
      <c r="B68" s="43" t="s">
        <v>22</v>
      </c>
    </row>
    <row r="69" spans="1:2">
      <c r="A69" s="193" t="s">
        <v>23</v>
      </c>
      <c r="B69" s="42" t="s">
        <v>24</v>
      </c>
    </row>
    <row r="70" spans="1:2">
      <c r="A70" s="194"/>
      <c r="B70" s="49" t="s">
        <v>25</v>
      </c>
    </row>
    <row r="71" spans="1:2">
      <c r="A71" s="194"/>
      <c r="B71" s="49" t="s">
        <v>26</v>
      </c>
    </row>
    <row r="72" spans="1:2" ht="25.5">
      <c r="A72" s="195"/>
      <c r="B72" s="43" t="s">
        <v>27</v>
      </c>
    </row>
    <row r="73" spans="1:2">
      <c r="A73" s="196" t="s">
        <v>254</v>
      </c>
      <c r="B73" s="41" t="s">
        <v>255</v>
      </c>
    </row>
    <row r="74" spans="1:2">
      <c r="A74" s="197"/>
      <c r="B74" s="49" t="s">
        <v>256</v>
      </c>
    </row>
    <row r="75" spans="1:2">
      <c r="A75" s="197"/>
      <c r="B75" s="49" t="s">
        <v>257</v>
      </c>
    </row>
    <row r="76" spans="1:2" ht="15.75" customHeight="1">
      <c r="A76" s="197"/>
      <c r="B76" s="49" t="s">
        <v>258</v>
      </c>
    </row>
    <row r="77" spans="1:2">
      <c r="A77" s="197"/>
      <c r="B77" s="49" t="s">
        <v>268</v>
      </c>
    </row>
    <row r="78" spans="1:2">
      <c r="A78" s="197"/>
      <c r="B78" s="49" t="s">
        <v>266</v>
      </c>
    </row>
    <row r="79" spans="1:2">
      <c r="A79" s="197"/>
      <c r="B79" s="49" t="s">
        <v>267</v>
      </c>
    </row>
    <row r="80" spans="1:2">
      <c r="A80" s="198"/>
      <c r="B80" s="49"/>
    </row>
    <row r="81" spans="1:2" ht="25.5">
      <c r="A81" s="193" t="s">
        <v>259</v>
      </c>
      <c r="B81" s="42" t="s">
        <v>14</v>
      </c>
    </row>
    <row r="82" spans="1:2">
      <c r="A82" s="195"/>
      <c r="B82" s="36" t="s">
        <v>15</v>
      </c>
    </row>
    <row r="83" spans="1:2">
      <c r="A83" s="199" t="s">
        <v>28</v>
      </c>
      <c r="B83" s="200"/>
    </row>
    <row r="84" spans="1:2" ht="25.5">
      <c r="A84" s="201" t="s">
        <v>260</v>
      </c>
      <c r="B84" s="52" t="s">
        <v>29</v>
      </c>
    </row>
    <row r="85" spans="1:2">
      <c r="A85" s="202"/>
      <c r="B85" s="53" t="s">
        <v>261</v>
      </c>
    </row>
    <row r="86" spans="1:2">
      <c r="A86" s="203"/>
      <c r="B86" s="54" t="s">
        <v>262</v>
      </c>
    </row>
    <row r="87" spans="1:2">
      <c r="B87" s="55"/>
    </row>
    <row r="88" spans="1:2">
      <c r="B88" s="56" t="s">
        <v>263</v>
      </c>
    </row>
    <row r="89" spans="1:2">
      <c r="B89" s="57" t="s">
        <v>31</v>
      </c>
    </row>
    <row r="90" spans="1:2">
      <c r="B90" s="55"/>
    </row>
    <row r="91" spans="1:2">
      <c r="B91" s="55"/>
    </row>
    <row r="92" spans="1:2">
      <c r="B92" s="55"/>
    </row>
    <row r="93" spans="1:2">
      <c r="B93" s="55"/>
    </row>
    <row r="94" spans="1:2">
      <c r="B94" s="55"/>
    </row>
    <row r="95" spans="1:2">
      <c r="A95" s="58"/>
      <c r="B95" s="55"/>
    </row>
    <row r="96" spans="1:2">
      <c r="A96" s="58"/>
      <c r="B96" s="55"/>
    </row>
    <row r="97" spans="1:2">
      <c r="A97" s="58"/>
      <c r="B97" s="55"/>
    </row>
    <row r="98" spans="1:2">
      <c r="A98" s="58"/>
      <c r="B98" s="55"/>
    </row>
    <row r="99" spans="1:2">
      <c r="A99" s="58"/>
      <c r="B99" s="55"/>
    </row>
    <row r="100" spans="1:2">
      <c r="A100" s="58"/>
      <c r="B100" s="55"/>
    </row>
    <row r="101" spans="1:2">
      <c r="A101" s="58"/>
      <c r="B101" s="55"/>
    </row>
    <row r="102" spans="1:2">
      <c r="A102" s="58"/>
      <c r="B102" s="55"/>
    </row>
    <row r="103" spans="1:2">
      <c r="A103" s="58"/>
      <c r="B103" s="55"/>
    </row>
    <row r="105" spans="1:2">
      <c r="A105" s="58"/>
      <c r="B105" s="55"/>
    </row>
    <row r="106" spans="1:2">
      <c r="A106" s="58"/>
      <c r="B106" s="55"/>
    </row>
  </sheetData>
  <mergeCells count="20">
    <mergeCell ref="A1:B1"/>
    <mergeCell ref="A2:B2"/>
    <mergeCell ref="A18:A20"/>
    <mergeCell ref="A21:B21"/>
    <mergeCell ref="A3:A17"/>
    <mergeCell ref="A22:A24"/>
    <mergeCell ref="A25:B25"/>
    <mergeCell ref="A26:A42"/>
    <mergeCell ref="A44:A46"/>
    <mergeCell ref="A47:B47"/>
    <mergeCell ref="A48:A50"/>
    <mergeCell ref="A51:A53"/>
    <mergeCell ref="A54:B54"/>
    <mergeCell ref="A55:A63"/>
    <mergeCell ref="A65:A68"/>
    <mergeCell ref="A69:A72"/>
    <mergeCell ref="A73:A80"/>
    <mergeCell ref="A81:A82"/>
    <mergeCell ref="A83:B83"/>
    <mergeCell ref="A84:A86"/>
  </mergeCells>
  <conditionalFormatting sqref="B50">
    <cfRule type="containsBlanks" dxfId="1" priority="1">
      <formula>LEN(TRIM(B50))=0</formula>
    </cfRule>
  </conditionalFormatting>
  <dataValidations count="2"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  <dataValidation allowBlank="1" showInputMessage="1" showErrorMessage="1" promptTitle="Наступний день" prompt="після подачі пропозицій." sqref="B50"/>
  </dataValidations>
  <hyperlinks>
    <hyperlink ref="B23" r:id="rId1"/>
    <hyperlink ref="B89" r:id="rId2"/>
    <hyperlink ref="B28" r:id="rId3"/>
    <hyperlink ref="B38" location="'Титульний лист конверта'!A1" display="На конверт має бути наклеєний  Титульний лист, який автоматично формується при заповненні Додатку 1. "/>
    <hyperlink ref="B9" location="'Додаток 4'!A1" display="Топологія Центрального складу Замовника надана в Додатку 4."/>
    <hyperlink ref="B8" location="'Додаток 3'!A1" display="Схема розміщення стелажів надана в Додатку 3."/>
    <hyperlink ref="B7" location="'Додаток 2'!A1" display="Схема розміщення стелажів та інформація по процесам на Центральному складі Замовника надана в Додатку 2."/>
    <hyperlink ref="B6" location="'Додаток 1'!A1" display="Перелік послуг надано в Додатку 1."/>
  </hyperlinks>
  <pageMargins left="0.39370078740157483" right="0.39370078740157483" top="0.39370078740157483" bottom="0.39370078740157483" header="0.19685039370078741" footer="0.19685039370078741"/>
  <pageSetup paperSize="9" scale="65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D76"/>
  <sheetViews>
    <sheetView showGridLines="0" showZeros="0" defaultGridColor="0" colorId="22" zoomScaleNormal="100" workbookViewId="0">
      <pane xSplit="3" ySplit="3" topLeftCell="D4" activePane="bottomRight" state="frozen"/>
      <selection activeCell="D15" sqref="D15"/>
      <selection pane="topRight" activeCell="D15" sqref="D15"/>
      <selection pane="bottomLeft" activeCell="D15" sqref="D15"/>
      <selection pane="bottomRight" activeCell="D4" sqref="D4"/>
    </sheetView>
  </sheetViews>
  <sheetFormatPr defaultRowHeight="12.75"/>
  <cols>
    <col min="1" max="1" width="53.85546875" style="22" customWidth="1"/>
    <col min="2" max="2" width="15.42578125" style="24" customWidth="1"/>
    <col min="3" max="3" width="14.42578125" style="71" customWidth="1"/>
    <col min="4" max="4" width="42.5703125" style="24" customWidth="1"/>
    <col min="5" max="5" width="9.140625" style="22" customWidth="1"/>
    <col min="6" max="16384" width="9.140625" style="22"/>
  </cols>
  <sheetData>
    <row r="1" spans="1:4" s="25" customFormat="1" ht="27" customHeight="1">
      <c r="A1" s="37" t="str">
        <f>IF($D$4=0,"Додаток 1. Специфікація закупівлі","Додаток 1. Цінова пропозиція")</f>
        <v>Додаток 1. Специфікація закупівлі</v>
      </c>
      <c r="C1" s="68"/>
      <c r="D1" s="99" t="str">
        <f>IF($D$4=0,"Змінювати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4" s="26" customFormat="1" ht="15.75" customHeight="1">
      <c r="A2" s="72" t="str">
        <f>Документація!$B$3</f>
        <v>Комплексні послуги складської логістики</v>
      </c>
      <c r="C2" s="69"/>
      <c r="D2" s="99" t="str">
        <f>IF($D$4=0,"Поля для заповнення промарковано кольором.","")</f>
        <v>Поля для заповнення промарковано кольором.</v>
      </c>
    </row>
    <row r="3" spans="1:4" s="23" customFormat="1" ht="14.25" customHeight="1">
      <c r="A3" s="72"/>
      <c r="C3" s="70"/>
      <c r="D3" s="39" t="str">
        <f>IF($D$4=0,"Підтвердити вимоги","")</f>
        <v>Підтвердити вимоги</v>
      </c>
    </row>
    <row r="4" spans="1:4" s="23" customFormat="1" ht="12.75" customHeight="1">
      <c r="A4" s="229" t="s">
        <v>32</v>
      </c>
      <c r="B4" s="229"/>
      <c r="C4" s="229"/>
      <c r="D4" s="73"/>
    </row>
    <row r="5" spans="1:4" s="23" customFormat="1" ht="12.75" customHeight="1">
      <c r="A5" s="229" t="s">
        <v>274</v>
      </c>
      <c r="B5" s="229"/>
      <c r="C5" s="229"/>
      <c r="D5" s="60"/>
    </row>
    <row r="6" spans="1:4" s="23" customFormat="1" ht="12.75" customHeight="1">
      <c r="A6" s="229" t="s">
        <v>33</v>
      </c>
      <c r="B6" s="229"/>
      <c r="C6" s="229"/>
      <c r="D6" s="60"/>
    </row>
    <row r="7" spans="1:4" s="23" customFormat="1" ht="12.75" customHeight="1">
      <c r="A7" s="229" t="s">
        <v>34</v>
      </c>
      <c r="B7" s="229"/>
      <c r="C7" s="229"/>
      <c r="D7" s="61"/>
    </row>
    <row r="8" spans="1:4" s="23" customFormat="1" ht="12.75" customHeight="1">
      <c r="A8" s="228" t="s">
        <v>35</v>
      </c>
      <c r="B8" s="228"/>
      <c r="C8" s="228"/>
      <c r="D8" s="60"/>
    </row>
    <row r="9" spans="1:4" s="23" customFormat="1" ht="12.75" customHeight="1">
      <c r="A9" s="228" t="s">
        <v>36</v>
      </c>
      <c r="B9" s="228"/>
      <c r="C9" s="228"/>
      <c r="D9" s="60"/>
    </row>
    <row r="10" spans="1:4" s="23" customFormat="1" ht="12.75" customHeight="1">
      <c r="A10" s="228" t="s">
        <v>37</v>
      </c>
      <c r="B10" s="228"/>
      <c r="C10" s="228"/>
      <c r="D10" s="61"/>
    </row>
    <row r="11" spans="1:4" s="23" customFormat="1" ht="12.75" customHeight="1">
      <c r="A11" s="228" t="s">
        <v>38</v>
      </c>
      <c r="B11" s="228"/>
      <c r="C11" s="228"/>
      <c r="D11" s="60"/>
    </row>
    <row r="12" spans="1:4" s="23" customFormat="1" ht="12.75" customHeight="1">
      <c r="A12" s="228" t="s">
        <v>39</v>
      </c>
      <c r="B12" s="228"/>
      <c r="C12" s="228"/>
      <c r="D12" s="61"/>
    </row>
    <row r="13" spans="1:4" s="23" customFormat="1" ht="12.75" customHeight="1">
      <c r="A13" s="228" t="s">
        <v>40</v>
      </c>
      <c r="B13" s="228"/>
      <c r="C13" s="228"/>
      <c r="D13" s="62"/>
    </row>
    <row r="14" spans="1:4" s="23" customFormat="1" ht="12.75" customHeight="1">
      <c r="A14" s="228" t="s">
        <v>271</v>
      </c>
      <c r="B14" s="228"/>
      <c r="C14" s="228"/>
      <c r="D14" s="62"/>
    </row>
    <row r="15" spans="1:4" s="23" customFormat="1" ht="12.75" customHeight="1">
      <c r="A15" s="228" t="s">
        <v>273</v>
      </c>
      <c r="B15" s="228"/>
      <c r="C15" s="228"/>
      <c r="D15" s="40"/>
    </row>
    <row r="16" spans="1:4" s="23" customFormat="1" ht="12.75" customHeight="1">
      <c r="A16" s="228" t="s">
        <v>41</v>
      </c>
      <c r="B16" s="228"/>
      <c r="C16" s="228"/>
      <c r="D16" s="40"/>
    </row>
    <row r="17" spans="1:4" s="23" customFormat="1" ht="12.75" customHeight="1">
      <c r="A17" s="228" t="s">
        <v>42</v>
      </c>
      <c r="B17" s="228"/>
      <c r="C17" s="228"/>
      <c r="D17" s="40"/>
    </row>
    <row r="18" spans="1:4" s="23" customFormat="1">
      <c r="A18" s="229" t="s">
        <v>55</v>
      </c>
      <c r="B18" s="229"/>
      <c r="C18" s="229"/>
      <c r="D18" s="60"/>
    </row>
    <row r="19" spans="1:4" s="23" customFormat="1">
      <c r="A19" s="229" t="s">
        <v>272</v>
      </c>
      <c r="B19" s="229"/>
      <c r="C19" s="229"/>
      <c r="D19" s="60"/>
    </row>
    <row r="20" spans="1:4" s="59" customFormat="1">
      <c r="A20" s="231" t="s">
        <v>349</v>
      </c>
      <c r="B20" s="231"/>
      <c r="C20" s="231"/>
      <c r="D20" s="160"/>
    </row>
    <row r="21" spans="1:4" s="98" customFormat="1">
      <c r="A21" s="95" t="s">
        <v>281</v>
      </c>
      <c r="B21" s="96"/>
      <c r="C21" s="97"/>
      <c r="D21" s="192"/>
    </row>
    <row r="22" spans="1:4" ht="36.75" customHeight="1">
      <c r="A22" s="228" t="s">
        <v>288</v>
      </c>
      <c r="B22" s="228"/>
      <c r="C22" s="228"/>
      <c r="D22" s="161"/>
    </row>
    <row r="23" spans="1:4" ht="26.25" customHeight="1">
      <c r="A23" s="228" t="s">
        <v>286</v>
      </c>
      <c r="B23" s="228"/>
      <c r="C23" s="228"/>
      <c r="D23" s="161"/>
    </row>
    <row r="24" spans="1:4" s="59" customFormat="1" ht="12.75" customHeight="1">
      <c r="A24" s="223" t="s">
        <v>354</v>
      </c>
      <c r="B24" s="223"/>
      <c r="C24" s="223"/>
      <c r="D24" s="162"/>
    </row>
    <row r="25" spans="1:4" s="59" customFormat="1" ht="21.75" customHeight="1">
      <c r="A25" s="226" t="s">
        <v>379</v>
      </c>
      <c r="B25" s="227"/>
      <c r="C25" s="227"/>
      <c r="D25" s="162"/>
    </row>
    <row r="26" spans="1:4" s="59" customFormat="1" ht="24.75" customHeight="1">
      <c r="A26" s="220" t="s">
        <v>355</v>
      </c>
      <c r="B26" s="221"/>
      <c r="C26" s="221"/>
      <c r="D26" s="162"/>
    </row>
    <row r="27" spans="1:4" s="111" customFormat="1">
      <c r="A27" s="220" t="s">
        <v>377</v>
      </c>
      <c r="B27" s="221"/>
      <c r="C27" s="221"/>
      <c r="D27" s="163"/>
    </row>
    <row r="28" spans="1:4" s="111" customFormat="1">
      <c r="A28" s="220" t="s">
        <v>277</v>
      </c>
      <c r="B28" s="221"/>
      <c r="C28" s="221"/>
      <c r="D28" s="163"/>
    </row>
    <row r="29" spans="1:4" s="111" customFormat="1">
      <c r="A29" s="220" t="s">
        <v>278</v>
      </c>
      <c r="B29" s="221"/>
      <c r="C29" s="221"/>
      <c r="D29" s="163"/>
    </row>
    <row r="30" spans="1:4" s="111" customFormat="1" ht="12.75" customHeight="1">
      <c r="A30" s="220" t="s">
        <v>279</v>
      </c>
      <c r="B30" s="221"/>
      <c r="C30" s="221"/>
      <c r="D30" s="163"/>
    </row>
    <row r="31" spans="1:4" s="111" customFormat="1" ht="13.5" customHeight="1">
      <c r="A31" s="220" t="s">
        <v>280</v>
      </c>
      <c r="B31" s="221"/>
      <c r="C31" s="221"/>
      <c r="D31" s="163"/>
    </row>
    <row r="32" spans="1:4" s="111" customFormat="1" ht="13.5" customHeight="1">
      <c r="A32" s="219" t="s">
        <v>356</v>
      </c>
      <c r="B32" s="219"/>
      <c r="C32" s="219"/>
      <c r="D32" s="163"/>
    </row>
    <row r="33" spans="1:4" s="111" customFormat="1" ht="13.5" customHeight="1">
      <c r="A33" s="219" t="s">
        <v>275</v>
      </c>
      <c r="B33" s="219"/>
      <c r="C33" s="219"/>
      <c r="D33" s="163"/>
    </row>
    <row r="34" spans="1:4" s="111" customFormat="1" ht="27" customHeight="1">
      <c r="A34" s="219" t="s">
        <v>357</v>
      </c>
      <c r="B34" s="219"/>
      <c r="C34" s="219"/>
      <c r="D34" s="163"/>
    </row>
    <row r="35" spans="1:4" s="106" customFormat="1" ht="12.75" customHeight="1">
      <c r="A35" s="220" t="s">
        <v>296</v>
      </c>
      <c r="B35" s="221"/>
      <c r="C35" s="221"/>
      <c r="D35" s="164"/>
    </row>
    <row r="36" spans="1:4" s="106" customFormat="1" ht="28.5" customHeight="1">
      <c r="A36" s="220" t="s">
        <v>380</v>
      </c>
      <c r="B36" s="221"/>
      <c r="C36" s="221"/>
      <c r="D36" s="163"/>
    </row>
    <row r="37" spans="1:4" s="111" customFormat="1">
      <c r="A37" s="220" t="s">
        <v>378</v>
      </c>
      <c r="B37" s="221"/>
      <c r="C37" s="221"/>
      <c r="D37" s="163"/>
    </row>
    <row r="38" spans="1:4" s="111" customFormat="1">
      <c r="A38" s="220" t="s">
        <v>282</v>
      </c>
      <c r="B38" s="221"/>
      <c r="C38" s="221"/>
      <c r="D38" s="163"/>
    </row>
    <row r="39" spans="1:4">
      <c r="A39" s="223" t="s">
        <v>358</v>
      </c>
      <c r="B39" s="223"/>
      <c r="C39" s="223"/>
      <c r="D39" s="162"/>
    </row>
    <row r="40" spans="1:4" s="59" customFormat="1" ht="27.75" customHeight="1">
      <c r="A40" s="226" t="s">
        <v>283</v>
      </c>
      <c r="B40" s="227"/>
      <c r="C40" s="227"/>
      <c r="D40" s="162"/>
    </row>
    <row r="41" spans="1:4" s="59" customFormat="1" ht="27.75" customHeight="1">
      <c r="A41" s="226" t="s">
        <v>287</v>
      </c>
      <c r="B41" s="227"/>
      <c r="C41" s="227"/>
      <c r="D41" s="162"/>
    </row>
    <row r="42" spans="1:4" s="59" customFormat="1">
      <c r="A42" s="226" t="s">
        <v>284</v>
      </c>
      <c r="B42" s="227"/>
      <c r="C42" s="227"/>
      <c r="D42" s="162"/>
    </row>
    <row r="43" spans="1:4" s="59" customFormat="1">
      <c r="A43" s="226" t="s">
        <v>285</v>
      </c>
      <c r="B43" s="227"/>
      <c r="C43" s="227"/>
      <c r="D43" s="162"/>
    </row>
    <row r="44" spans="1:4" s="59" customFormat="1" ht="39" customHeight="1">
      <c r="A44" s="225" t="s">
        <v>289</v>
      </c>
      <c r="B44" s="225"/>
      <c r="C44" s="225"/>
      <c r="D44" s="162"/>
    </row>
    <row r="45" spans="1:4" s="102" customFormat="1" ht="25.5">
      <c r="A45" s="222" t="s">
        <v>364</v>
      </c>
      <c r="B45" s="222"/>
      <c r="C45" s="100" t="s">
        <v>362</v>
      </c>
      <c r="D45" s="101" t="s">
        <v>363</v>
      </c>
    </row>
    <row r="46" spans="1:4">
      <c r="A46" s="74" t="s">
        <v>365</v>
      </c>
      <c r="B46" s="75"/>
      <c r="C46" s="76"/>
      <c r="D46" s="192"/>
    </row>
    <row r="47" spans="1:4">
      <c r="A47" s="224" t="s">
        <v>229</v>
      </c>
      <c r="B47" s="183" t="s">
        <v>226</v>
      </c>
      <c r="C47" s="190">
        <v>425663</v>
      </c>
      <c r="D47" s="165"/>
    </row>
    <row r="48" spans="1:4">
      <c r="A48" s="224"/>
      <c r="B48" s="183" t="s">
        <v>225</v>
      </c>
      <c r="C48" s="190">
        <v>460275</v>
      </c>
      <c r="D48" s="165"/>
    </row>
    <row r="49" spans="1:4">
      <c r="A49" s="224" t="s">
        <v>228</v>
      </c>
      <c r="B49" s="183" t="s">
        <v>226</v>
      </c>
      <c r="C49" s="190">
        <v>5461389</v>
      </c>
      <c r="D49" s="165"/>
    </row>
    <row r="50" spans="1:4">
      <c r="A50" s="224"/>
      <c r="B50" s="183" t="s">
        <v>225</v>
      </c>
      <c r="C50" s="190">
        <v>5736319</v>
      </c>
      <c r="D50" s="165"/>
    </row>
    <row r="51" spans="1:4">
      <c r="A51" s="224" t="s">
        <v>227</v>
      </c>
      <c r="B51" s="183" t="s">
        <v>226</v>
      </c>
      <c r="C51" s="190">
        <v>1116502</v>
      </c>
      <c r="D51" s="165"/>
    </row>
    <row r="52" spans="1:4">
      <c r="A52" s="224"/>
      <c r="B52" s="183" t="s">
        <v>225</v>
      </c>
      <c r="C52" s="190">
        <v>1146789</v>
      </c>
      <c r="D52" s="165"/>
    </row>
    <row r="53" spans="1:4" s="106" customFormat="1">
      <c r="A53" s="112" t="s">
        <v>360</v>
      </c>
      <c r="B53" s="113"/>
      <c r="C53" s="114"/>
      <c r="D53" s="105">
        <f>SUMPRODUCT(C47:C52,D47:D52)</f>
        <v>0</v>
      </c>
    </row>
    <row r="54" spans="1:4" s="118" customFormat="1">
      <c r="A54" s="115" t="s">
        <v>361</v>
      </c>
      <c r="B54" s="116"/>
      <c r="C54" s="116"/>
      <c r="D54" s="117">
        <f>D53*0.2</f>
        <v>0</v>
      </c>
    </row>
    <row r="55" spans="1:4" s="122" customFormat="1" ht="21.75" customHeight="1">
      <c r="A55" s="119" t="s">
        <v>359</v>
      </c>
      <c r="B55" s="120"/>
      <c r="C55" s="120"/>
      <c r="D55" s="121">
        <f>SUM(D53:D54)</f>
        <v>0</v>
      </c>
    </row>
    <row r="56" spans="1:4" s="108" customFormat="1">
      <c r="A56" s="103"/>
      <c r="B56" s="104"/>
      <c r="C56" s="104"/>
      <c r="D56" s="107"/>
    </row>
    <row r="57" spans="1:4">
      <c r="A57" s="74" t="s">
        <v>366</v>
      </c>
      <c r="B57" s="75"/>
      <c r="C57" s="76"/>
      <c r="D57" s="192"/>
    </row>
    <row r="58" spans="1:4">
      <c r="A58" s="230" t="s">
        <v>224</v>
      </c>
      <c r="B58" s="213" t="s">
        <v>83</v>
      </c>
      <c r="C58" s="215"/>
      <c r="D58" s="165"/>
    </row>
    <row r="59" spans="1:4">
      <c r="A59" s="230"/>
      <c r="B59" s="213" t="s">
        <v>81</v>
      </c>
      <c r="C59" s="215"/>
      <c r="D59" s="165"/>
    </row>
    <row r="60" spans="1:4">
      <c r="A60" s="230"/>
      <c r="B60" s="213" t="s">
        <v>82</v>
      </c>
      <c r="C60" s="215"/>
      <c r="D60" s="165"/>
    </row>
    <row r="61" spans="1:4">
      <c r="A61" s="230" t="s">
        <v>333</v>
      </c>
      <c r="B61" s="213" t="s">
        <v>83</v>
      </c>
      <c r="C61" s="215"/>
      <c r="D61" s="165"/>
    </row>
    <row r="62" spans="1:4">
      <c r="A62" s="230"/>
      <c r="B62" s="213" t="s">
        <v>81</v>
      </c>
      <c r="C62" s="215"/>
      <c r="D62" s="165"/>
    </row>
    <row r="63" spans="1:4">
      <c r="A63" s="230"/>
      <c r="B63" s="213" t="s">
        <v>82</v>
      </c>
      <c r="C63" s="215"/>
      <c r="D63" s="165"/>
    </row>
    <row r="64" spans="1:4">
      <c r="A64" s="213" t="s">
        <v>223</v>
      </c>
      <c r="B64" s="214"/>
      <c r="C64" s="215"/>
      <c r="D64" s="165"/>
    </row>
    <row r="65" spans="1:4">
      <c r="A65" s="213" t="s">
        <v>222</v>
      </c>
      <c r="B65" s="214"/>
      <c r="C65" s="215"/>
      <c r="D65" s="165"/>
    </row>
    <row r="66" spans="1:4">
      <c r="A66" s="213" t="s">
        <v>221</v>
      </c>
      <c r="B66" s="214"/>
      <c r="C66" s="215"/>
      <c r="D66" s="165"/>
    </row>
    <row r="67" spans="1:4">
      <c r="A67" s="213" t="s">
        <v>334</v>
      </c>
      <c r="B67" s="214"/>
      <c r="C67" s="215"/>
      <c r="D67" s="165"/>
    </row>
    <row r="68" spans="1:4">
      <c r="A68" s="213" t="s">
        <v>335</v>
      </c>
      <c r="B68" s="214"/>
      <c r="C68" s="215"/>
      <c r="D68" s="165"/>
    </row>
    <row r="69" spans="1:4">
      <c r="A69" s="213" t="s">
        <v>220</v>
      </c>
      <c r="B69" s="214"/>
      <c r="C69" s="215"/>
      <c r="D69" s="165"/>
    </row>
    <row r="70" spans="1:4">
      <c r="A70" s="216" t="s">
        <v>219</v>
      </c>
      <c r="B70" s="217"/>
      <c r="C70" s="218"/>
      <c r="D70" s="165"/>
    </row>
    <row r="71" spans="1:4">
      <c r="A71" s="213" t="s">
        <v>218</v>
      </c>
      <c r="B71" s="214"/>
      <c r="C71" s="215"/>
      <c r="D71" s="165"/>
    </row>
    <row r="72" spans="1:4">
      <c r="A72" s="213" t="s">
        <v>217</v>
      </c>
      <c r="B72" s="214"/>
      <c r="C72" s="215"/>
      <c r="D72" s="165"/>
    </row>
    <row r="73" spans="1:4">
      <c r="A73" s="213" t="s">
        <v>216</v>
      </c>
      <c r="B73" s="214"/>
      <c r="C73" s="215"/>
      <c r="D73" s="165"/>
    </row>
    <row r="74" spans="1:4">
      <c r="A74" s="210" t="s">
        <v>215</v>
      </c>
      <c r="B74" s="211"/>
      <c r="C74" s="212"/>
      <c r="D74" s="165"/>
    </row>
    <row r="75" spans="1:4">
      <c r="A75" s="210" t="s">
        <v>214</v>
      </c>
      <c r="B75" s="211"/>
      <c r="C75" s="212"/>
      <c r="D75" s="165"/>
    </row>
    <row r="76" spans="1:4">
      <c r="A76" s="210" t="s">
        <v>213</v>
      </c>
      <c r="B76" s="211"/>
      <c r="C76" s="212"/>
      <c r="D76" s="165"/>
    </row>
  </sheetData>
  <sheetProtection algorithmName="SHA-512" hashValue="ceUv2rNYoCCNyp9BXmX2p+xEQc3ZPdf0yaR0HwCBnH08fjnDOGMhrmhEkxaQCEanvGnh4ZZB/fThKZmEwyEGsQ==" saltValue="FqVV1LU5xcrna1cHbepZlw==" spinCount="100000" sheet="1" formatCells="0" formatColumns="0" formatRows="0"/>
  <protectedRanges>
    <protectedRange sqref="D1:D1048576" name="Диапазон1"/>
  </protectedRanges>
  <mergeCells count="65">
    <mergeCell ref="A16:C16"/>
    <mergeCell ref="A17:C17"/>
    <mergeCell ref="A18:C18"/>
    <mergeCell ref="A5:C5"/>
    <mergeCell ref="A61:A63"/>
    <mergeCell ref="A58:A60"/>
    <mergeCell ref="A10:C10"/>
    <mergeCell ref="A11:C11"/>
    <mergeCell ref="A12:C12"/>
    <mergeCell ref="A13:C13"/>
    <mergeCell ref="A25:C25"/>
    <mergeCell ref="A14:C14"/>
    <mergeCell ref="A19:C19"/>
    <mergeCell ref="A15:C15"/>
    <mergeCell ref="A20:C20"/>
    <mergeCell ref="A42:C42"/>
    <mergeCell ref="A4:C4"/>
    <mergeCell ref="A6:C6"/>
    <mergeCell ref="A7:C7"/>
    <mergeCell ref="A8:C8"/>
    <mergeCell ref="A9:C9"/>
    <mergeCell ref="A29:C29"/>
    <mergeCell ref="A30:C30"/>
    <mergeCell ref="A31:C31"/>
    <mergeCell ref="A40:C40"/>
    <mergeCell ref="A41:C41"/>
    <mergeCell ref="A26:C26"/>
    <mergeCell ref="A27:C27"/>
    <mergeCell ref="A28:C28"/>
    <mergeCell ref="A22:C22"/>
    <mergeCell ref="A23:C23"/>
    <mergeCell ref="A24:C24"/>
    <mergeCell ref="B58:C58"/>
    <mergeCell ref="A32:C32"/>
    <mergeCell ref="A33:C33"/>
    <mergeCell ref="A34:C34"/>
    <mergeCell ref="A36:C36"/>
    <mergeCell ref="A45:B45"/>
    <mergeCell ref="A39:C39"/>
    <mergeCell ref="A47:A48"/>
    <mergeCell ref="A49:A50"/>
    <mergeCell ref="A51:A52"/>
    <mergeCell ref="A38:C38"/>
    <mergeCell ref="A44:C44"/>
    <mergeCell ref="A37:C37"/>
    <mergeCell ref="A43:C43"/>
    <mergeCell ref="A35:C35"/>
    <mergeCell ref="B59:C59"/>
    <mergeCell ref="B60:C60"/>
    <mergeCell ref="B61:C61"/>
    <mergeCell ref="B62:C62"/>
    <mergeCell ref="B63:C63"/>
    <mergeCell ref="A64:C64"/>
    <mergeCell ref="A65:C65"/>
    <mergeCell ref="A66:C66"/>
    <mergeCell ref="A67:C67"/>
    <mergeCell ref="A68:C68"/>
    <mergeCell ref="A74:C74"/>
    <mergeCell ref="A75:C75"/>
    <mergeCell ref="A76:C76"/>
    <mergeCell ref="A69:C69"/>
    <mergeCell ref="A70:C70"/>
    <mergeCell ref="A71:C71"/>
    <mergeCell ref="A72:C72"/>
    <mergeCell ref="A73:C73"/>
  </mergeCells>
  <conditionalFormatting sqref="D4:D20 D58:D76 D47:D56 D22:D45">
    <cfRule type="containsBlanks" dxfId="0" priority="1">
      <formula>LEN(TRIM(D4))=0</formula>
    </cfRule>
  </conditionalFormatting>
  <pageMargins left="0.39370078740157483" right="0.39370078740157483" top="0.39370078740157483" bottom="0.39370078740157483" header="0.19685039370078741" footer="0.19685039370078741"/>
  <pageSetup paperSize="9" scale="70" orientation="portrait" r:id="rId1"/>
  <headerFooter>
    <oddFooter>&amp;L&amp;"+,обычный"&amp;10&amp;K01+046Лист &amp;P з &amp;N листів&amp;R&amp;"+,обычный"&amp;10&amp;K01+048&amp;A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DL128"/>
  <sheetViews>
    <sheetView zoomScaleNormal="100" workbookViewId="0">
      <pane ySplit="1" topLeftCell="A2" activePane="bottomLeft" state="frozen"/>
      <selection activeCell="B1" sqref="B1"/>
      <selection pane="bottomLeft"/>
    </sheetView>
  </sheetViews>
  <sheetFormatPr defaultColWidth="6.28515625" defaultRowHeight="15" customHeight="1"/>
  <cols>
    <col min="1" max="1" width="3.28515625" style="110" customWidth="1"/>
    <col min="2" max="2" width="30.5703125" style="90" customWidth="1"/>
    <col min="3" max="14" width="12" style="90" customWidth="1"/>
    <col min="15" max="15" width="6.28515625" style="90"/>
    <col min="16" max="20" width="9.85546875" style="90" customWidth="1"/>
    <col min="21" max="16384" width="6.28515625" style="90"/>
  </cols>
  <sheetData>
    <row r="1" spans="1:106" ht="12.75" customHeight="1">
      <c r="A1" s="109"/>
      <c r="B1" s="28" t="s">
        <v>330</v>
      </c>
    </row>
    <row r="2" spans="1:106" ht="12.7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1:106" ht="12.75" customHeight="1">
      <c r="A3" s="126" t="s">
        <v>369</v>
      </c>
      <c r="B3" s="87" t="s">
        <v>306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2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</row>
    <row r="4" spans="1:106" ht="12.75" customHeight="1">
      <c r="A4" s="126"/>
      <c r="B4" s="87" t="s">
        <v>328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12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</row>
    <row r="5" spans="1:106" ht="12.75" customHeight="1">
      <c r="A5" s="126"/>
      <c r="B5" s="87" t="s">
        <v>329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12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</row>
    <row r="6" spans="1:106" ht="12.75" customHeight="1">
      <c r="A6" s="126"/>
      <c r="B6" s="94" t="s">
        <v>65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128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</row>
    <row r="7" spans="1:106" ht="12.75" customHeight="1">
      <c r="A7" s="126"/>
      <c r="B7" s="304" t="s">
        <v>421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12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</row>
    <row r="8" spans="1:106" ht="12.75" customHeight="1">
      <c r="A8" s="126"/>
      <c r="B8" s="88" t="s">
        <v>57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12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</row>
    <row r="9" spans="1:106" ht="12.75" customHeight="1">
      <c r="A9" s="126"/>
      <c r="B9" s="89" t="s">
        <v>58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12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</row>
    <row r="10" spans="1:106" ht="12.75" customHeight="1">
      <c r="A10" s="126"/>
      <c r="B10" s="88" t="s">
        <v>118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12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</row>
    <row r="11" spans="1:106" ht="12.75" customHeight="1">
      <c r="A11" s="126"/>
      <c r="B11" s="88" t="s">
        <v>117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2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</row>
    <row r="12" spans="1:106" ht="12.75" customHeight="1">
      <c r="A12" s="126"/>
      <c r="B12" s="94" t="s">
        <v>59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128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</row>
    <row r="13" spans="1:106" ht="12.75" customHeight="1">
      <c r="A13" s="126"/>
      <c r="B13" s="88" t="s">
        <v>61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12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</row>
    <row r="14" spans="1:106" ht="12.75" customHeight="1">
      <c r="A14" s="126"/>
      <c r="B14" s="88" t="s">
        <v>62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12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</row>
    <row r="15" spans="1:106" ht="12.75" customHeight="1">
      <c r="A15" s="126"/>
      <c r="B15" s="88" t="s">
        <v>63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12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</row>
    <row r="16" spans="1:106" ht="12.75" customHeight="1">
      <c r="A16" s="130"/>
      <c r="B16" s="157" t="s">
        <v>64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3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</row>
    <row r="17" spans="1:109" ht="12.75" customHeight="1">
      <c r="A17" s="12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5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</row>
    <row r="18" spans="1:109" ht="12.75" customHeight="1">
      <c r="A18" s="126" t="s">
        <v>372</v>
      </c>
      <c r="B18" s="89" t="s">
        <v>60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2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</row>
    <row r="19" spans="1:109" ht="12.75" customHeight="1">
      <c r="A19" s="126"/>
      <c r="B19" s="92" t="s">
        <v>302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136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</row>
    <row r="20" spans="1:109" ht="12.75" customHeight="1">
      <c r="A20" s="126"/>
      <c r="B20" s="92" t="s">
        <v>303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36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</row>
    <row r="21" spans="1:109" ht="12.75" customHeight="1">
      <c r="A21" s="126"/>
      <c r="B21" s="92" t="s">
        <v>305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136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</row>
    <row r="22" spans="1:109" ht="12.75" customHeight="1">
      <c r="A22" s="126"/>
      <c r="B22" s="92" t="s">
        <v>304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136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</row>
    <row r="23" spans="1:109" ht="12.75" customHeight="1">
      <c r="A23" s="126"/>
      <c r="B23" s="137" t="s">
        <v>116</v>
      </c>
      <c r="C23" s="137"/>
      <c r="D23" s="137"/>
      <c r="E23" s="137"/>
      <c r="F23" s="137"/>
      <c r="G23" s="92"/>
      <c r="H23" s="92"/>
      <c r="I23" s="137"/>
      <c r="J23" s="137"/>
      <c r="K23" s="137"/>
      <c r="L23" s="137"/>
      <c r="M23" s="137"/>
      <c r="N23" s="138"/>
      <c r="O23" s="93"/>
      <c r="P23" s="93"/>
      <c r="Q23" s="93"/>
      <c r="R23" s="93"/>
      <c r="S23" s="93"/>
      <c r="T23" s="93"/>
    </row>
    <row r="24" spans="1:109" ht="12.75" customHeight="1">
      <c r="A24" s="126"/>
      <c r="B24" s="235" t="s">
        <v>115</v>
      </c>
      <c r="C24" s="324" t="s">
        <v>114</v>
      </c>
      <c r="D24" s="325"/>
      <c r="E24" s="324" t="s">
        <v>113</v>
      </c>
      <c r="F24" s="325"/>
      <c r="G24" s="92"/>
      <c r="H24" s="92"/>
      <c r="I24" s="29"/>
      <c r="J24" s="29"/>
      <c r="K24" s="29"/>
      <c r="L24" s="29"/>
      <c r="M24" s="29"/>
      <c r="N24" s="13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</row>
    <row r="25" spans="1:109" ht="12.75" customHeight="1">
      <c r="A25" s="126"/>
      <c r="B25" s="236"/>
      <c r="C25" s="85" t="s">
        <v>112</v>
      </c>
      <c r="D25" s="85" t="s">
        <v>111</v>
      </c>
      <c r="E25" s="85" t="s">
        <v>112</v>
      </c>
      <c r="F25" s="85" t="s">
        <v>111</v>
      </c>
      <c r="G25" s="92"/>
      <c r="H25" s="92"/>
      <c r="I25" s="29"/>
      <c r="J25" s="29"/>
      <c r="K25" s="29"/>
      <c r="L25" s="29"/>
      <c r="M25" s="29"/>
      <c r="N25" s="13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</row>
    <row r="26" spans="1:109" ht="12.75" customHeight="1">
      <c r="A26" s="126"/>
      <c r="B26" s="85" t="s">
        <v>110</v>
      </c>
      <c r="C26" s="156">
        <v>0</v>
      </c>
      <c r="D26" s="156">
        <v>0</v>
      </c>
      <c r="E26" s="156" t="s">
        <v>109</v>
      </c>
      <c r="F26" s="156" t="s">
        <v>108</v>
      </c>
      <c r="G26" s="92"/>
      <c r="H26" s="92"/>
      <c r="I26" s="29"/>
      <c r="J26" s="29"/>
      <c r="K26" s="29"/>
      <c r="L26" s="29"/>
      <c r="M26" s="29"/>
      <c r="N26" s="13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</row>
    <row r="27" spans="1:109" ht="12.75" customHeight="1">
      <c r="A27" s="126"/>
      <c r="B27" s="85" t="s">
        <v>107</v>
      </c>
      <c r="C27" s="156" t="s">
        <v>106</v>
      </c>
      <c r="D27" s="156" t="s">
        <v>105</v>
      </c>
      <c r="E27" s="156" t="s">
        <v>104</v>
      </c>
      <c r="F27" s="156" t="s">
        <v>103</v>
      </c>
      <c r="G27" s="92"/>
      <c r="H27" s="92"/>
      <c r="I27" s="29"/>
      <c r="J27" s="29"/>
      <c r="K27" s="29"/>
      <c r="L27" s="29"/>
      <c r="M27" s="29"/>
      <c r="N27" s="13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</row>
    <row r="28" spans="1:109" ht="12.75" customHeight="1">
      <c r="A28" s="126"/>
      <c r="B28" s="85" t="s">
        <v>102</v>
      </c>
      <c r="C28" s="156" t="s">
        <v>101</v>
      </c>
      <c r="D28" s="156" t="s">
        <v>100</v>
      </c>
      <c r="E28" s="156">
        <v>999</v>
      </c>
      <c r="F28" s="156">
        <v>999</v>
      </c>
      <c r="G28" s="92"/>
      <c r="H28" s="92"/>
      <c r="I28" s="29"/>
      <c r="J28" s="29"/>
      <c r="K28" s="29"/>
      <c r="L28" s="29"/>
      <c r="M28" s="29"/>
      <c r="N28" s="13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</row>
    <row r="29" spans="1:109" ht="12.75" customHeight="1">
      <c r="A29" s="126"/>
      <c r="B29" s="89" t="s">
        <v>99</v>
      </c>
      <c r="C29" s="89"/>
      <c r="D29" s="89"/>
      <c r="E29" s="89"/>
      <c r="F29" s="89"/>
      <c r="G29" s="92"/>
      <c r="H29" s="92"/>
      <c r="I29" s="89"/>
      <c r="J29" s="89"/>
      <c r="K29" s="89"/>
      <c r="L29" s="89"/>
      <c r="M29" s="89"/>
      <c r="N29" s="12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</row>
    <row r="30" spans="1:109" ht="12.75" customHeight="1">
      <c r="A30" s="126"/>
      <c r="B30" s="30" t="s">
        <v>381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136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</row>
    <row r="31" spans="1:109" ht="12.75" customHeight="1">
      <c r="A31" s="126"/>
      <c r="B31" s="30" t="s">
        <v>382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136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</row>
    <row r="32" spans="1:109" ht="12.75" customHeight="1">
      <c r="A32" s="126"/>
      <c r="B32" s="30" t="s">
        <v>383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136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</row>
    <row r="33" spans="1:116" ht="12.75" customHeight="1">
      <c r="A33" s="130"/>
      <c r="B33" s="140" t="s">
        <v>367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  <c r="O33" s="65"/>
      <c r="P33" s="65"/>
      <c r="Q33" s="65"/>
      <c r="R33" s="65"/>
      <c r="S33" s="65"/>
      <c r="T33" s="65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</row>
    <row r="34" spans="1:116" ht="12.75" customHeight="1">
      <c r="A34" s="123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3"/>
      <c r="O34" s="65"/>
      <c r="P34" s="65"/>
      <c r="Q34" s="65"/>
      <c r="R34" s="65"/>
      <c r="S34" s="65"/>
      <c r="T34" s="65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</row>
    <row r="35" spans="1:116" ht="12.75" customHeight="1">
      <c r="A35" s="126" t="s">
        <v>373</v>
      </c>
      <c r="B35" s="89" t="s">
        <v>98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2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</row>
    <row r="36" spans="1:116" ht="12.75" customHeight="1">
      <c r="A36" s="126"/>
      <c r="B36" s="144" t="s">
        <v>270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91"/>
      <c r="P36" s="91"/>
      <c r="Q36" s="91"/>
      <c r="R36" s="91"/>
      <c r="S36" s="91"/>
      <c r="T36" s="91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</row>
    <row r="37" spans="1:116" ht="12.75" customHeight="1">
      <c r="A37" s="126"/>
      <c r="B37" s="80" t="s">
        <v>96</v>
      </c>
      <c r="C37" s="80" t="s">
        <v>95</v>
      </c>
      <c r="D37" s="80" t="s">
        <v>94</v>
      </c>
      <c r="E37" s="80" t="s">
        <v>93</v>
      </c>
      <c r="F37" s="80" t="s">
        <v>92</v>
      </c>
      <c r="G37" s="80" t="s">
        <v>91</v>
      </c>
      <c r="H37" s="80" t="s">
        <v>90</v>
      </c>
      <c r="I37" s="80" t="s">
        <v>89</v>
      </c>
      <c r="J37" s="80" t="s">
        <v>88</v>
      </c>
      <c r="K37" s="80" t="s">
        <v>87</v>
      </c>
      <c r="L37" s="80" t="s">
        <v>86</v>
      </c>
      <c r="M37" s="80" t="s">
        <v>85</v>
      </c>
      <c r="N37" s="80" t="s">
        <v>84</v>
      </c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</row>
    <row r="38" spans="1:116" ht="12.75" customHeight="1">
      <c r="A38" s="126"/>
      <c r="B38" s="80" t="s">
        <v>83</v>
      </c>
      <c r="C38" s="81">
        <v>11147</v>
      </c>
      <c r="D38" s="81">
        <v>14088</v>
      </c>
      <c r="E38" s="81">
        <v>29132</v>
      </c>
      <c r="F38" s="81">
        <v>25723</v>
      </c>
      <c r="G38" s="81">
        <v>37671</v>
      </c>
      <c r="H38" s="81">
        <v>40953</v>
      </c>
      <c r="I38" s="81">
        <v>45471</v>
      </c>
      <c r="J38" s="81">
        <v>41974</v>
      </c>
      <c r="K38" s="81">
        <v>39211</v>
      </c>
      <c r="L38" s="81">
        <v>46874</v>
      </c>
      <c r="M38" s="81">
        <v>47778</v>
      </c>
      <c r="N38" s="81">
        <v>45641</v>
      </c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</row>
    <row r="39" spans="1:116" ht="12.75" customHeight="1">
      <c r="A39" s="126"/>
      <c r="B39" s="80" t="s">
        <v>82</v>
      </c>
      <c r="C39" s="81">
        <v>225178</v>
      </c>
      <c r="D39" s="81">
        <v>254571</v>
      </c>
      <c r="E39" s="81">
        <v>288917</v>
      </c>
      <c r="F39" s="81">
        <v>322091</v>
      </c>
      <c r="G39" s="81">
        <v>376648</v>
      </c>
      <c r="H39" s="81">
        <v>428132</v>
      </c>
      <c r="I39" s="81">
        <v>419956</v>
      </c>
      <c r="J39" s="81">
        <v>592699</v>
      </c>
      <c r="K39" s="81">
        <v>500703</v>
      </c>
      <c r="L39" s="81">
        <v>629711</v>
      </c>
      <c r="M39" s="81">
        <v>788964</v>
      </c>
      <c r="N39" s="81">
        <v>633819</v>
      </c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</row>
    <row r="40" spans="1:116" ht="12.75" customHeight="1">
      <c r="A40" s="126"/>
      <c r="B40" s="80" t="s">
        <v>81</v>
      </c>
      <c r="C40" s="81">
        <v>42193</v>
      </c>
      <c r="D40" s="81">
        <v>47598</v>
      </c>
      <c r="E40" s="81">
        <v>71367</v>
      </c>
      <c r="F40" s="81">
        <v>41966</v>
      </c>
      <c r="G40" s="81">
        <v>96843</v>
      </c>
      <c r="H40" s="81">
        <v>77585</v>
      </c>
      <c r="I40" s="81">
        <v>79720</v>
      </c>
      <c r="J40" s="81">
        <v>101038</v>
      </c>
      <c r="K40" s="81">
        <v>122309</v>
      </c>
      <c r="L40" s="81">
        <v>141078</v>
      </c>
      <c r="M40" s="81">
        <v>155955</v>
      </c>
      <c r="N40" s="81">
        <v>138850</v>
      </c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</row>
    <row r="41" spans="1:116" ht="12.75" customHeight="1">
      <c r="A41" s="126"/>
      <c r="B41" s="80" t="s">
        <v>80</v>
      </c>
      <c r="C41" s="82">
        <f t="shared" ref="C41:N41" si="0">SUM(C38:C40)</f>
        <v>278518</v>
      </c>
      <c r="D41" s="82">
        <f t="shared" si="0"/>
        <v>316257</v>
      </c>
      <c r="E41" s="82">
        <f t="shared" si="0"/>
        <v>389416</v>
      </c>
      <c r="F41" s="82">
        <f t="shared" si="0"/>
        <v>389780</v>
      </c>
      <c r="G41" s="82">
        <f t="shared" si="0"/>
        <v>511162</v>
      </c>
      <c r="H41" s="82">
        <f t="shared" si="0"/>
        <v>546670</v>
      </c>
      <c r="I41" s="82">
        <f t="shared" si="0"/>
        <v>545147</v>
      </c>
      <c r="J41" s="82">
        <f t="shared" si="0"/>
        <v>735711</v>
      </c>
      <c r="K41" s="82">
        <f t="shared" si="0"/>
        <v>662223</v>
      </c>
      <c r="L41" s="82">
        <f t="shared" si="0"/>
        <v>817663</v>
      </c>
      <c r="M41" s="82">
        <f t="shared" si="0"/>
        <v>992697</v>
      </c>
      <c r="N41" s="82">
        <f t="shared" si="0"/>
        <v>818310</v>
      </c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</row>
    <row r="42" spans="1:116" ht="12.75" customHeight="1">
      <c r="A42" s="126"/>
      <c r="B42" s="144" t="s">
        <v>97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91"/>
      <c r="P42" s="91"/>
      <c r="Q42" s="91"/>
      <c r="R42" s="91"/>
      <c r="S42" s="91"/>
      <c r="T42" s="91"/>
    </row>
    <row r="43" spans="1:116" ht="12.75" customHeight="1">
      <c r="A43" s="126"/>
      <c r="B43" s="80" t="s">
        <v>96</v>
      </c>
      <c r="C43" s="80" t="s">
        <v>95</v>
      </c>
      <c r="D43" s="80" t="s">
        <v>94</v>
      </c>
      <c r="E43" s="80" t="s">
        <v>93</v>
      </c>
      <c r="F43" s="80" t="s">
        <v>92</v>
      </c>
      <c r="G43" s="80" t="s">
        <v>91</v>
      </c>
      <c r="H43" s="80" t="s">
        <v>90</v>
      </c>
      <c r="I43" s="80" t="s">
        <v>89</v>
      </c>
      <c r="J43" s="80" t="s">
        <v>88</v>
      </c>
      <c r="K43" s="80" t="s">
        <v>87</v>
      </c>
      <c r="L43" s="80" t="s">
        <v>86</v>
      </c>
      <c r="M43" s="80" t="s">
        <v>85</v>
      </c>
      <c r="N43" s="80" t="s">
        <v>84</v>
      </c>
    </row>
    <row r="44" spans="1:116" ht="12.75" customHeight="1">
      <c r="A44" s="126"/>
      <c r="B44" s="80" t="s">
        <v>83</v>
      </c>
      <c r="C44" s="81">
        <v>34602</v>
      </c>
      <c r="D44" s="81">
        <v>20871</v>
      </c>
      <c r="E44" s="81">
        <v>24296</v>
      </c>
      <c r="F44" s="81">
        <v>30490</v>
      </c>
      <c r="G44" s="191">
        <v>33593</v>
      </c>
      <c r="H44" s="81">
        <v>52152</v>
      </c>
      <c r="I44" s="81">
        <v>40677</v>
      </c>
      <c r="J44" s="81">
        <v>39005</v>
      </c>
      <c r="K44" s="81">
        <v>39892</v>
      </c>
      <c r="L44" s="81">
        <v>39513</v>
      </c>
      <c r="M44" s="81">
        <v>53910</v>
      </c>
      <c r="N44" s="81">
        <v>51274</v>
      </c>
    </row>
    <row r="45" spans="1:116" ht="12.75" customHeight="1">
      <c r="A45" s="126"/>
      <c r="B45" s="80" t="s">
        <v>82</v>
      </c>
      <c r="C45" s="81">
        <v>491260</v>
      </c>
      <c r="D45" s="81">
        <v>314087</v>
      </c>
      <c r="E45" s="81">
        <v>358069</v>
      </c>
      <c r="F45" s="81">
        <v>323600</v>
      </c>
      <c r="G45" s="191">
        <v>345869</v>
      </c>
      <c r="H45" s="81">
        <v>428512</v>
      </c>
      <c r="I45" s="81">
        <v>438264</v>
      </c>
      <c r="J45" s="81">
        <v>502306</v>
      </c>
      <c r="K45" s="81">
        <v>520802</v>
      </c>
      <c r="L45" s="81">
        <v>536654</v>
      </c>
      <c r="M45" s="81">
        <v>669778</v>
      </c>
      <c r="N45" s="81">
        <v>807118</v>
      </c>
    </row>
    <row r="46" spans="1:116" ht="12.75" customHeight="1">
      <c r="A46" s="126"/>
      <c r="B46" s="80" t="s">
        <v>81</v>
      </c>
      <c r="C46" s="81">
        <v>96921</v>
      </c>
      <c r="D46" s="81">
        <v>53339</v>
      </c>
      <c r="E46" s="81">
        <v>64571</v>
      </c>
      <c r="F46" s="81">
        <v>48425</v>
      </c>
      <c r="G46" s="191">
        <v>67679</v>
      </c>
      <c r="H46" s="81">
        <v>86689</v>
      </c>
      <c r="I46" s="81">
        <v>82877</v>
      </c>
      <c r="J46" s="81">
        <v>98673</v>
      </c>
      <c r="K46" s="81">
        <v>108310</v>
      </c>
      <c r="L46" s="81">
        <v>117911</v>
      </c>
      <c r="M46" s="81">
        <v>168518</v>
      </c>
      <c r="N46" s="81">
        <v>152876</v>
      </c>
    </row>
    <row r="47" spans="1:116" ht="12.75" customHeight="1">
      <c r="A47" s="126"/>
      <c r="B47" s="146" t="s">
        <v>80</v>
      </c>
      <c r="C47" s="147">
        <f t="shared" ref="C47:N47" si="1">SUM(C44:C46)</f>
        <v>622783</v>
      </c>
      <c r="D47" s="147">
        <f t="shared" si="1"/>
        <v>388297</v>
      </c>
      <c r="E47" s="147">
        <f t="shared" si="1"/>
        <v>446936</v>
      </c>
      <c r="F47" s="147">
        <f t="shared" si="1"/>
        <v>402515</v>
      </c>
      <c r="G47" s="147">
        <f>SUM(G44:G46)</f>
        <v>447141</v>
      </c>
      <c r="H47" s="147">
        <f t="shared" si="1"/>
        <v>567353</v>
      </c>
      <c r="I47" s="147">
        <f t="shared" si="1"/>
        <v>561818</v>
      </c>
      <c r="J47" s="147">
        <f t="shared" si="1"/>
        <v>639984</v>
      </c>
      <c r="K47" s="147">
        <f t="shared" si="1"/>
        <v>669004</v>
      </c>
      <c r="L47" s="147">
        <f t="shared" si="1"/>
        <v>694078</v>
      </c>
      <c r="M47" s="147">
        <f t="shared" si="1"/>
        <v>892206</v>
      </c>
      <c r="N47" s="147">
        <f t="shared" si="1"/>
        <v>1011268</v>
      </c>
    </row>
    <row r="48" spans="1:116" ht="12.75" customHeight="1">
      <c r="A48" s="123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9"/>
      <c r="O48" s="78"/>
      <c r="P48" s="78"/>
      <c r="Q48" s="78"/>
      <c r="R48" s="78"/>
      <c r="S48" s="78"/>
      <c r="T48" s="78"/>
    </row>
    <row r="49" spans="1:106" ht="12.75" customHeight="1">
      <c r="A49" s="126" t="s">
        <v>374</v>
      </c>
      <c r="B49" s="89" t="s">
        <v>332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129"/>
      <c r="O49" s="89"/>
      <c r="P49" s="89"/>
      <c r="Q49" s="89"/>
      <c r="R49" s="89"/>
      <c r="S49" s="89"/>
      <c r="T49" s="89"/>
    </row>
    <row r="50" spans="1:106" ht="12.75" customHeight="1">
      <c r="A50" s="126"/>
      <c r="B50" s="87" t="s">
        <v>384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12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</row>
    <row r="51" spans="1:106" ht="12.75" customHeight="1">
      <c r="A51" s="126"/>
      <c r="B51" s="87" t="s">
        <v>385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12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</row>
    <row r="52" spans="1:106" ht="12.75" customHeight="1">
      <c r="A52" s="126"/>
      <c r="B52" s="87" t="s">
        <v>386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12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</row>
    <row r="53" spans="1:106" ht="12.75" customHeight="1">
      <c r="A53" s="126"/>
      <c r="B53" s="87" t="s">
        <v>79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12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</row>
    <row r="54" spans="1:106" ht="12.75" customHeight="1">
      <c r="A54" s="126"/>
      <c r="B54" s="88" t="s">
        <v>368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12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</row>
    <row r="55" spans="1:106" ht="12.75" customHeight="1">
      <c r="A55" s="126"/>
      <c r="B55" s="88" t="s">
        <v>420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12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</row>
    <row r="56" spans="1:106" ht="12.75" customHeight="1">
      <c r="A56" s="126"/>
      <c r="B56" s="88" t="s">
        <v>78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12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</row>
    <row r="57" spans="1:106" ht="12.75" customHeight="1">
      <c r="A57" s="126"/>
      <c r="B57" s="88" t="s">
        <v>77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12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</row>
    <row r="58" spans="1:106" ht="12.75" customHeight="1">
      <c r="A58" s="126"/>
      <c r="B58" s="88" t="s">
        <v>76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12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</row>
    <row r="59" spans="1:106" ht="12.75" customHeight="1">
      <c r="A59" s="130"/>
      <c r="B59" s="150" t="s">
        <v>387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1"/>
      <c r="O59" s="78"/>
      <c r="P59" s="78"/>
      <c r="Q59" s="78"/>
      <c r="R59" s="78"/>
      <c r="S59" s="78"/>
      <c r="T59" s="78"/>
    </row>
    <row r="60" spans="1:106" ht="12.75" customHeight="1">
      <c r="A60" s="123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9"/>
      <c r="O60" s="78"/>
      <c r="P60" s="78"/>
      <c r="Q60" s="78"/>
      <c r="R60" s="78"/>
      <c r="S60" s="78"/>
      <c r="T60" s="78"/>
    </row>
    <row r="61" spans="1:106" ht="12.75" customHeight="1">
      <c r="A61" s="126" t="s">
        <v>370</v>
      </c>
      <c r="B61" s="89" t="s">
        <v>75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129"/>
      <c r="O61" s="89"/>
      <c r="P61" s="89"/>
      <c r="Q61" s="89"/>
      <c r="R61" s="89"/>
      <c r="S61" s="89"/>
      <c r="T61" s="89"/>
    </row>
    <row r="62" spans="1:106" ht="12.75" customHeight="1">
      <c r="A62" s="126"/>
      <c r="B62" s="87" t="s">
        <v>299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12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</row>
    <row r="63" spans="1:106" ht="12.75" customHeight="1">
      <c r="A63" s="126"/>
      <c r="B63" s="87" t="s">
        <v>300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2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</row>
    <row r="64" spans="1:106" ht="12.75" customHeight="1">
      <c r="A64" s="130"/>
      <c r="B64" s="132" t="s">
        <v>301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3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</row>
    <row r="65" spans="1:106" s="167" customFormat="1" ht="38.25" customHeight="1">
      <c r="A65" s="126"/>
      <c r="B65" s="168" t="s">
        <v>391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2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</row>
    <row r="66" spans="1:106" s="167" customFormat="1" ht="12.75" customHeight="1">
      <c r="A66" s="126" t="s">
        <v>375</v>
      </c>
      <c r="B66" s="89" t="s">
        <v>392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12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</row>
    <row r="67" spans="1:106" s="167" customFormat="1" ht="12.75" customHeight="1">
      <c r="A67" s="126"/>
      <c r="B67" s="87" t="s">
        <v>409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12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</row>
    <row r="68" spans="1:106" s="167" customFormat="1" ht="12.75" customHeight="1">
      <c r="A68" s="126"/>
      <c r="B68" s="87"/>
      <c r="C68" s="89" t="s">
        <v>389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12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</row>
    <row r="69" spans="1:106" s="167" customFormat="1" ht="12.75" customHeight="1">
      <c r="A69" s="126"/>
      <c r="B69" s="87" t="s">
        <v>390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12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</row>
    <row r="70" spans="1:106" s="167" customFormat="1" ht="12.75" customHeight="1">
      <c r="A70" s="126"/>
      <c r="B70" s="87" t="s">
        <v>412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12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</row>
    <row r="71" spans="1:106" s="167" customFormat="1" ht="15.75" customHeight="1">
      <c r="A71" s="126"/>
      <c r="B71" s="185" t="s">
        <v>393</v>
      </c>
      <c r="C71" s="322" t="s">
        <v>395</v>
      </c>
      <c r="D71" s="323"/>
      <c r="E71" s="322" t="s">
        <v>396</v>
      </c>
      <c r="F71" s="323"/>
      <c r="G71" s="322" t="s">
        <v>397</v>
      </c>
      <c r="H71" s="323"/>
      <c r="I71" s="87"/>
      <c r="J71" s="169"/>
      <c r="K71" s="170"/>
      <c r="L71" s="169"/>
      <c r="M71" s="87"/>
      <c r="N71" s="12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</row>
    <row r="72" spans="1:106" s="167" customFormat="1" ht="15.75" customHeight="1">
      <c r="A72" s="126"/>
      <c r="B72" s="186" t="s">
        <v>394</v>
      </c>
      <c r="C72" s="316">
        <v>0.9</v>
      </c>
      <c r="D72" s="317"/>
      <c r="E72" s="318">
        <v>0.95</v>
      </c>
      <c r="F72" s="319"/>
      <c r="G72" s="320">
        <v>1</v>
      </c>
      <c r="H72" s="321"/>
      <c r="I72" s="87"/>
      <c r="J72" s="170"/>
      <c r="K72" s="170"/>
      <c r="L72" s="170"/>
      <c r="M72" s="87"/>
      <c r="N72" s="12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</row>
    <row r="73" spans="1:106" s="167" customFormat="1" ht="15.75" customHeight="1">
      <c r="A73" s="126"/>
      <c r="B73" s="173"/>
      <c r="C73" s="171"/>
      <c r="D73" s="171"/>
      <c r="E73" s="79"/>
      <c r="F73" s="79"/>
      <c r="G73" s="172"/>
      <c r="H73" s="172"/>
      <c r="I73" s="87"/>
      <c r="J73" s="170"/>
      <c r="K73" s="170"/>
      <c r="L73" s="170"/>
      <c r="M73" s="87"/>
      <c r="N73" s="12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</row>
    <row r="74" spans="1:106" s="167" customFormat="1" ht="24" customHeight="1">
      <c r="A74" s="126"/>
      <c r="B74" s="87" t="s">
        <v>411</v>
      </c>
      <c r="C74" s="171"/>
      <c r="D74" s="171"/>
      <c r="E74" s="79"/>
      <c r="F74" s="79"/>
      <c r="G74" s="172"/>
      <c r="H74" s="172"/>
      <c r="I74" s="87"/>
      <c r="J74" s="170"/>
      <c r="K74" s="170"/>
      <c r="L74" s="170"/>
      <c r="M74" s="87"/>
      <c r="N74" s="12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</row>
    <row r="75" spans="1:106" s="167" customFormat="1" ht="15.75" customHeight="1">
      <c r="A75" s="126"/>
      <c r="B75" s="185" t="s">
        <v>393</v>
      </c>
      <c r="C75" s="322" t="s">
        <v>398</v>
      </c>
      <c r="D75" s="323"/>
      <c r="E75" s="322" t="s">
        <v>399</v>
      </c>
      <c r="F75" s="323"/>
      <c r="G75" s="322" t="s">
        <v>400</v>
      </c>
      <c r="H75" s="323"/>
      <c r="I75" s="87"/>
      <c r="J75" s="170"/>
      <c r="K75" s="170"/>
      <c r="L75" s="170"/>
      <c r="M75" s="87"/>
      <c r="N75" s="12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</row>
    <row r="76" spans="1:106" s="167" customFormat="1" ht="25.5" customHeight="1">
      <c r="A76" s="126"/>
      <c r="B76" s="184" t="s">
        <v>394</v>
      </c>
      <c r="C76" s="316">
        <v>0.9</v>
      </c>
      <c r="D76" s="317"/>
      <c r="E76" s="318">
        <v>0.95</v>
      </c>
      <c r="F76" s="319"/>
      <c r="G76" s="320">
        <v>1</v>
      </c>
      <c r="H76" s="321"/>
      <c r="I76" s="87"/>
      <c r="J76" s="170"/>
      <c r="K76" s="170"/>
      <c r="L76" s="170"/>
      <c r="M76" s="87"/>
      <c r="N76" s="12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</row>
    <row r="77" spans="1:106" s="167" customFormat="1" ht="15.75" customHeight="1">
      <c r="A77" s="126"/>
      <c r="B77" s="173"/>
      <c r="C77" s="171"/>
      <c r="D77" s="171"/>
      <c r="E77" s="79"/>
      <c r="F77" s="79"/>
      <c r="G77" s="172"/>
      <c r="H77" s="172"/>
      <c r="I77" s="87"/>
      <c r="J77" s="170"/>
      <c r="K77" s="170"/>
      <c r="L77" s="170"/>
      <c r="M77" s="87"/>
      <c r="N77" s="12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</row>
    <row r="78" spans="1:106" s="167" customFormat="1" ht="18.75" customHeight="1">
      <c r="A78" s="126"/>
      <c r="B78" s="188" t="s">
        <v>416</v>
      </c>
      <c r="C78" s="87"/>
      <c r="D78" s="87"/>
      <c r="E78" s="87"/>
      <c r="F78" s="87"/>
      <c r="G78" s="87"/>
      <c r="H78" s="87"/>
      <c r="I78" s="87"/>
      <c r="J78" s="87"/>
      <c r="K78" s="87"/>
      <c r="L78" s="170"/>
      <c r="M78" s="87"/>
      <c r="N78" s="12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</row>
    <row r="79" spans="1:106" s="167" customFormat="1" ht="15.75" customHeight="1">
      <c r="A79" s="126"/>
      <c r="B79" s="87" t="s">
        <v>417</v>
      </c>
      <c r="C79" s="87"/>
      <c r="D79" s="87"/>
      <c r="E79" s="87"/>
      <c r="F79" s="87"/>
      <c r="G79" s="87"/>
      <c r="H79" s="87"/>
      <c r="I79" s="87"/>
      <c r="J79" s="87"/>
      <c r="K79" s="87"/>
      <c r="L79" s="170"/>
      <c r="M79" s="87"/>
      <c r="N79" s="12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</row>
    <row r="80" spans="1:106" s="167" customFormat="1" ht="15.75" customHeight="1">
      <c r="A80" s="126"/>
      <c r="B80" s="173"/>
      <c r="C80" s="171"/>
      <c r="D80" s="171"/>
      <c r="E80" s="79"/>
      <c r="F80" s="79"/>
      <c r="G80" s="172"/>
      <c r="H80" s="172"/>
      <c r="I80" s="87"/>
      <c r="J80" s="170"/>
      <c r="K80" s="170"/>
      <c r="L80" s="170"/>
      <c r="M80" s="87"/>
      <c r="N80" s="12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</row>
    <row r="81" spans="1:107" s="167" customFormat="1" ht="15.75" customHeight="1">
      <c r="A81" s="126"/>
      <c r="B81" s="185" t="s">
        <v>393</v>
      </c>
      <c r="C81" s="322" t="s">
        <v>401</v>
      </c>
      <c r="D81" s="323"/>
      <c r="E81" s="322" t="s">
        <v>402</v>
      </c>
      <c r="F81" s="323"/>
      <c r="G81" s="322" t="s">
        <v>403</v>
      </c>
      <c r="H81" s="323"/>
      <c r="I81" s="87"/>
      <c r="J81" s="170"/>
      <c r="K81" s="170"/>
      <c r="L81" s="170"/>
      <c r="M81" s="87"/>
      <c r="N81" s="12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</row>
    <row r="82" spans="1:107" s="167" customFormat="1" ht="25.5" customHeight="1">
      <c r="A82" s="126"/>
      <c r="B82" s="184" t="s">
        <v>394</v>
      </c>
      <c r="C82" s="316">
        <v>0.9</v>
      </c>
      <c r="D82" s="317"/>
      <c r="E82" s="318">
        <v>0.95</v>
      </c>
      <c r="F82" s="319"/>
      <c r="G82" s="320">
        <v>1</v>
      </c>
      <c r="H82" s="321"/>
      <c r="I82" s="87"/>
      <c r="J82" s="170"/>
      <c r="K82" s="170"/>
      <c r="L82" s="170"/>
      <c r="M82" s="87"/>
      <c r="N82" s="12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</row>
    <row r="83" spans="1:107" s="167" customFormat="1" ht="15.75" customHeight="1">
      <c r="A83" s="126"/>
      <c r="B83" s="173"/>
      <c r="C83" s="171"/>
      <c r="D83" s="171"/>
      <c r="E83" s="79"/>
      <c r="F83" s="79"/>
      <c r="G83" s="172"/>
      <c r="H83" s="172"/>
      <c r="I83" s="87"/>
      <c r="J83" s="170"/>
      <c r="K83" s="170"/>
      <c r="L83" s="170"/>
      <c r="M83" s="87"/>
      <c r="N83" s="12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</row>
    <row r="84" spans="1:107" s="167" customFormat="1" ht="18.75" customHeight="1">
      <c r="A84" s="126"/>
      <c r="B84" s="174" t="s">
        <v>405</v>
      </c>
      <c r="C84" s="171"/>
      <c r="D84" s="171"/>
      <c r="E84" s="79"/>
      <c r="F84" s="79"/>
      <c r="G84" s="172"/>
      <c r="H84" s="172"/>
      <c r="I84" s="87"/>
      <c r="J84" s="170"/>
      <c r="K84" s="170"/>
      <c r="L84" s="170"/>
      <c r="M84" s="87"/>
      <c r="N84" s="12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</row>
    <row r="85" spans="1:107" s="167" customFormat="1" ht="15.75" customHeight="1">
      <c r="A85" s="126"/>
      <c r="B85" s="240" t="s">
        <v>404</v>
      </c>
      <c r="C85" s="240"/>
      <c r="D85" s="240"/>
      <c r="E85" s="240"/>
      <c r="F85" s="240"/>
      <c r="G85" s="240"/>
      <c r="H85" s="240"/>
      <c r="I85" s="87"/>
      <c r="J85" s="170"/>
      <c r="K85" s="170"/>
      <c r="L85" s="170"/>
      <c r="M85" s="87"/>
      <c r="N85" s="12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</row>
    <row r="86" spans="1:107" s="167" customFormat="1" ht="15.75" customHeight="1">
      <c r="A86" s="126"/>
      <c r="B86" s="173"/>
      <c r="C86" s="171"/>
      <c r="D86" s="171"/>
      <c r="E86" s="79"/>
      <c r="F86" s="79"/>
      <c r="G86" s="172"/>
      <c r="H86" s="172"/>
      <c r="I86" s="87"/>
      <c r="J86" s="170"/>
      <c r="K86" s="170"/>
      <c r="L86" s="170"/>
      <c r="M86" s="87"/>
      <c r="N86" s="12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</row>
    <row r="87" spans="1:107" s="167" customFormat="1" ht="15.75" customHeight="1">
      <c r="A87" s="126"/>
      <c r="B87" s="185" t="s">
        <v>393</v>
      </c>
      <c r="C87" s="322" t="s">
        <v>406</v>
      </c>
      <c r="D87" s="323"/>
      <c r="E87" s="322" t="s">
        <v>407</v>
      </c>
      <c r="F87" s="323"/>
      <c r="G87" s="322" t="s">
        <v>408</v>
      </c>
      <c r="H87" s="323"/>
      <c r="I87" s="87"/>
      <c r="J87" s="170"/>
      <c r="K87" s="170"/>
      <c r="L87" s="170"/>
      <c r="M87" s="87"/>
      <c r="N87" s="12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</row>
    <row r="88" spans="1:107" s="167" customFormat="1" ht="25.5" customHeight="1">
      <c r="A88" s="126"/>
      <c r="B88" s="184" t="s">
        <v>394</v>
      </c>
      <c r="C88" s="316">
        <v>0.9</v>
      </c>
      <c r="D88" s="317"/>
      <c r="E88" s="318">
        <v>0.95</v>
      </c>
      <c r="F88" s="319"/>
      <c r="G88" s="320">
        <v>1</v>
      </c>
      <c r="H88" s="321"/>
      <c r="I88" s="87"/>
      <c r="J88" s="170"/>
      <c r="K88" s="170"/>
      <c r="L88" s="170"/>
      <c r="M88" s="87"/>
      <c r="N88" s="12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</row>
    <row r="89" spans="1:107" s="167" customFormat="1" ht="15.75" customHeight="1">
      <c r="A89" s="126"/>
      <c r="B89" s="173"/>
      <c r="C89" s="171"/>
      <c r="D89" s="171"/>
      <c r="E89" s="79"/>
      <c r="F89" s="79"/>
      <c r="G89" s="172"/>
      <c r="H89" s="172"/>
      <c r="I89" s="87"/>
      <c r="J89" s="170"/>
      <c r="K89" s="170"/>
      <c r="L89" s="170"/>
      <c r="M89" s="87"/>
      <c r="N89" s="12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</row>
    <row r="90" spans="1:107" s="167" customFormat="1" ht="12.75" customHeight="1">
      <c r="A90" s="12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12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</row>
    <row r="91" spans="1:107" ht="12.75" customHeight="1">
      <c r="A91" s="123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5"/>
      <c r="O91" s="87"/>
      <c r="P91" s="87"/>
      <c r="Q91" s="87"/>
      <c r="R91" s="87"/>
      <c r="S91" s="87"/>
      <c r="T91" s="87"/>
    </row>
    <row r="92" spans="1:107" ht="12.75" customHeight="1">
      <c r="A92" s="126" t="s">
        <v>376</v>
      </c>
      <c r="B92" s="89" t="s">
        <v>74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129"/>
      <c r="O92" s="89"/>
      <c r="P92" s="89"/>
      <c r="Q92" s="89"/>
      <c r="R92" s="89"/>
      <c r="S92" s="89"/>
      <c r="T92" s="89"/>
    </row>
    <row r="93" spans="1:107" ht="12.75" customHeight="1">
      <c r="A93" s="126"/>
      <c r="B93" s="87" t="s">
        <v>73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12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</row>
    <row r="94" spans="1:107" ht="12.75" customHeight="1">
      <c r="A94" s="126"/>
      <c r="B94" s="87" t="s">
        <v>72</v>
      </c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12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</row>
    <row r="95" spans="1:107" ht="12.75" customHeight="1">
      <c r="A95" s="126"/>
      <c r="B95" s="87" t="s">
        <v>71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12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</row>
    <row r="96" spans="1:107" ht="12.75" customHeight="1">
      <c r="A96" s="126"/>
      <c r="B96" s="84" t="s">
        <v>70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12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</row>
    <row r="97" spans="1:106" ht="12.75" customHeight="1">
      <c r="A97" s="126"/>
      <c r="B97" s="84" t="s">
        <v>69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12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</row>
    <row r="98" spans="1:106" s="166" customFormat="1" ht="12.75" customHeight="1">
      <c r="A98" s="126"/>
      <c r="B98" s="84" t="s">
        <v>388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12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</row>
    <row r="99" spans="1:106" ht="12.75" customHeight="1">
      <c r="A99" s="130"/>
      <c r="B99" s="131" t="s">
        <v>68</v>
      </c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3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</row>
    <row r="100" spans="1:106" ht="12.75" customHeight="1">
      <c r="A100" s="123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5"/>
      <c r="O100" s="87"/>
      <c r="P100" s="87"/>
      <c r="Q100" s="87"/>
      <c r="R100" s="87"/>
      <c r="S100" s="87"/>
      <c r="T100" s="87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</row>
    <row r="101" spans="1:106" ht="12.75" customHeight="1">
      <c r="A101" s="126" t="s">
        <v>371</v>
      </c>
      <c r="B101" s="89" t="s">
        <v>67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129"/>
      <c r="O101" s="89"/>
      <c r="P101" s="89"/>
      <c r="Q101" s="89"/>
      <c r="R101" s="89"/>
      <c r="S101" s="89"/>
      <c r="T101" s="89"/>
    </row>
    <row r="102" spans="1:106" ht="12.75" customHeight="1">
      <c r="A102" s="130"/>
      <c r="B102" s="132" t="s">
        <v>66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3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</row>
    <row r="103" spans="1:106" ht="12.75" customHeight="1">
      <c r="A103" s="152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5"/>
    </row>
    <row r="104" spans="1:106" ht="12.75" customHeight="1">
      <c r="A104" s="126" t="s">
        <v>410</v>
      </c>
      <c r="B104" s="89" t="s">
        <v>327</v>
      </c>
      <c r="C104" s="83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153"/>
    </row>
    <row r="105" spans="1:106" ht="12.75" customHeight="1">
      <c r="A105" s="126"/>
      <c r="B105" s="159" t="s">
        <v>339</v>
      </c>
      <c r="C105" s="83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153"/>
    </row>
    <row r="106" spans="1:106" ht="12.75" customHeight="1">
      <c r="A106" s="126"/>
      <c r="B106" s="158" t="s">
        <v>115</v>
      </c>
      <c r="C106" s="237" t="s">
        <v>307</v>
      </c>
      <c r="D106" s="238"/>
      <c r="E106" s="238"/>
      <c r="F106" s="238"/>
      <c r="G106" s="238"/>
      <c r="H106" s="238"/>
      <c r="I106" s="238"/>
      <c r="J106" s="239"/>
      <c r="K106" s="79"/>
      <c r="L106" s="79"/>
      <c r="M106" s="79"/>
      <c r="N106" s="153"/>
    </row>
    <row r="107" spans="1:106" ht="12.75" customHeight="1">
      <c r="A107" s="126"/>
      <c r="B107" s="86" t="s">
        <v>308</v>
      </c>
      <c r="C107" s="232" t="s">
        <v>309</v>
      </c>
      <c r="D107" s="233"/>
      <c r="E107" s="233"/>
      <c r="F107" s="233"/>
      <c r="G107" s="233"/>
      <c r="H107" s="233"/>
      <c r="I107" s="233"/>
      <c r="J107" s="234"/>
      <c r="K107" s="79"/>
      <c r="L107" s="79"/>
      <c r="M107" s="79"/>
      <c r="N107" s="153"/>
    </row>
    <row r="108" spans="1:106" ht="12.75" customHeight="1">
      <c r="A108" s="126"/>
      <c r="B108" s="313" t="s">
        <v>310</v>
      </c>
      <c r="C108" s="232" t="s">
        <v>311</v>
      </c>
      <c r="D108" s="233"/>
      <c r="E108" s="233"/>
      <c r="F108" s="233"/>
      <c r="G108" s="233"/>
      <c r="H108" s="233"/>
      <c r="I108" s="233"/>
      <c r="J108" s="234"/>
      <c r="K108" s="79"/>
      <c r="L108" s="79"/>
      <c r="M108" s="79"/>
      <c r="N108" s="153"/>
    </row>
    <row r="109" spans="1:106" ht="12.75" customHeight="1">
      <c r="A109" s="126"/>
      <c r="B109" s="314"/>
      <c r="C109" s="232" t="s">
        <v>312</v>
      </c>
      <c r="D109" s="233"/>
      <c r="E109" s="233"/>
      <c r="F109" s="233"/>
      <c r="G109" s="233"/>
      <c r="H109" s="233"/>
      <c r="I109" s="233"/>
      <c r="J109" s="234"/>
      <c r="K109" s="79"/>
      <c r="L109" s="79"/>
      <c r="M109" s="79"/>
      <c r="N109" s="153"/>
    </row>
    <row r="110" spans="1:106" ht="12.75" customHeight="1">
      <c r="A110" s="126"/>
      <c r="B110" s="314"/>
      <c r="C110" s="232" t="s">
        <v>313</v>
      </c>
      <c r="D110" s="233"/>
      <c r="E110" s="233"/>
      <c r="F110" s="233"/>
      <c r="G110" s="233"/>
      <c r="H110" s="233"/>
      <c r="I110" s="233"/>
      <c r="J110" s="234"/>
      <c r="K110" s="79"/>
      <c r="L110" s="79"/>
      <c r="M110" s="79"/>
      <c r="N110" s="153"/>
    </row>
    <row r="111" spans="1:106" ht="12.75" customHeight="1">
      <c r="A111" s="126"/>
      <c r="B111" s="314"/>
      <c r="C111" s="232" t="s">
        <v>314</v>
      </c>
      <c r="D111" s="233"/>
      <c r="E111" s="233"/>
      <c r="F111" s="233"/>
      <c r="G111" s="233"/>
      <c r="H111" s="233"/>
      <c r="I111" s="233"/>
      <c r="J111" s="234"/>
      <c r="K111" s="79"/>
      <c r="L111" s="79"/>
      <c r="M111" s="79"/>
      <c r="N111" s="153"/>
    </row>
    <row r="112" spans="1:106" ht="12.75" customHeight="1">
      <c r="A112" s="126"/>
      <c r="B112" s="314"/>
      <c r="C112" s="232" t="s">
        <v>315</v>
      </c>
      <c r="D112" s="233"/>
      <c r="E112" s="233"/>
      <c r="F112" s="233"/>
      <c r="G112" s="233"/>
      <c r="H112" s="233"/>
      <c r="I112" s="233"/>
      <c r="J112" s="234"/>
      <c r="K112" s="79"/>
      <c r="L112" s="79"/>
      <c r="M112" s="79"/>
      <c r="N112" s="153"/>
    </row>
    <row r="113" spans="1:14" ht="12.75" customHeight="1">
      <c r="A113" s="126"/>
      <c r="B113" s="315"/>
      <c r="C113" s="232" t="s">
        <v>316</v>
      </c>
      <c r="D113" s="233"/>
      <c r="E113" s="233"/>
      <c r="F113" s="233"/>
      <c r="G113" s="233"/>
      <c r="H113" s="233"/>
      <c r="I113" s="233"/>
      <c r="J113" s="234"/>
      <c r="K113" s="79"/>
      <c r="L113" s="79"/>
      <c r="M113" s="79"/>
      <c r="N113" s="153"/>
    </row>
    <row r="114" spans="1:14" ht="12.75" customHeight="1">
      <c r="A114" s="126"/>
      <c r="B114" s="313" t="s">
        <v>317</v>
      </c>
      <c r="C114" s="232" t="s">
        <v>340</v>
      </c>
      <c r="D114" s="233"/>
      <c r="E114" s="233"/>
      <c r="F114" s="233"/>
      <c r="G114" s="233"/>
      <c r="H114" s="233"/>
      <c r="I114" s="233"/>
      <c r="J114" s="234"/>
      <c r="K114" s="79"/>
      <c r="L114" s="79"/>
      <c r="M114" s="79"/>
      <c r="N114" s="153"/>
    </row>
    <row r="115" spans="1:14" ht="12.75" customHeight="1">
      <c r="A115" s="126"/>
      <c r="B115" s="314"/>
      <c r="C115" s="232" t="s">
        <v>318</v>
      </c>
      <c r="D115" s="233"/>
      <c r="E115" s="233"/>
      <c r="F115" s="233"/>
      <c r="G115" s="233"/>
      <c r="H115" s="233"/>
      <c r="I115" s="233"/>
      <c r="J115" s="234"/>
      <c r="K115" s="79"/>
      <c r="L115" s="79"/>
      <c r="M115" s="79"/>
      <c r="N115" s="153"/>
    </row>
    <row r="116" spans="1:14" ht="12.75" customHeight="1">
      <c r="A116" s="126"/>
      <c r="B116" s="314"/>
      <c r="C116" s="232" t="s">
        <v>319</v>
      </c>
      <c r="D116" s="233"/>
      <c r="E116" s="233"/>
      <c r="F116" s="233"/>
      <c r="G116" s="233"/>
      <c r="H116" s="233"/>
      <c r="I116" s="233"/>
      <c r="J116" s="234"/>
      <c r="K116" s="79"/>
      <c r="L116" s="79"/>
      <c r="M116" s="79"/>
      <c r="N116" s="153"/>
    </row>
    <row r="117" spans="1:14" ht="12.75" customHeight="1">
      <c r="A117" s="126"/>
      <c r="B117" s="314"/>
      <c r="C117" s="232" t="s">
        <v>336</v>
      </c>
      <c r="D117" s="233"/>
      <c r="E117" s="233"/>
      <c r="F117" s="233"/>
      <c r="G117" s="233"/>
      <c r="H117" s="233"/>
      <c r="I117" s="233"/>
      <c r="J117" s="234"/>
      <c r="K117" s="79"/>
      <c r="L117" s="79"/>
      <c r="M117" s="79"/>
      <c r="N117" s="153"/>
    </row>
    <row r="118" spans="1:14" ht="12.75" customHeight="1">
      <c r="A118" s="126"/>
      <c r="B118" s="314"/>
      <c r="C118" s="232" t="s">
        <v>325</v>
      </c>
      <c r="D118" s="233"/>
      <c r="E118" s="233"/>
      <c r="F118" s="233"/>
      <c r="G118" s="233"/>
      <c r="H118" s="233"/>
      <c r="I118" s="233"/>
      <c r="J118" s="234"/>
      <c r="K118" s="79"/>
      <c r="L118" s="79"/>
      <c r="M118" s="79"/>
      <c r="N118" s="153"/>
    </row>
    <row r="119" spans="1:14" ht="12.75" customHeight="1">
      <c r="A119" s="126"/>
      <c r="B119" s="315"/>
      <c r="C119" s="232" t="s">
        <v>326</v>
      </c>
      <c r="D119" s="233"/>
      <c r="E119" s="233"/>
      <c r="F119" s="233"/>
      <c r="G119" s="233"/>
      <c r="H119" s="233"/>
      <c r="I119" s="233"/>
      <c r="J119" s="234"/>
      <c r="K119" s="79"/>
      <c r="L119" s="79"/>
      <c r="M119" s="79"/>
      <c r="N119" s="153"/>
    </row>
    <row r="120" spans="1:14" ht="12.75" customHeight="1">
      <c r="A120" s="126"/>
      <c r="B120" s="313" t="s">
        <v>320</v>
      </c>
      <c r="C120" s="232" t="s">
        <v>321</v>
      </c>
      <c r="D120" s="233"/>
      <c r="E120" s="233"/>
      <c r="F120" s="233"/>
      <c r="G120" s="233"/>
      <c r="H120" s="233"/>
      <c r="I120" s="233"/>
      <c r="J120" s="234"/>
      <c r="K120" s="79"/>
      <c r="L120" s="79"/>
      <c r="M120" s="79"/>
      <c r="N120" s="153"/>
    </row>
    <row r="121" spans="1:14" ht="12.75" customHeight="1">
      <c r="A121" s="126"/>
      <c r="B121" s="314"/>
      <c r="C121" s="232" t="s">
        <v>322</v>
      </c>
      <c r="D121" s="233"/>
      <c r="E121" s="233"/>
      <c r="F121" s="233"/>
      <c r="G121" s="233"/>
      <c r="H121" s="233"/>
      <c r="I121" s="233"/>
      <c r="J121" s="234"/>
      <c r="K121" s="79"/>
      <c r="L121" s="79"/>
      <c r="M121" s="79"/>
      <c r="N121" s="153"/>
    </row>
    <row r="122" spans="1:14" ht="12.75" customHeight="1">
      <c r="A122" s="126"/>
      <c r="B122" s="314"/>
      <c r="C122" s="232" t="s">
        <v>323</v>
      </c>
      <c r="D122" s="233"/>
      <c r="E122" s="233"/>
      <c r="F122" s="233"/>
      <c r="G122" s="233"/>
      <c r="H122" s="233"/>
      <c r="I122" s="233"/>
      <c r="J122" s="234"/>
      <c r="K122" s="79"/>
      <c r="L122" s="79"/>
      <c r="M122" s="79"/>
      <c r="N122" s="153"/>
    </row>
    <row r="123" spans="1:14" ht="12.75" customHeight="1">
      <c r="A123" s="126"/>
      <c r="B123" s="314"/>
      <c r="C123" s="232" t="s">
        <v>324</v>
      </c>
      <c r="D123" s="233"/>
      <c r="E123" s="233"/>
      <c r="F123" s="233"/>
      <c r="G123" s="233"/>
      <c r="H123" s="233"/>
      <c r="I123" s="233"/>
      <c r="J123" s="234"/>
      <c r="K123" s="79"/>
      <c r="L123" s="79"/>
      <c r="M123" s="79"/>
      <c r="N123" s="153"/>
    </row>
    <row r="124" spans="1:14" ht="12.75" customHeight="1">
      <c r="A124" s="126"/>
      <c r="B124" s="314"/>
      <c r="C124" s="232" t="s">
        <v>325</v>
      </c>
      <c r="D124" s="233"/>
      <c r="E124" s="233"/>
      <c r="F124" s="233"/>
      <c r="G124" s="233"/>
      <c r="H124" s="233"/>
      <c r="I124" s="233"/>
      <c r="J124" s="234"/>
      <c r="K124" s="79"/>
      <c r="L124" s="79"/>
      <c r="M124" s="79"/>
      <c r="N124" s="153"/>
    </row>
    <row r="125" spans="1:14" ht="12.75" customHeight="1">
      <c r="A125" s="126"/>
      <c r="B125" s="315"/>
      <c r="C125" s="232" t="s">
        <v>326</v>
      </c>
      <c r="D125" s="233"/>
      <c r="E125" s="233"/>
      <c r="F125" s="233"/>
      <c r="G125" s="233"/>
      <c r="H125" s="233"/>
      <c r="I125" s="233"/>
      <c r="J125" s="234"/>
      <c r="K125" s="79"/>
      <c r="L125" s="79"/>
      <c r="M125" s="79"/>
      <c r="N125" s="153"/>
    </row>
    <row r="126" spans="1:14" ht="12.75" customHeight="1">
      <c r="A126" s="130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5"/>
    </row>
    <row r="127" spans="1:14" ht="12.75" customHeight="1"/>
    <row r="128" spans="1:14" ht="12.75" customHeight="1"/>
  </sheetData>
  <mergeCells count="51">
    <mergeCell ref="B85:H85"/>
    <mergeCell ref="C87:D87"/>
    <mergeCell ref="E87:F87"/>
    <mergeCell ref="G87:H87"/>
    <mergeCell ref="C88:D88"/>
    <mergeCell ref="E88:F88"/>
    <mergeCell ref="G88:H88"/>
    <mergeCell ref="C81:D81"/>
    <mergeCell ref="E81:F81"/>
    <mergeCell ref="G81:H81"/>
    <mergeCell ref="C82:D82"/>
    <mergeCell ref="E82:F82"/>
    <mergeCell ref="G82:H82"/>
    <mergeCell ref="C75:D75"/>
    <mergeCell ref="E75:F75"/>
    <mergeCell ref="G75:H75"/>
    <mergeCell ref="C76:D76"/>
    <mergeCell ref="E76:F76"/>
    <mergeCell ref="G76:H76"/>
    <mergeCell ref="B108:B113"/>
    <mergeCell ref="B24:B25"/>
    <mergeCell ref="C24:D24"/>
    <mergeCell ref="E24:F24"/>
    <mergeCell ref="C71:D71"/>
    <mergeCell ref="C72:D72"/>
    <mergeCell ref="E71:F71"/>
    <mergeCell ref="E72:F72"/>
    <mergeCell ref="C113:J113"/>
    <mergeCell ref="C112:J112"/>
    <mergeCell ref="C111:J111"/>
    <mergeCell ref="C110:J110"/>
    <mergeCell ref="C109:J109"/>
    <mergeCell ref="C108:J108"/>
    <mergeCell ref="C107:J107"/>
    <mergeCell ref="C106:J106"/>
    <mergeCell ref="G71:H71"/>
    <mergeCell ref="G72:H72"/>
    <mergeCell ref="C115:J115"/>
    <mergeCell ref="B120:B125"/>
    <mergeCell ref="C120:J120"/>
    <mergeCell ref="C121:J121"/>
    <mergeCell ref="C122:J122"/>
    <mergeCell ref="C123:J123"/>
    <mergeCell ref="C124:J124"/>
    <mergeCell ref="C125:J125"/>
    <mergeCell ref="C117:J117"/>
    <mergeCell ref="C118:J118"/>
    <mergeCell ref="C119:J119"/>
    <mergeCell ref="C116:J116"/>
    <mergeCell ref="B114:B119"/>
    <mergeCell ref="C114:J114"/>
  </mergeCells>
  <pageMargins left="0.39370078740157483" right="0.39370078740157483" top="0.39370078740157483" bottom="0.39370078740157483" header="0.11811023622047245" footer="0.11811023622047245"/>
  <pageSetup paperSize="9" scale="78" fitToHeight="0" orientation="landscape" r:id="rId1"/>
  <rowBreaks count="2" manualBreakCount="2">
    <brk id="48" max="13" man="1"/>
    <brk id="9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BV118"/>
  <sheetViews>
    <sheetView zoomScale="55" zoomScaleNormal="55" workbookViewId="0"/>
  </sheetViews>
  <sheetFormatPr defaultColWidth="6.28515625" defaultRowHeight="12.75"/>
  <cols>
    <col min="1" max="1" width="3.85546875" style="178" bestFit="1" customWidth="1"/>
    <col min="2" max="17" width="6.28515625" style="182"/>
    <col min="18" max="18" width="4" style="182" bestFit="1" customWidth="1"/>
    <col min="19" max="27" width="6.28515625" style="182"/>
    <col min="28" max="28" width="9.140625" style="182" bestFit="1" customWidth="1"/>
    <col min="29" max="29" width="6.5703125" style="182" bestFit="1" customWidth="1"/>
    <col min="30" max="35" width="6.28515625" style="182"/>
    <col min="36" max="36" width="3" style="182" bestFit="1" customWidth="1"/>
    <col min="37" max="50" width="6.28515625" style="182"/>
    <col min="51" max="52" width="6.28515625" style="189"/>
    <col min="53" max="53" width="5.5703125" style="189" customWidth="1"/>
    <col min="54" max="67" width="6.28515625" style="189"/>
    <col min="68" max="68" width="6.28515625" style="182"/>
    <col min="69" max="74" width="9.85546875" style="182" customWidth="1"/>
    <col min="75" max="16384" width="6.28515625" style="182"/>
  </cols>
  <sheetData>
    <row r="1" spans="1:74" ht="20.25">
      <c r="A1" s="182"/>
      <c r="B1" s="312" t="s">
        <v>331</v>
      </c>
    </row>
    <row r="3" spans="1:74">
      <c r="A3" s="256" t="s">
        <v>212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R3" s="256" t="s">
        <v>211</v>
      </c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J3" s="286" t="s">
        <v>210</v>
      </c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BA3" s="286" t="s">
        <v>422</v>
      </c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Q3" s="287" t="s">
        <v>209</v>
      </c>
      <c r="BR3" s="287"/>
      <c r="BS3" s="287"/>
      <c r="BT3" s="287"/>
      <c r="BU3" s="287"/>
      <c r="BV3" s="287"/>
    </row>
    <row r="4" spans="1:74" ht="12.75" customHeight="1">
      <c r="A4" s="256"/>
      <c r="B4" s="288" t="s">
        <v>208</v>
      </c>
      <c r="C4" s="288"/>
      <c r="D4" s="289" t="s">
        <v>207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R4" s="241" t="s">
        <v>206</v>
      </c>
      <c r="S4" s="242" t="s">
        <v>122</v>
      </c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90" t="s">
        <v>205</v>
      </c>
      <c r="AJ4" s="270">
        <v>21</v>
      </c>
      <c r="AK4" s="274"/>
      <c r="AL4" s="275" t="s">
        <v>204</v>
      </c>
      <c r="AM4" s="276"/>
      <c r="AN4" s="276"/>
      <c r="AO4" s="277" t="s">
        <v>138</v>
      </c>
      <c r="AP4" s="277"/>
      <c r="AQ4" s="277"/>
      <c r="AR4" s="277"/>
      <c r="AS4" s="277"/>
      <c r="AT4" s="277"/>
      <c r="AU4" s="277"/>
      <c r="AV4" s="277"/>
      <c r="AW4" s="278"/>
      <c r="AX4" s="278"/>
      <c r="AY4" s="79"/>
      <c r="AZ4" s="305" t="s">
        <v>138</v>
      </c>
      <c r="BA4" s="306"/>
      <c r="BB4" s="306"/>
      <c r="BC4" s="306"/>
      <c r="BD4" s="306"/>
      <c r="BE4" s="306"/>
      <c r="BF4" s="306"/>
      <c r="BG4" s="306"/>
      <c r="BH4" s="306"/>
      <c r="BI4" s="307"/>
      <c r="BJ4" s="308" t="s">
        <v>204</v>
      </c>
      <c r="BK4" s="309"/>
      <c r="BL4" s="309"/>
      <c r="BM4" s="274"/>
      <c r="BN4" s="270">
        <v>21</v>
      </c>
      <c r="BQ4" s="279" t="s">
        <v>203</v>
      </c>
      <c r="BR4" s="176"/>
      <c r="BS4" s="177"/>
      <c r="BT4" s="282" t="s">
        <v>202</v>
      </c>
      <c r="BU4" s="27"/>
      <c r="BV4" s="283" t="s">
        <v>201</v>
      </c>
    </row>
    <row r="5" spans="1:74">
      <c r="A5" s="256"/>
      <c r="B5" s="288"/>
      <c r="C5" s="288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R5" s="241"/>
      <c r="S5" s="243" t="s">
        <v>121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91"/>
      <c r="AJ5" s="270"/>
      <c r="AK5" s="274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94"/>
      <c r="AX5" s="295"/>
      <c r="AZ5" s="294"/>
      <c r="BA5" s="295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0"/>
      <c r="BQ5" s="280"/>
      <c r="BR5" s="179"/>
      <c r="BS5" s="179"/>
      <c r="BT5" s="283"/>
      <c r="BU5" s="179"/>
      <c r="BV5" s="283"/>
    </row>
    <row r="6" spans="1:74" ht="12.75" customHeight="1">
      <c r="A6" s="256"/>
      <c r="B6" s="288"/>
      <c r="C6" s="288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62"/>
      <c r="P6" s="263"/>
      <c r="R6" s="241"/>
      <c r="S6" s="244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6"/>
      <c r="AH6" s="291"/>
      <c r="AJ6" s="270"/>
      <c r="AK6" s="274"/>
      <c r="AL6" s="249" t="s">
        <v>172</v>
      </c>
      <c r="AM6" s="243"/>
      <c r="AN6" s="243"/>
      <c r="AO6" s="243"/>
      <c r="AP6" s="243"/>
      <c r="AQ6" s="243"/>
      <c r="AR6" s="243"/>
      <c r="AS6" s="243"/>
      <c r="AT6" s="243"/>
      <c r="AU6" s="243"/>
      <c r="AV6" s="257"/>
      <c r="AW6" s="297" t="s">
        <v>200</v>
      </c>
      <c r="AX6" s="297"/>
      <c r="AZ6" s="297" t="s">
        <v>200</v>
      </c>
      <c r="BA6" s="297"/>
      <c r="BB6" s="257"/>
      <c r="BC6" s="310" t="s">
        <v>172</v>
      </c>
      <c r="BD6" s="311"/>
      <c r="BE6" s="311"/>
      <c r="BF6" s="311"/>
      <c r="BG6" s="311"/>
      <c r="BH6" s="311"/>
      <c r="BI6" s="311"/>
      <c r="BJ6" s="311"/>
      <c r="BK6" s="311"/>
      <c r="BL6" s="311"/>
      <c r="BM6" s="274"/>
      <c r="BN6" s="270"/>
      <c r="BQ6" s="280"/>
      <c r="BR6" s="179"/>
      <c r="BS6" s="179"/>
      <c r="BT6" s="283"/>
      <c r="BU6" s="179"/>
      <c r="BV6" s="283"/>
    </row>
    <row r="7" spans="1:74" ht="12.75" customHeight="1">
      <c r="A7" s="256">
        <v>59</v>
      </c>
      <c r="B7" s="285" t="s">
        <v>199</v>
      </c>
      <c r="C7" s="249" t="s">
        <v>198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65"/>
      <c r="P7" s="266"/>
      <c r="R7" s="241"/>
      <c r="S7" s="243" t="s">
        <v>120</v>
      </c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91"/>
      <c r="AJ7" s="270">
        <v>20</v>
      </c>
      <c r="AK7" s="274"/>
      <c r="AL7" s="249" t="s">
        <v>176</v>
      </c>
      <c r="AM7" s="243"/>
      <c r="AN7" s="243"/>
      <c r="AO7" s="243"/>
      <c r="AP7" s="243"/>
      <c r="AQ7" s="243"/>
      <c r="AR7" s="243"/>
      <c r="AS7" s="243"/>
      <c r="AT7" s="243"/>
      <c r="AU7" s="243"/>
      <c r="AV7" s="257"/>
      <c r="AW7" s="297"/>
      <c r="AX7" s="297"/>
      <c r="AZ7" s="297"/>
      <c r="BA7" s="297"/>
      <c r="BB7" s="257"/>
      <c r="BC7" s="249" t="s">
        <v>176</v>
      </c>
      <c r="BD7" s="243"/>
      <c r="BE7" s="243"/>
      <c r="BF7" s="243"/>
      <c r="BG7" s="243"/>
      <c r="BH7" s="243"/>
      <c r="BI7" s="243"/>
      <c r="BJ7" s="243"/>
      <c r="BK7" s="243"/>
      <c r="BL7" s="243"/>
      <c r="BM7" s="274"/>
      <c r="BN7" s="270">
        <v>20</v>
      </c>
      <c r="BQ7" s="280"/>
      <c r="BR7" s="179"/>
      <c r="BS7" s="179"/>
      <c r="BT7" s="283"/>
      <c r="BU7" s="179"/>
      <c r="BV7" s="283"/>
    </row>
    <row r="8" spans="1:74">
      <c r="A8" s="256"/>
      <c r="B8" s="285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65"/>
      <c r="P8" s="266"/>
      <c r="R8" s="241"/>
      <c r="S8" s="242" t="s">
        <v>119</v>
      </c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91"/>
      <c r="AJ8" s="270"/>
      <c r="AK8" s="274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97"/>
      <c r="AX8" s="297"/>
      <c r="AZ8" s="297"/>
      <c r="BA8" s="29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74"/>
      <c r="BN8" s="270"/>
      <c r="BQ8" s="280"/>
      <c r="BR8" s="179"/>
      <c r="BS8" s="179"/>
      <c r="BT8" s="283"/>
      <c r="BU8" s="179"/>
      <c r="BV8" s="283"/>
    </row>
    <row r="9" spans="1:74">
      <c r="A9" s="256"/>
      <c r="B9" s="285"/>
      <c r="C9" s="249" t="s">
        <v>197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65"/>
      <c r="P9" s="266"/>
      <c r="R9" s="241" t="s">
        <v>196</v>
      </c>
      <c r="S9" s="242" t="s">
        <v>122</v>
      </c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91"/>
      <c r="AJ9" s="270"/>
      <c r="AK9" s="274"/>
      <c r="AL9" s="249" t="s">
        <v>172</v>
      </c>
      <c r="AM9" s="243"/>
      <c r="AN9" s="243"/>
      <c r="AO9" s="243"/>
      <c r="AP9" s="243"/>
      <c r="AQ9" s="243"/>
      <c r="AR9" s="243"/>
      <c r="AS9" s="243"/>
      <c r="AT9" s="243"/>
      <c r="AU9" s="243"/>
      <c r="AV9" s="257"/>
      <c r="AW9" s="297"/>
      <c r="AX9" s="297"/>
      <c r="AZ9" s="297"/>
      <c r="BA9" s="297"/>
      <c r="BB9" s="257"/>
      <c r="BC9" s="249" t="s">
        <v>172</v>
      </c>
      <c r="BD9" s="243"/>
      <c r="BE9" s="243"/>
      <c r="BF9" s="243"/>
      <c r="BG9" s="243"/>
      <c r="BH9" s="243"/>
      <c r="BI9" s="243"/>
      <c r="BJ9" s="243"/>
      <c r="BK9" s="243"/>
      <c r="BL9" s="243"/>
      <c r="BM9" s="274"/>
      <c r="BN9" s="270"/>
      <c r="BQ9" s="280"/>
      <c r="BR9" s="179"/>
      <c r="BS9" s="179"/>
      <c r="BT9" s="283"/>
      <c r="BU9" s="179"/>
      <c r="BV9" s="283"/>
    </row>
    <row r="10" spans="1:74">
      <c r="A10" s="256">
        <v>58</v>
      </c>
      <c r="B10" s="285"/>
      <c r="C10" s="249" t="s">
        <v>185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65"/>
      <c r="P10" s="266"/>
      <c r="R10" s="241"/>
      <c r="S10" s="243" t="s">
        <v>121</v>
      </c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91"/>
      <c r="AJ10" s="270">
        <v>19</v>
      </c>
      <c r="AK10" s="274"/>
      <c r="AL10" s="249" t="s">
        <v>176</v>
      </c>
      <c r="AM10" s="243"/>
      <c r="AN10" s="243"/>
      <c r="AO10" s="243"/>
      <c r="AP10" s="243"/>
      <c r="AQ10" s="243"/>
      <c r="AR10" s="243"/>
      <c r="AS10" s="243"/>
      <c r="AT10" s="243"/>
      <c r="AU10" s="243"/>
      <c r="AV10" s="257"/>
      <c r="AW10" s="297"/>
      <c r="AX10" s="297"/>
      <c r="AZ10" s="297"/>
      <c r="BA10" s="297"/>
      <c r="BB10" s="257"/>
      <c r="BC10" s="249" t="s">
        <v>176</v>
      </c>
      <c r="BD10" s="243"/>
      <c r="BE10" s="243"/>
      <c r="BF10" s="243"/>
      <c r="BG10" s="243"/>
      <c r="BH10" s="243"/>
      <c r="BI10" s="243"/>
      <c r="BJ10" s="243"/>
      <c r="BK10" s="243"/>
      <c r="BL10" s="243"/>
      <c r="BM10" s="274"/>
      <c r="BN10" s="270">
        <v>19</v>
      </c>
      <c r="BQ10" s="280"/>
      <c r="BR10" s="179"/>
      <c r="BS10" s="179"/>
      <c r="BT10" s="283"/>
      <c r="BU10" s="179"/>
      <c r="BV10" s="283"/>
    </row>
    <row r="11" spans="1:74">
      <c r="A11" s="256"/>
      <c r="B11" s="285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65"/>
      <c r="P11" s="266"/>
      <c r="R11" s="241"/>
      <c r="S11" s="244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6"/>
      <c r="AH11" s="291"/>
      <c r="AJ11" s="270"/>
      <c r="AK11" s="274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97"/>
      <c r="AX11" s="297"/>
      <c r="AZ11" s="297"/>
      <c r="BA11" s="29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74"/>
      <c r="BN11" s="270"/>
      <c r="BQ11" s="280"/>
      <c r="BR11" s="179"/>
      <c r="BS11" s="179"/>
      <c r="BT11" s="283"/>
      <c r="BU11" s="179"/>
      <c r="BV11" s="283"/>
    </row>
    <row r="12" spans="1:74">
      <c r="A12" s="256"/>
      <c r="B12" s="285"/>
      <c r="C12" s="249" t="s">
        <v>191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65"/>
      <c r="P12" s="266"/>
      <c r="R12" s="241"/>
      <c r="S12" s="243" t="s">
        <v>120</v>
      </c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91"/>
      <c r="AJ12" s="270"/>
      <c r="AK12" s="274"/>
      <c r="AL12" s="249" t="s">
        <v>172</v>
      </c>
      <c r="AM12" s="243"/>
      <c r="AN12" s="243"/>
      <c r="AO12" s="243"/>
      <c r="AP12" s="243"/>
      <c r="AQ12" s="243"/>
      <c r="AR12" s="243"/>
      <c r="AS12" s="243"/>
      <c r="AT12" s="243"/>
      <c r="AU12" s="243"/>
      <c r="AV12" s="257"/>
      <c r="AW12" s="297"/>
      <c r="AX12" s="297"/>
      <c r="AZ12" s="297"/>
      <c r="BA12" s="297"/>
      <c r="BB12" s="257"/>
      <c r="BC12" s="249" t="s">
        <v>172</v>
      </c>
      <c r="BD12" s="243"/>
      <c r="BE12" s="243"/>
      <c r="BF12" s="243"/>
      <c r="BG12" s="243"/>
      <c r="BH12" s="243"/>
      <c r="BI12" s="243"/>
      <c r="BJ12" s="243"/>
      <c r="BK12" s="243"/>
      <c r="BL12" s="243"/>
      <c r="BM12" s="274"/>
      <c r="BN12" s="270"/>
      <c r="BQ12" s="280"/>
      <c r="BR12" s="179"/>
      <c r="BS12" s="179"/>
      <c r="BT12" s="283"/>
      <c r="BU12" s="179"/>
      <c r="BV12" s="283"/>
    </row>
    <row r="13" spans="1:74">
      <c r="A13" s="256">
        <v>57</v>
      </c>
      <c r="B13" s="285"/>
      <c r="C13" s="249" t="s">
        <v>195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65"/>
      <c r="P13" s="266"/>
      <c r="R13" s="241"/>
      <c r="S13" s="242" t="s">
        <v>119</v>
      </c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91"/>
      <c r="AJ13" s="270">
        <v>18</v>
      </c>
      <c r="AK13" s="274"/>
      <c r="AL13" s="249" t="s">
        <v>176</v>
      </c>
      <c r="AM13" s="243"/>
      <c r="AN13" s="243"/>
      <c r="AO13" s="243"/>
      <c r="AP13" s="243"/>
      <c r="AQ13" s="243"/>
      <c r="AR13" s="243"/>
      <c r="AS13" s="243"/>
      <c r="AT13" s="243"/>
      <c r="AU13" s="243"/>
      <c r="AV13" s="257"/>
      <c r="AW13" s="297"/>
      <c r="AX13" s="297"/>
      <c r="AZ13" s="297"/>
      <c r="BA13" s="297"/>
      <c r="BB13" s="257"/>
      <c r="BC13" s="249" t="s">
        <v>176</v>
      </c>
      <c r="BD13" s="243"/>
      <c r="BE13" s="243"/>
      <c r="BF13" s="243"/>
      <c r="BG13" s="243"/>
      <c r="BH13" s="243"/>
      <c r="BI13" s="243"/>
      <c r="BJ13" s="243"/>
      <c r="BK13" s="243"/>
      <c r="BL13" s="243"/>
      <c r="BM13" s="274"/>
      <c r="BN13" s="270">
        <v>18</v>
      </c>
      <c r="BQ13" s="281"/>
      <c r="BR13" s="179"/>
      <c r="BS13" s="179"/>
      <c r="BT13" s="283"/>
      <c r="BU13" s="179"/>
      <c r="BV13" s="283"/>
    </row>
    <row r="14" spans="1:74" ht="12.75" customHeight="1">
      <c r="A14" s="256"/>
      <c r="B14" s="285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65"/>
      <c r="P14" s="266"/>
      <c r="R14" s="241" t="s">
        <v>194</v>
      </c>
      <c r="S14" s="242" t="s">
        <v>122</v>
      </c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91"/>
      <c r="AJ14" s="270"/>
      <c r="AK14" s="274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97"/>
      <c r="AX14" s="297"/>
      <c r="AZ14" s="297"/>
      <c r="BA14" s="29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74"/>
      <c r="BN14" s="270"/>
      <c r="BQ14" s="271" t="s">
        <v>193</v>
      </c>
      <c r="BR14" s="179"/>
      <c r="BS14" s="179"/>
      <c r="BT14" s="179"/>
      <c r="BU14" s="179"/>
      <c r="BV14" s="271" t="s">
        <v>192</v>
      </c>
    </row>
    <row r="15" spans="1:74">
      <c r="A15" s="256"/>
      <c r="B15" s="285"/>
      <c r="C15" s="249" t="s">
        <v>191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65"/>
      <c r="P15" s="266"/>
      <c r="R15" s="241"/>
      <c r="S15" s="247" t="s">
        <v>183</v>
      </c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9"/>
      <c r="AH15" s="291"/>
      <c r="AJ15" s="270"/>
      <c r="AK15" s="274"/>
      <c r="AL15" s="249" t="s">
        <v>172</v>
      </c>
      <c r="AM15" s="243"/>
      <c r="AN15" s="243"/>
      <c r="AO15" s="243"/>
      <c r="AP15" s="243"/>
      <c r="AQ15" s="243"/>
      <c r="AR15" s="243"/>
      <c r="AS15" s="243"/>
      <c r="AT15" s="243"/>
      <c r="AU15" s="243"/>
      <c r="AV15" s="257"/>
      <c r="AW15" s="297"/>
      <c r="AX15" s="297"/>
      <c r="AZ15" s="297"/>
      <c r="BA15" s="297"/>
      <c r="BB15" s="257"/>
      <c r="BC15" s="249" t="s">
        <v>172</v>
      </c>
      <c r="BD15" s="243"/>
      <c r="BE15" s="243"/>
      <c r="BF15" s="243"/>
      <c r="BG15" s="243"/>
      <c r="BH15" s="243"/>
      <c r="BI15" s="243"/>
      <c r="BJ15" s="243"/>
      <c r="BK15" s="243"/>
      <c r="BL15" s="243"/>
      <c r="BM15" s="274"/>
      <c r="BN15" s="270"/>
      <c r="BQ15" s="272"/>
      <c r="BR15" s="179"/>
      <c r="BS15" s="179"/>
      <c r="BT15" s="179"/>
      <c r="BU15" s="179"/>
      <c r="BV15" s="272"/>
    </row>
    <row r="16" spans="1:74">
      <c r="A16" s="256">
        <v>56</v>
      </c>
      <c r="B16" s="285"/>
      <c r="C16" s="249" t="s">
        <v>190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65"/>
      <c r="P16" s="266"/>
      <c r="R16" s="241"/>
      <c r="S16" s="244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6"/>
      <c r="AH16" s="291"/>
      <c r="AJ16" s="270">
        <v>17</v>
      </c>
      <c r="AK16" s="274"/>
      <c r="AL16" s="249" t="s">
        <v>179</v>
      </c>
      <c r="AM16" s="243"/>
      <c r="AN16" s="243"/>
      <c r="AO16" s="243"/>
      <c r="AP16" s="243"/>
      <c r="AQ16" s="243"/>
      <c r="AR16" s="243"/>
      <c r="AS16" s="243"/>
      <c r="AT16" s="243"/>
      <c r="AU16" s="243"/>
      <c r="AV16" s="257"/>
      <c r="AW16" s="297"/>
      <c r="AX16" s="297"/>
      <c r="AZ16" s="297"/>
      <c r="BA16" s="297"/>
      <c r="BB16" s="257"/>
      <c r="BC16" s="249" t="s">
        <v>179</v>
      </c>
      <c r="BD16" s="243"/>
      <c r="BE16" s="243"/>
      <c r="BF16" s="243"/>
      <c r="BG16" s="243"/>
      <c r="BH16" s="243"/>
      <c r="BI16" s="243"/>
      <c r="BJ16" s="243"/>
      <c r="BK16" s="243"/>
      <c r="BL16" s="243"/>
      <c r="BM16" s="274"/>
      <c r="BN16" s="270">
        <v>17</v>
      </c>
      <c r="BQ16" s="273"/>
      <c r="BR16" s="179"/>
      <c r="BS16" s="179"/>
      <c r="BT16" s="179"/>
      <c r="BU16" s="179"/>
      <c r="BV16" s="273"/>
    </row>
    <row r="17" spans="1:74" ht="12.75" customHeight="1">
      <c r="A17" s="256"/>
      <c r="B17" s="285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65"/>
      <c r="P17" s="266"/>
      <c r="R17" s="241"/>
      <c r="S17" s="247" t="s">
        <v>189</v>
      </c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9"/>
      <c r="AH17" s="291"/>
      <c r="AJ17" s="270"/>
      <c r="AK17" s="274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97"/>
      <c r="AX17" s="297"/>
      <c r="AZ17" s="297"/>
      <c r="BA17" s="29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74"/>
      <c r="BN17" s="270"/>
      <c r="BQ17" s="283" t="s">
        <v>188</v>
      </c>
      <c r="BR17" s="179"/>
      <c r="BS17" s="284" t="s">
        <v>188</v>
      </c>
      <c r="BT17" s="284" t="s">
        <v>187</v>
      </c>
      <c r="BU17" s="179"/>
      <c r="BV17" s="284" t="s">
        <v>187</v>
      </c>
    </row>
    <row r="18" spans="1:74">
      <c r="A18" s="256"/>
      <c r="B18" s="285"/>
      <c r="C18" s="249" t="s">
        <v>186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65"/>
      <c r="P18" s="266"/>
      <c r="R18" s="241"/>
      <c r="S18" s="242" t="s">
        <v>119</v>
      </c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91"/>
      <c r="AJ18" s="270"/>
      <c r="AK18" s="274"/>
      <c r="AL18" s="249" t="s">
        <v>172</v>
      </c>
      <c r="AM18" s="243"/>
      <c r="AN18" s="243"/>
      <c r="AO18" s="243"/>
      <c r="AP18" s="243"/>
      <c r="AQ18" s="243"/>
      <c r="AR18" s="243"/>
      <c r="AS18" s="243"/>
      <c r="AT18" s="243"/>
      <c r="AU18" s="243"/>
      <c r="AV18" s="257"/>
      <c r="AW18" s="297"/>
      <c r="AX18" s="297"/>
      <c r="AZ18" s="297"/>
      <c r="BA18" s="297"/>
      <c r="BB18" s="257"/>
      <c r="BC18" s="249" t="s">
        <v>172</v>
      </c>
      <c r="BD18" s="243"/>
      <c r="BE18" s="243"/>
      <c r="BF18" s="243"/>
      <c r="BG18" s="243"/>
      <c r="BH18" s="243"/>
      <c r="BI18" s="243"/>
      <c r="BJ18" s="243"/>
      <c r="BK18" s="243"/>
      <c r="BL18" s="243"/>
      <c r="BM18" s="274"/>
      <c r="BN18" s="270"/>
      <c r="BQ18" s="283"/>
      <c r="BR18" s="179"/>
      <c r="BS18" s="280"/>
      <c r="BT18" s="280"/>
      <c r="BU18" s="179"/>
      <c r="BV18" s="280"/>
    </row>
    <row r="19" spans="1:74">
      <c r="A19" s="256">
        <v>55</v>
      </c>
      <c r="B19" s="285"/>
      <c r="C19" s="249" t="s">
        <v>185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65"/>
      <c r="P19" s="266"/>
      <c r="R19" s="241" t="s">
        <v>184</v>
      </c>
      <c r="S19" s="242" t="s">
        <v>122</v>
      </c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91"/>
      <c r="AJ19" s="270">
        <v>16</v>
      </c>
      <c r="AK19" s="274"/>
      <c r="AL19" s="249" t="s">
        <v>176</v>
      </c>
      <c r="AM19" s="243"/>
      <c r="AN19" s="243"/>
      <c r="AO19" s="243"/>
      <c r="AP19" s="243"/>
      <c r="AQ19" s="243"/>
      <c r="AR19" s="243"/>
      <c r="AS19" s="243"/>
      <c r="AT19" s="243"/>
      <c r="AU19" s="243"/>
      <c r="AV19" s="257"/>
      <c r="AW19" s="297"/>
      <c r="AX19" s="297"/>
      <c r="AZ19" s="297"/>
      <c r="BA19" s="297"/>
      <c r="BB19" s="257"/>
      <c r="BC19" s="249" t="s">
        <v>176</v>
      </c>
      <c r="BD19" s="243"/>
      <c r="BE19" s="243"/>
      <c r="BF19" s="243"/>
      <c r="BG19" s="243"/>
      <c r="BH19" s="243"/>
      <c r="BI19" s="243"/>
      <c r="BJ19" s="243"/>
      <c r="BK19" s="243"/>
      <c r="BL19" s="243"/>
      <c r="BM19" s="274"/>
      <c r="BN19" s="270">
        <v>16</v>
      </c>
      <c r="BQ19" s="283"/>
      <c r="BR19" s="179"/>
      <c r="BS19" s="280"/>
      <c r="BT19" s="280"/>
      <c r="BU19" s="179"/>
      <c r="BV19" s="280"/>
    </row>
    <row r="20" spans="1:74">
      <c r="A20" s="256"/>
      <c r="B20" s="285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65"/>
      <c r="P20" s="266"/>
      <c r="R20" s="241"/>
      <c r="S20" s="247" t="s">
        <v>183</v>
      </c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9"/>
      <c r="AH20" s="291"/>
      <c r="AJ20" s="270"/>
      <c r="AK20" s="274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97"/>
      <c r="AX20" s="297"/>
      <c r="AZ20" s="297"/>
      <c r="BA20" s="29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74"/>
      <c r="BN20" s="270"/>
      <c r="BQ20" s="283"/>
      <c r="BR20" s="179"/>
      <c r="BS20" s="280"/>
      <c r="BT20" s="280"/>
      <c r="BU20" s="179"/>
      <c r="BV20" s="280"/>
    </row>
    <row r="21" spans="1:74">
      <c r="A21" s="256"/>
      <c r="B21" s="285"/>
      <c r="C21" s="249" t="s">
        <v>182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65"/>
      <c r="P21" s="266"/>
      <c r="R21" s="241"/>
      <c r="S21" s="244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6"/>
      <c r="AH21" s="291"/>
      <c r="AJ21" s="270"/>
      <c r="AK21" s="274"/>
      <c r="AL21" s="249" t="s">
        <v>180</v>
      </c>
      <c r="AM21" s="243"/>
      <c r="AN21" s="243"/>
      <c r="AO21" s="243"/>
      <c r="AP21" s="243"/>
      <c r="AQ21" s="243"/>
      <c r="AR21" s="243"/>
      <c r="AS21" s="243"/>
      <c r="AT21" s="243"/>
      <c r="AU21" s="243"/>
      <c r="AV21" s="257"/>
      <c r="AW21" s="297"/>
      <c r="AX21" s="297"/>
      <c r="AZ21" s="297"/>
      <c r="BA21" s="297"/>
      <c r="BB21" s="257"/>
      <c r="BC21" s="249" t="s">
        <v>180</v>
      </c>
      <c r="BD21" s="243"/>
      <c r="BE21" s="243"/>
      <c r="BF21" s="243"/>
      <c r="BG21" s="243"/>
      <c r="BH21" s="243"/>
      <c r="BI21" s="243"/>
      <c r="BJ21" s="243"/>
      <c r="BK21" s="243"/>
      <c r="BL21" s="243"/>
      <c r="BM21" s="274"/>
      <c r="BN21" s="270"/>
      <c r="BQ21" s="283"/>
      <c r="BR21" s="179"/>
      <c r="BS21" s="280"/>
      <c r="BT21" s="280"/>
      <c r="BU21" s="179"/>
      <c r="BV21" s="280"/>
    </row>
    <row r="22" spans="1:74">
      <c r="A22" s="256">
        <v>54</v>
      </c>
      <c r="B22" s="285"/>
      <c r="C22" s="249" t="s">
        <v>167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65"/>
      <c r="P22" s="266"/>
      <c r="R22" s="241"/>
      <c r="S22" s="247" t="s">
        <v>128</v>
      </c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9"/>
      <c r="AH22" s="291"/>
      <c r="AJ22" s="270">
        <v>15</v>
      </c>
      <c r="AK22" s="274"/>
      <c r="AL22" s="249" t="s">
        <v>179</v>
      </c>
      <c r="AM22" s="243"/>
      <c r="AN22" s="243"/>
      <c r="AO22" s="243"/>
      <c r="AP22" s="243"/>
      <c r="AQ22" s="243"/>
      <c r="AR22" s="243"/>
      <c r="AS22" s="243"/>
      <c r="AT22" s="243"/>
      <c r="AU22" s="243"/>
      <c r="AV22" s="257"/>
      <c r="AW22" s="297"/>
      <c r="AX22" s="297"/>
      <c r="AZ22" s="297"/>
      <c r="BA22" s="297"/>
      <c r="BB22" s="257"/>
      <c r="BC22" s="249" t="s">
        <v>179</v>
      </c>
      <c r="BD22" s="243"/>
      <c r="BE22" s="243"/>
      <c r="BF22" s="243"/>
      <c r="BG22" s="243"/>
      <c r="BH22" s="243"/>
      <c r="BI22" s="243"/>
      <c r="BJ22" s="243"/>
      <c r="BK22" s="243"/>
      <c r="BL22" s="243"/>
      <c r="BM22" s="274"/>
      <c r="BN22" s="270">
        <v>15</v>
      </c>
      <c r="BQ22" s="283"/>
      <c r="BR22" s="179"/>
      <c r="BS22" s="280"/>
      <c r="BT22" s="280"/>
      <c r="BU22" s="179"/>
      <c r="BV22" s="280"/>
    </row>
    <row r="23" spans="1:74">
      <c r="A23" s="256"/>
      <c r="B23" s="285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65"/>
      <c r="P23" s="266"/>
      <c r="R23" s="241"/>
      <c r="S23" s="242" t="s">
        <v>119</v>
      </c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91"/>
      <c r="AJ23" s="270"/>
      <c r="AK23" s="274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97"/>
      <c r="AX23" s="297"/>
      <c r="AZ23" s="297"/>
      <c r="BA23" s="29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74"/>
      <c r="BN23" s="270"/>
      <c r="BQ23" s="283"/>
      <c r="BR23" s="179"/>
      <c r="BS23" s="280"/>
      <c r="BT23" s="280"/>
      <c r="BU23" s="179"/>
      <c r="BV23" s="280"/>
    </row>
    <row r="24" spans="1:74">
      <c r="A24" s="256"/>
      <c r="B24" s="285"/>
      <c r="C24" s="249" t="s">
        <v>170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65"/>
      <c r="P24" s="266"/>
      <c r="R24" s="241" t="s">
        <v>181</v>
      </c>
      <c r="S24" s="242" t="s">
        <v>122</v>
      </c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91"/>
      <c r="AJ24" s="270"/>
      <c r="AK24" s="274"/>
      <c r="AL24" s="249" t="s">
        <v>180</v>
      </c>
      <c r="AM24" s="243"/>
      <c r="AN24" s="243"/>
      <c r="AO24" s="243"/>
      <c r="AP24" s="243"/>
      <c r="AQ24" s="243"/>
      <c r="AR24" s="243"/>
      <c r="AS24" s="243"/>
      <c r="AT24" s="243"/>
      <c r="AU24" s="243"/>
      <c r="AV24" s="257"/>
      <c r="AW24" s="297"/>
      <c r="AX24" s="297"/>
      <c r="AZ24" s="297"/>
      <c r="BA24" s="297"/>
      <c r="BB24" s="257"/>
      <c r="BC24" s="249" t="s">
        <v>180</v>
      </c>
      <c r="BD24" s="243"/>
      <c r="BE24" s="243"/>
      <c r="BF24" s="243"/>
      <c r="BG24" s="243"/>
      <c r="BH24" s="243"/>
      <c r="BI24" s="243"/>
      <c r="BJ24" s="243"/>
      <c r="BK24" s="243"/>
      <c r="BL24" s="243"/>
      <c r="BM24" s="274"/>
      <c r="BN24" s="270"/>
      <c r="BQ24" s="283"/>
      <c r="BR24" s="179"/>
      <c r="BS24" s="280"/>
      <c r="BT24" s="280"/>
      <c r="BU24" s="179"/>
      <c r="BV24" s="280"/>
    </row>
    <row r="25" spans="1:74">
      <c r="A25" s="256">
        <v>53</v>
      </c>
      <c r="B25" s="285"/>
      <c r="C25" s="249" t="s">
        <v>167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65"/>
      <c r="P25" s="266"/>
      <c r="R25" s="241"/>
      <c r="S25" s="247" t="s">
        <v>129</v>
      </c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9"/>
      <c r="AH25" s="291"/>
      <c r="AJ25" s="270">
        <v>14</v>
      </c>
      <c r="AK25" s="274"/>
      <c r="AL25" s="249" t="s">
        <v>179</v>
      </c>
      <c r="AM25" s="243"/>
      <c r="AN25" s="243"/>
      <c r="AO25" s="243"/>
      <c r="AP25" s="243"/>
      <c r="AQ25" s="243"/>
      <c r="AR25" s="243"/>
      <c r="AS25" s="243"/>
      <c r="AT25" s="243"/>
      <c r="AU25" s="243"/>
      <c r="AV25" s="257"/>
      <c r="AW25" s="297"/>
      <c r="AX25" s="297"/>
      <c r="AZ25" s="297"/>
      <c r="BA25" s="297"/>
      <c r="BB25" s="257"/>
      <c r="BC25" s="249" t="s">
        <v>179</v>
      </c>
      <c r="BD25" s="243"/>
      <c r="BE25" s="243"/>
      <c r="BF25" s="243"/>
      <c r="BG25" s="243"/>
      <c r="BH25" s="243"/>
      <c r="BI25" s="243"/>
      <c r="BJ25" s="243"/>
      <c r="BK25" s="243"/>
      <c r="BL25" s="243"/>
      <c r="BM25" s="274"/>
      <c r="BN25" s="270">
        <v>14</v>
      </c>
      <c r="BQ25" s="283"/>
      <c r="BR25" s="179"/>
      <c r="BS25" s="281"/>
      <c r="BT25" s="281"/>
      <c r="BU25" s="179"/>
      <c r="BV25" s="281"/>
    </row>
    <row r="26" spans="1:74">
      <c r="A26" s="256"/>
      <c r="B26" s="285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65"/>
      <c r="P26" s="266"/>
      <c r="R26" s="241"/>
      <c r="S26" s="244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6"/>
      <c r="AH26" s="291"/>
      <c r="AJ26" s="270"/>
      <c r="AK26" s="274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97"/>
      <c r="AX26" s="297"/>
      <c r="AZ26" s="297"/>
      <c r="BA26" s="29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74"/>
      <c r="BN26" s="270"/>
      <c r="BQ26" s="179"/>
      <c r="BR26" s="179"/>
      <c r="BS26" s="247" t="s">
        <v>175</v>
      </c>
      <c r="BT26" s="249"/>
      <c r="BU26" s="179"/>
      <c r="BV26" s="180"/>
    </row>
    <row r="27" spans="1:74">
      <c r="A27" s="256"/>
      <c r="B27" s="285"/>
      <c r="C27" s="249" t="s">
        <v>178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65"/>
      <c r="P27" s="266"/>
      <c r="R27" s="241"/>
      <c r="S27" s="247" t="s">
        <v>128</v>
      </c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9"/>
      <c r="AH27" s="291"/>
      <c r="AJ27" s="270"/>
      <c r="AK27" s="274"/>
      <c r="AL27" s="249" t="s">
        <v>172</v>
      </c>
      <c r="AM27" s="243"/>
      <c r="AN27" s="243"/>
      <c r="AO27" s="243"/>
      <c r="AP27" s="243"/>
      <c r="AQ27" s="243"/>
      <c r="AR27" s="243"/>
      <c r="AS27" s="243"/>
      <c r="AT27" s="243"/>
      <c r="AU27" s="243"/>
      <c r="AV27" s="257"/>
      <c r="AW27" s="297"/>
      <c r="AX27" s="297"/>
      <c r="AZ27" s="297"/>
      <c r="BA27" s="297"/>
      <c r="BB27" s="257"/>
      <c r="BC27" s="249" t="s">
        <v>172</v>
      </c>
      <c r="BD27" s="243"/>
      <c r="BE27" s="243"/>
      <c r="BF27" s="243"/>
      <c r="BG27" s="243"/>
      <c r="BH27" s="243"/>
      <c r="BI27" s="243"/>
      <c r="BJ27" s="243"/>
      <c r="BK27" s="243"/>
      <c r="BL27" s="243"/>
      <c r="BM27" s="274"/>
      <c r="BN27" s="270"/>
      <c r="BQ27" s="179"/>
      <c r="BR27" s="179"/>
      <c r="BS27" s="179"/>
      <c r="BT27" s="179"/>
      <c r="BU27" s="179"/>
      <c r="BV27" s="181"/>
    </row>
    <row r="28" spans="1:74">
      <c r="A28" s="256">
        <v>52</v>
      </c>
      <c r="B28" s="285"/>
      <c r="C28" s="249" t="s">
        <v>177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65"/>
      <c r="P28" s="266"/>
      <c r="R28" s="241"/>
      <c r="S28" s="242" t="s">
        <v>119</v>
      </c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91"/>
      <c r="AJ28" s="270">
        <v>13</v>
      </c>
      <c r="AK28" s="274"/>
      <c r="AL28" s="249" t="s">
        <v>176</v>
      </c>
      <c r="AM28" s="243"/>
      <c r="AN28" s="243"/>
      <c r="AO28" s="243"/>
      <c r="AP28" s="243"/>
      <c r="AQ28" s="243"/>
      <c r="AR28" s="243"/>
      <c r="AS28" s="243"/>
      <c r="AT28" s="243"/>
      <c r="AU28" s="243"/>
      <c r="AV28" s="257"/>
      <c r="AW28" s="297"/>
      <c r="AX28" s="297"/>
      <c r="AZ28" s="297"/>
      <c r="BA28" s="297"/>
      <c r="BB28" s="257"/>
      <c r="BC28" s="249" t="s">
        <v>176</v>
      </c>
      <c r="BD28" s="243"/>
      <c r="BE28" s="243"/>
      <c r="BF28" s="243"/>
      <c r="BG28" s="243"/>
      <c r="BH28" s="243"/>
      <c r="BI28" s="243"/>
      <c r="BJ28" s="243"/>
      <c r="BK28" s="243"/>
      <c r="BL28" s="243"/>
      <c r="BM28" s="274"/>
      <c r="BN28" s="270">
        <v>13</v>
      </c>
      <c r="BQ28" s="247" t="s">
        <v>175</v>
      </c>
      <c r="BR28" s="248"/>
      <c r="BS28" s="248"/>
      <c r="BT28" s="248"/>
      <c r="BU28" s="248"/>
      <c r="BV28" s="249"/>
    </row>
    <row r="29" spans="1:74">
      <c r="A29" s="256"/>
      <c r="B29" s="285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65"/>
      <c r="P29" s="266"/>
      <c r="R29" s="241" t="s">
        <v>174</v>
      </c>
      <c r="S29" s="242" t="s">
        <v>122</v>
      </c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91"/>
      <c r="AJ29" s="270"/>
      <c r="AK29" s="274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97"/>
      <c r="AX29" s="297"/>
      <c r="AZ29" s="297"/>
      <c r="BA29" s="29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74"/>
      <c r="BN29" s="270"/>
    </row>
    <row r="30" spans="1:74">
      <c r="A30" s="256"/>
      <c r="B30" s="285"/>
      <c r="C30" s="249" t="s">
        <v>173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65"/>
      <c r="P30" s="266"/>
      <c r="R30" s="241"/>
      <c r="S30" s="247" t="s">
        <v>129</v>
      </c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9"/>
      <c r="AH30" s="291"/>
      <c r="AJ30" s="270"/>
      <c r="AK30" s="274"/>
      <c r="AL30" s="249" t="s">
        <v>172</v>
      </c>
      <c r="AM30" s="243"/>
      <c r="AN30" s="243"/>
      <c r="AO30" s="243"/>
      <c r="AP30" s="243"/>
      <c r="AQ30" s="243"/>
      <c r="AR30" s="243"/>
      <c r="AS30" s="243"/>
      <c r="AT30" s="243"/>
      <c r="AU30" s="243"/>
      <c r="AV30" s="257"/>
      <c r="AW30" s="297"/>
      <c r="AX30" s="297"/>
      <c r="AZ30" s="297"/>
      <c r="BA30" s="297"/>
      <c r="BB30" s="257"/>
      <c r="BC30" s="249" t="s">
        <v>172</v>
      </c>
      <c r="BD30" s="243"/>
      <c r="BE30" s="243"/>
      <c r="BF30" s="243"/>
      <c r="BG30" s="243"/>
      <c r="BH30" s="243"/>
      <c r="BI30" s="243"/>
      <c r="BJ30" s="243"/>
      <c r="BK30" s="243"/>
      <c r="BL30" s="243"/>
      <c r="BM30" s="274"/>
      <c r="BN30" s="270"/>
    </row>
    <row r="31" spans="1:74">
      <c r="A31" s="256">
        <v>51</v>
      </c>
      <c r="B31" s="285"/>
      <c r="C31" s="249" t="s">
        <v>167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65"/>
      <c r="P31" s="266"/>
      <c r="R31" s="241"/>
      <c r="S31" s="244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6"/>
      <c r="AH31" s="291"/>
      <c r="AJ31" s="270">
        <v>12</v>
      </c>
      <c r="AK31" s="274"/>
      <c r="AL31" s="249" t="s">
        <v>171</v>
      </c>
      <c r="AM31" s="243"/>
      <c r="AN31" s="243"/>
      <c r="AO31" s="243"/>
      <c r="AP31" s="243"/>
      <c r="AQ31" s="243"/>
      <c r="AR31" s="243"/>
      <c r="AS31" s="243"/>
      <c r="AT31" s="243"/>
      <c r="AU31" s="243"/>
      <c r="AV31" s="257"/>
      <c r="AW31" s="297"/>
      <c r="AX31" s="297"/>
      <c r="AZ31" s="297"/>
      <c r="BA31" s="297"/>
      <c r="BB31" s="257"/>
      <c r="BC31" s="249" t="s">
        <v>171</v>
      </c>
      <c r="BD31" s="243"/>
      <c r="BE31" s="243"/>
      <c r="BF31" s="243"/>
      <c r="BG31" s="243"/>
      <c r="BH31" s="243"/>
      <c r="BI31" s="243"/>
      <c r="BJ31" s="243"/>
      <c r="BK31" s="243"/>
      <c r="BL31" s="243"/>
      <c r="BM31" s="274"/>
      <c r="BN31" s="270">
        <v>12</v>
      </c>
    </row>
    <row r="32" spans="1:74">
      <c r="A32" s="256"/>
      <c r="B32" s="285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65"/>
      <c r="P32" s="266"/>
      <c r="R32" s="241"/>
      <c r="S32" s="247" t="s">
        <v>128</v>
      </c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9"/>
      <c r="AH32" s="291"/>
      <c r="AJ32" s="270"/>
      <c r="AK32" s="274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97"/>
      <c r="AX32" s="297"/>
      <c r="AZ32" s="297"/>
      <c r="BA32" s="29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74"/>
      <c r="BN32" s="270"/>
    </row>
    <row r="33" spans="1:66">
      <c r="A33" s="256"/>
      <c r="B33" s="285"/>
      <c r="C33" s="249" t="s">
        <v>170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65"/>
      <c r="P33" s="266"/>
      <c r="R33" s="241"/>
      <c r="S33" s="242" t="s">
        <v>119</v>
      </c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91"/>
      <c r="AJ33" s="270"/>
      <c r="AK33" s="274"/>
      <c r="AL33" s="249" t="s">
        <v>162</v>
      </c>
      <c r="AM33" s="243"/>
      <c r="AN33" s="243"/>
      <c r="AO33" s="243"/>
      <c r="AP33" s="243"/>
      <c r="AQ33" s="243"/>
      <c r="AR33" s="243"/>
      <c r="AS33" s="243"/>
      <c r="AT33" s="243"/>
      <c r="AU33" s="243"/>
      <c r="AV33" s="257"/>
      <c r="AW33" s="297"/>
      <c r="AX33" s="297"/>
      <c r="AZ33" s="297"/>
      <c r="BA33" s="297"/>
      <c r="BB33" s="257"/>
      <c r="BC33" s="249" t="s">
        <v>162</v>
      </c>
      <c r="BD33" s="243"/>
      <c r="BE33" s="243"/>
      <c r="BF33" s="243"/>
      <c r="BG33" s="243"/>
      <c r="BH33" s="243"/>
      <c r="BI33" s="243"/>
      <c r="BJ33" s="243"/>
      <c r="BK33" s="243"/>
      <c r="BL33" s="243"/>
      <c r="BM33" s="274"/>
      <c r="BN33" s="270"/>
    </row>
    <row r="34" spans="1:66">
      <c r="A34" s="256">
        <v>50</v>
      </c>
      <c r="B34" s="285"/>
      <c r="C34" s="249" t="s">
        <v>170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65"/>
      <c r="P34" s="266"/>
      <c r="R34" s="241" t="s">
        <v>169</v>
      </c>
      <c r="S34" s="242" t="s">
        <v>122</v>
      </c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91"/>
      <c r="AJ34" s="270">
        <v>11</v>
      </c>
      <c r="AK34" s="274"/>
      <c r="AL34" s="249" t="s">
        <v>165</v>
      </c>
      <c r="AM34" s="243"/>
      <c r="AN34" s="243"/>
      <c r="AO34" s="243"/>
      <c r="AP34" s="243"/>
      <c r="AQ34" s="243"/>
      <c r="AR34" s="243"/>
      <c r="AS34" s="243"/>
      <c r="AT34" s="243"/>
      <c r="AU34" s="243"/>
      <c r="AV34" s="257"/>
      <c r="AW34" s="297"/>
      <c r="AX34" s="297"/>
      <c r="AZ34" s="297"/>
      <c r="BA34" s="297"/>
      <c r="BB34" s="257"/>
      <c r="BC34" s="249" t="s">
        <v>165</v>
      </c>
      <c r="BD34" s="243"/>
      <c r="BE34" s="243"/>
      <c r="BF34" s="243"/>
      <c r="BG34" s="243"/>
      <c r="BH34" s="243"/>
      <c r="BI34" s="243"/>
      <c r="BJ34" s="243"/>
      <c r="BK34" s="243"/>
      <c r="BL34" s="243"/>
      <c r="BM34" s="274"/>
      <c r="BN34" s="270">
        <v>11</v>
      </c>
    </row>
    <row r="35" spans="1:66">
      <c r="A35" s="256"/>
      <c r="B35" s="285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65"/>
      <c r="P35" s="266"/>
      <c r="R35" s="241"/>
      <c r="S35" s="243" t="s">
        <v>168</v>
      </c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91"/>
      <c r="AJ35" s="270"/>
      <c r="AK35" s="274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97"/>
      <c r="AX35" s="297"/>
      <c r="AZ35" s="297"/>
      <c r="BA35" s="29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74"/>
      <c r="BN35" s="270"/>
    </row>
    <row r="36" spans="1:66">
      <c r="A36" s="256"/>
      <c r="B36" s="285"/>
      <c r="C36" s="249" t="s">
        <v>167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65"/>
      <c r="P36" s="266"/>
      <c r="R36" s="241"/>
      <c r="S36" s="244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6"/>
      <c r="AH36" s="291"/>
      <c r="AJ36" s="270"/>
      <c r="AK36" s="274"/>
      <c r="AL36" s="249" t="s">
        <v>162</v>
      </c>
      <c r="AM36" s="243"/>
      <c r="AN36" s="243"/>
      <c r="AO36" s="243"/>
      <c r="AP36" s="243"/>
      <c r="AQ36" s="243"/>
      <c r="AR36" s="243"/>
      <c r="AS36" s="243"/>
      <c r="AT36" s="243"/>
      <c r="AU36" s="243"/>
      <c r="AV36" s="257"/>
      <c r="AW36" s="297"/>
      <c r="AX36" s="297"/>
      <c r="AZ36" s="297"/>
      <c r="BA36" s="297"/>
      <c r="BB36" s="257"/>
      <c r="BC36" s="249" t="s">
        <v>162</v>
      </c>
      <c r="BD36" s="243"/>
      <c r="BE36" s="243"/>
      <c r="BF36" s="243"/>
      <c r="BG36" s="243"/>
      <c r="BH36" s="243"/>
      <c r="BI36" s="243"/>
      <c r="BJ36" s="243"/>
      <c r="BK36" s="243"/>
      <c r="BL36" s="243"/>
      <c r="BM36" s="274"/>
      <c r="BN36" s="270"/>
    </row>
    <row r="37" spans="1:66">
      <c r="A37" s="256">
        <v>49</v>
      </c>
      <c r="B37" s="285"/>
      <c r="C37" s="249" t="s">
        <v>152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65"/>
      <c r="P37" s="266"/>
      <c r="R37" s="241"/>
      <c r="S37" s="243" t="s">
        <v>166</v>
      </c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91"/>
      <c r="AJ37" s="270">
        <v>10</v>
      </c>
      <c r="AK37" s="274"/>
      <c r="AL37" s="249" t="s">
        <v>165</v>
      </c>
      <c r="AM37" s="243"/>
      <c r="AN37" s="243"/>
      <c r="AO37" s="243"/>
      <c r="AP37" s="243"/>
      <c r="AQ37" s="243"/>
      <c r="AR37" s="243"/>
      <c r="AS37" s="243"/>
      <c r="AT37" s="243"/>
      <c r="AU37" s="243"/>
      <c r="AV37" s="257"/>
      <c r="AW37" s="297"/>
      <c r="AX37" s="297"/>
      <c r="AZ37" s="297"/>
      <c r="BA37" s="297"/>
      <c r="BB37" s="257"/>
      <c r="BC37" s="249" t="s">
        <v>165</v>
      </c>
      <c r="BD37" s="243"/>
      <c r="BE37" s="243"/>
      <c r="BF37" s="243"/>
      <c r="BG37" s="243"/>
      <c r="BH37" s="243"/>
      <c r="BI37" s="243"/>
      <c r="BJ37" s="243"/>
      <c r="BK37" s="243"/>
      <c r="BL37" s="243"/>
      <c r="BM37" s="274"/>
      <c r="BN37" s="270">
        <v>10</v>
      </c>
    </row>
    <row r="38" spans="1:66">
      <c r="A38" s="256"/>
      <c r="B38" s="285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65"/>
      <c r="P38" s="266"/>
      <c r="R38" s="241"/>
      <c r="S38" s="242" t="s">
        <v>119</v>
      </c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91"/>
      <c r="AJ38" s="270"/>
      <c r="AK38" s="274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97"/>
      <c r="AX38" s="297"/>
      <c r="AZ38" s="297"/>
      <c r="BA38" s="29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74"/>
      <c r="BN38" s="270"/>
    </row>
    <row r="39" spans="1:66">
      <c r="A39" s="256"/>
      <c r="B39" s="285"/>
      <c r="C39" s="249" t="s">
        <v>164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65"/>
      <c r="P39" s="266"/>
      <c r="R39" s="241" t="s">
        <v>163</v>
      </c>
      <c r="S39" s="242" t="s">
        <v>122</v>
      </c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91"/>
      <c r="AJ39" s="270"/>
      <c r="AK39" s="274"/>
      <c r="AL39" s="249" t="s">
        <v>162</v>
      </c>
      <c r="AM39" s="243"/>
      <c r="AN39" s="243"/>
      <c r="AO39" s="243"/>
      <c r="AP39" s="243"/>
      <c r="AQ39" s="243"/>
      <c r="AR39" s="243"/>
      <c r="AS39" s="243"/>
      <c r="AT39" s="243"/>
      <c r="AU39" s="243"/>
      <c r="AV39" s="257"/>
      <c r="AW39" s="297"/>
      <c r="AX39" s="297"/>
      <c r="AZ39" s="297"/>
      <c r="BA39" s="297"/>
      <c r="BB39" s="257"/>
      <c r="BC39" s="249" t="s">
        <v>162</v>
      </c>
      <c r="BD39" s="243"/>
      <c r="BE39" s="243"/>
      <c r="BF39" s="243"/>
      <c r="BG39" s="243"/>
      <c r="BH39" s="243"/>
      <c r="BI39" s="243"/>
      <c r="BJ39" s="243"/>
      <c r="BK39" s="243"/>
      <c r="BL39" s="243"/>
      <c r="BM39" s="274"/>
      <c r="BN39" s="270"/>
    </row>
    <row r="40" spans="1:66">
      <c r="A40" s="256">
        <v>48</v>
      </c>
      <c r="B40" s="285"/>
      <c r="C40" s="249" t="s">
        <v>148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65"/>
      <c r="P40" s="266"/>
      <c r="R40" s="241"/>
      <c r="S40" s="243" t="s">
        <v>161</v>
      </c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91"/>
    </row>
    <row r="41" spans="1:66">
      <c r="A41" s="256"/>
      <c r="B41" s="285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65"/>
      <c r="P41" s="266"/>
      <c r="R41" s="241"/>
      <c r="S41" s="244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6"/>
      <c r="AH41" s="291"/>
    </row>
    <row r="42" spans="1:66">
      <c r="A42" s="256"/>
      <c r="B42" s="285"/>
      <c r="C42" s="249" t="s">
        <v>146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65"/>
      <c r="P42" s="266"/>
      <c r="R42" s="241"/>
      <c r="S42" s="243" t="s">
        <v>160</v>
      </c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91"/>
    </row>
    <row r="43" spans="1:66">
      <c r="A43" s="256">
        <v>47</v>
      </c>
      <c r="B43" s="285"/>
      <c r="C43" s="249" t="s">
        <v>148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65"/>
      <c r="P43" s="266"/>
      <c r="R43" s="241"/>
      <c r="S43" s="259" t="s">
        <v>119</v>
      </c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91"/>
    </row>
    <row r="44" spans="1:66">
      <c r="A44" s="256"/>
      <c r="B44" s="285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65"/>
      <c r="P44" s="266"/>
      <c r="R44" s="260" t="s">
        <v>159</v>
      </c>
      <c r="S44" s="261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3"/>
      <c r="AH44" s="292"/>
    </row>
    <row r="45" spans="1:66">
      <c r="A45" s="256"/>
      <c r="B45" s="285"/>
      <c r="C45" s="249" t="s">
        <v>149</v>
      </c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65"/>
      <c r="P45" s="266"/>
      <c r="R45" s="260"/>
      <c r="S45" s="264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6"/>
      <c r="AH45" s="292"/>
    </row>
    <row r="46" spans="1:66">
      <c r="A46" s="256">
        <v>46</v>
      </c>
      <c r="B46" s="285"/>
      <c r="C46" s="249" t="s">
        <v>148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65"/>
      <c r="P46" s="266"/>
      <c r="R46" s="260"/>
      <c r="S46" s="264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6"/>
      <c r="AH46" s="292"/>
    </row>
    <row r="47" spans="1:66">
      <c r="A47" s="256"/>
      <c r="B47" s="285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5"/>
      <c r="P47" s="266"/>
      <c r="R47" s="260"/>
      <c r="S47" s="264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6"/>
      <c r="AH47" s="292"/>
    </row>
    <row r="48" spans="1:66">
      <c r="A48" s="256"/>
      <c r="B48" s="285"/>
      <c r="C48" s="249" t="s">
        <v>146</v>
      </c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65"/>
      <c r="P48" s="266"/>
      <c r="R48" s="260"/>
      <c r="S48" s="267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9"/>
      <c r="AH48" s="292"/>
    </row>
    <row r="49" spans="1:34">
      <c r="A49" s="256">
        <v>45</v>
      </c>
      <c r="B49" s="285"/>
      <c r="C49" s="249" t="s">
        <v>152</v>
      </c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65"/>
      <c r="P49" s="266"/>
      <c r="R49" s="241" t="s">
        <v>158</v>
      </c>
      <c r="S49" s="258" t="s">
        <v>122</v>
      </c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91"/>
    </row>
    <row r="50" spans="1:34">
      <c r="A50" s="256"/>
      <c r="B50" s="285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5"/>
      <c r="P50" s="266"/>
      <c r="R50" s="241"/>
      <c r="S50" s="243" t="s">
        <v>157</v>
      </c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91"/>
    </row>
    <row r="51" spans="1:34">
      <c r="A51" s="256"/>
      <c r="B51" s="285"/>
      <c r="C51" s="249" t="s">
        <v>149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65"/>
      <c r="P51" s="266"/>
      <c r="R51" s="241"/>
      <c r="S51" s="244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6"/>
      <c r="AH51" s="291"/>
    </row>
    <row r="52" spans="1:34">
      <c r="A52" s="256">
        <v>44</v>
      </c>
      <c r="B52" s="285"/>
      <c r="C52" s="249" t="s">
        <v>148</v>
      </c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65"/>
      <c r="P52" s="266"/>
      <c r="R52" s="241"/>
      <c r="S52" s="243" t="s">
        <v>156</v>
      </c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91"/>
    </row>
    <row r="53" spans="1:34">
      <c r="A53" s="256"/>
      <c r="B53" s="285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5"/>
      <c r="P53" s="266"/>
      <c r="R53" s="241"/>
      <c r="S53" s="242" t="s">
        <v>119</v>
      </c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91"/>
    </row>
    <row r="54" spans="1:34">
      <c r="A54" s="256"/>
      <c r="B54" s="285"/>
      <c r="C54" s="249" t="s">
        <v>146</v>
      </c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65"/>
      <c r="P54" s="266"/>
      <c r="R54" s="241" t="s">
        <v>155</v>
      </c>
      <c r="S54" s="242" t="s">
        <v>122</v>
      </c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91"/>
    </row>
    <row r="55" spans="1:34">
      <c r="A55" s="256">
        <v>43</v>
      </c>
      <c r="B55" s="285"/>
      <c r="C55" s="249" t="s">
        <v>152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65"/>
      <c r="P55" s="266"/>
      <c r="R55" s="241"/>
      <c r="S55" s="243" t="s">
        <v>154</v>
      </c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91"/>
    </row>
    <row r="56" spans="1:34">
      <c r="A56" s="256"/>
      <c r="B56" s="285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5"/>
      <c r="P56" s="266"/>
      <c r="R56" s="241"/>
      <c r="S56" s="244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6"/>
      <c r="AH56" s="291"/>
    </row>
    <row r="57" spans="1:34">
      <c r="A57" s="256"/>
      <c r="B57" s="285"/>
      <c r="C57" s="249" t="s">
        <v>149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65"/>
      <c r="P57" s="266"/>
      <c r="R57" s="241"/>
      <c r="S57" s="243" t="s">
        <v>153</v>
      </c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91"/>
    </row>
    <row r="58" spans="1:34">
      <c r="A58" s="256">
        <v>42</v>
      </c>
      <c r="B58" s="285"/>
      <c r="C58" s="249" t="s">
        <v>152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65"/>
      <c r="P58" s="266"/>
      <c r="R58" s="241"/>
      <c r="S58" s="242" t="s">
        <v>119</v>
      </c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91"/>
    </row>
    <row r="59" spans="1:34">
      <c r="A59" s="256"/>
      <c r="B59" s="285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65"/>
      <c r="P59" s="266"/>
      <c r="R59" s="241" t="s">
        <v>151</v>
      </c>
      <c r="S59" s="242" t="s">
        <v>122</v>
      </c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91"/>
    </row>
    <row r="60" spans="1:34">
      <c r="A60" s="256"/>
      <c r="B60" s="285"/>
      <c r="C60" s="249" t="s">
        <v>149</v>
      </c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65"/>
      <c r="P60" s="266"/>
      <c r="R60" s="241"/>
      <c r="S60" s="247" t="s">
        <v>150</v>
      </c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9"/>
      <c r="AH60" s="291"/>
    </row>
    <row r="61" spans="1:34">
      <c r="A61" s="256">
        <v>41</v>
      </c>
      <c r="B61" s="285"/>
      <c r="C61" s="249" t="s">
        <v>148</v>
      </c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65"/>
      <c r="P61" s="266"/>
      <c r="R61" s="241"/>
      <c r="S61" s="244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6"/>
      <c r="AH61" s="291"/>
    </row>
    <row r="62" spans="1:34">
      <c r="A62" s="256"/>
      <c r="B62" s="285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65"/>
      <c r="P62" s="266"/>
      <c r="R62" s="241"/>
      <c r="S62" s="247" t="s">
        <v>128</v>
      </c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9"/>
      <c r="AH62" s="291"/>
    </row>
    <row r="63" spans="1:34">
      <c r="A63" s="256"/>
      <c r="B63" s="285"/>
      <c r="C63" s="249" t="s">
        <v>149</v>
      </c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65"/>
      <c r="P63" s="266"/>
      <c r="R63" s="241"/>
      <c r="S63" s="242" t="s">
        <v>119</v>
      </c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91"/>
    </row>
    <row r="64" spans="1:34">
      <c r="A64" s="256">
        <v>40</v>
      </c>
      <c r="B64" s="285"/>
      <c r="C64" s="249" t="s">
        <v>148</v>
      </c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65"/>
      <c r="P64" s="266"/>
      <c r="R64" s="241" t="s">
        <v>147</v>
      </c>
      <c r="S64" s="242" t="s">
        <v>122</v>
      </c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91"/>
    </row>
    <row r="65" spans="1:34">
      <c r="A65" s="256"/>
      <c r="B65" s="285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65"/>
      <c r="P65" s="266"/>
      <c r="R65" s="241"/>
      <c r="S65" s="247" t="s">
        <v>129</v>
      </c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9"/>
      <c r="AH65" s="291"/>
    </row>
    <row r="66" spans="1:34">
      <c r="A66" s="256"/>
      <c r="B66" s="285"/>
      <c r="C66" s="249" t="s">
        <v>146</v>
      </c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68"/>
      <c r="P66" s="269"/>
      <c r="R66" s="241"/>
      <c r="S66" s="244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6"/>
      <c r="AH66" s="291"/>
    </row>
    <row r="67" spans="1:34">
      <c r="R67" s="241"/>
      <c r="S67" s="247" t="s">
        <v>128</v>
      </c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9"/>
      <c r="AH67" s="291"/>
    </row>
    <row r="68" spans="1:34">
      <c r="R68" s="241"/>
      <c r="S68" s="242" t="s">
        <v>119</v>
      </c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91"/>
    </row>
    <row r="69" spans="1:34">
      <c r="R69" s="241" t="s">
        <v>145</v>
      </c>
      <c r="S69" s="242" t="s">
        <v>122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91"/>
    </row>
    <row r="70" spans="1:34">
      <c r="A70" s="182"/>
      <c r="B70" s="252" t="s">
        <v>144</v>
      </c>
      <c r="C70" s="252"/>
      <c r="D70" s="252"/>
      <c r="E70" s="252"/>
      <c r="F70" s="252"/>
      <c r="R70" s="241"/>
      <c r="S70" s="247" t="s">
        <v>129</v>
      </c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9"/>
      <c r="AH70" s="291"/>
    </row>
    <row r="71" spans="1:34">
      <c r="A71" s="182"/>
      <c r="B71" s="31"/>
      <c r="C71" s="31"/>
      <c r="D71" s="31"/>
      <c r="E71" s="31"/>
      <c r="F71" s="31"/>
      <c r="R71" s="241"/>
      <c r="S71" s="244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6"/>
      <c r="AH71" s="291"/>
    </row>
    <row r="72" spans="1:34">
      <c r="A72" s="182"/>
      <c r="B72" s="253" t="s">
        <v>143</v>
      </c>
      <c r="C72" s="253"/>
      <c r="D72" s="253"/>
      <c r="E72" s="253"/>
      <c r="F72" s="253"/>
      <c r="R72" s="241"/>
      <c r="S72" s="247" t="s">
        <v>128</v>
      </c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9"/>
      <c r="AH72" s="291"/>
    </row>
    <row r="73" spans="1:34">
      <c r="A73" s="182"/>
      <c r="B73" s="31"/>
      <c r="C73" s="31"/>
      <c r="D73" s="31"/>
      <c r="E73" s="31"/>
      <c r="F73" s="31"/>
      <c r="R73" s="241"/>
      <c r="S73" s="242" t="s">
        <v>119</v>
      </c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91"/>
    </row>
    <row r="74" spans="1:34">
      <c r="A74" s="182"/>
      <c r="B74" s="254" t="s">
        <v>142</v>
      </c>
      <c r="C74" s="254"/>
      <c r="D74" s="254"/>
      <c r="E74" s="254"/>
      <c r="F74" s="254"/>
      <c r="R74" s="241" t="s">
        <v>141</v>
      </c>
      <c r="S74" s="242" t="s">
        <v>122</v>
      </c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91"/>
    </row>
    <row r="75" spans="1:34">
      <c r="A75" s="182"/>
      <c r="B75" s="31"/>
      <c r="C75" s="31"/>
      <c r="D75" s="31"/>
      <c r="E75" s="31"/>
      <c r="F75" s="31"/>
      <c r="R75" s="241"/>
      <c r="S75" s="247" t="s">
        <v>140</v>
      </c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9"/>
      <c r="AH75" s="291"/>
    </row>
    <row r="76" spans="1:34">
      <c r="A76" s="182"/>
      <c r="B76" s="255" t="s">
        <v>139</v>
      </c>
      <c r="C76" s="255"/>
      <c r="D76" s="255"/>
      <c r="E76" s="255"/>
      <c r="F76" s="255"/>
      <c r="R76" s="241"/>
      <c r="S76" s="244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6"/>
      <c r="AH76" s="291"/>
    </row>
    <row r="77" spans="1:34">
      <c r="A77" s="182"/>
      <c r="B77" s="31"/>
      <c r="C77" s="31"/>
      <c r="D77" s="31"/>
      <c r="E77" s="31"/>
      <c r="F77" s="31"/>
      <c r="R77" s="241"/>
      <c r="S77" s="247" t="s">
        <v>128</v>
      </c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9"/>
      <c r="AH77" s="291"/>
    </row>
    <row r="78" spans="1:34">
      <c r="A78" s="182"/>
      <c r="B78" s="250" t="s">
        <v>138</v>
      </c>
      <c r="C78" s="250"/>
      <c r="D78" s="250"/>
      <c r="E78" s="250"/>
      <c r="F78" s="250"/>
      <c r="R78" s="241"/>
      <c r="S78" s="242" t="s">
        <v>119</v>
      </c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91"/>
    </row>
    <row r="79" spans="1:34">
      <c r="A79" s="182"/>
      <c r="B79" s="31"/>
      <c r="C79" s="31"/>
      <c r="D79" s="31"/>
      <c r="E79" s="31"/>
      <c r="F79" s="31"/>
      <c r="R79" s="241" t="s">
        <v>137</v>
      </c>
      <c r="S79" s="242" t="s">
        <v>122</v>
      </c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91"/>
    </row>
    <row r="80" spans="1:34">
      <c r="A80" s="182"/>
      <c r="B80" s="251" t="s">
        <v>136</v>
      </c>
      <c r="C80" s="251"/>
      <c r="D80" s="251"/>
      <c r="E80" s="251"/>
      <c r="F80" s="251"/>
      <c r="R80" s="241"/>
      <c r="S80" s="247" t="s">
        <v>129</v>
      </c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9"/>
      <c r="AH80" s="291"/>
    </row>
    <row r="81" spans="2:34">
      <c r="B81" s="178"/>
      <c r="C81" s="178"/>
      <c r="D81" s="178"/>
      <c r="E81" s="178"/>
      <c r="F81" s="178"/>
      <c r="G81" s="178"/>
      <c r="H81" s="178"/>
      <c r="I81" s="178"/>
      <c r="R81" s="241"/>
      <c r="S81" s="244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6"/>
      <c r="AH81" s="291"/>
    </row>
    <row r="82" spans="2:34">
      <c r="R82" s="241"/>
      <c r="S82" s="247" t="s">
        <v>128</v>
      </c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9"/>
      <c r="AH82" s="291"/>
    </row>
    <row r="83" spans="2:34">
      <c r="R83" s="241"/>
      <c r="S83" s="242" t="s">
        <v>119</v>
      </c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91"/>
    </row>
    <row r="84" spans="2:34">
      <c r="R84" s="241" t="s">
        <v>135</v>
      </c>
      <c r="S84" s="242" t="s">
        <v>122</v>
      </c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91"/>
    </row>
    <row r="85" spans="2:34">
      <c r="R85" s="241"/>
      <c r="S85" s="243" t="s">
        <v>134</v>
      </c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91"/>
    </row>
    <row r="86" spans="2:34">
      <c r="R86" s="241"/>
      <c r="S86" s="244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6"/>
      <c r="AH86" s="291"/>
    </row>
    <row r="87" spans="2:34">
      <c r="R87" s="241"/>
      <c r="S87" s="243" t="s">
        <v>133</v>
      </c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91"/>
    </row>
    <row r="88" spans="2:34">
      <c r="R88" s="241"/>
      <c r="S88" s="242" t="s">
        <v>119</v>
      </c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91"/>
    </row>
    <row r="89" spans="2:34">
      <c r="R89" s="241" t="s">
        <v>132</v>
      </c>
      <c r="S89" s="242" t="s">
        <v>122</v>
      </c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91"/>
    </row>
    <row r="90" spans="2:34">
      <c r="R90" s="241"/>
      <c r="S90" s="247" t="s">
        <v>129</v>
      </c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9"/>
      <c r="AH90" s="291"/>
    </row>
    <row r="91" spans="2:34">
      <c r="R91" s="241"/>
      <c r="S91" s="244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6"/>
      <c r="AH91" s="291"/>
    </row>
    <row r="92" spans="2:34">
      <c r="R92" s="241"/>
      <c r="S92" s="247" t="s">
        <v>128</v>
      </c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9"/>
      <c r="AH92" s="291"/>
    </row>
    <row r="93" spans="2:34">
      <c r="R93" s="241"/>
      <c r="S93" s="242" t="s">
        <v>119</v>
      </c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91"/>
    </row>
    <row r="94" spans="2:34">
      <c r="R94" s="241" t="s">
        <v>131</v>
      </c>
      <c r="S94" s="242" t="s">
        <v>122</v>
      </c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91"/>
    </row>
    <row r="95" spans="2:34">
      <c r="R95" s="241"/>
      <c r="S95" s="247" t="s">
        <v>129</v>
      </c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9"/>
      <c r="AH95" s="291"/>
    </row>
    <row r="96" spans="2:34">
      <c r="R96" s="241"/>
      <c r="S96" s="244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6"/>
      <c r="AH96" s="291"/>
    </row>
    <row r="97" spans="18:34">
      <c r="R97" s="241"/>
      <c r="S97" s="247" t="s">
        <v>128</v>
      </c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9"/>
      <c r="AH97" s="291"/>
    </row>
    <row r="98" spans="18:34">
      <c r="R98" s="241"/>
      <c r="S98" s="242" t="s">
        <v>119</v>
      </c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91"/>
    </row>
    <row r="99" spans="18:34">
      <c r="R99" s="241" t="s">
        <v>130</v>
      </c>
      <c r="S99" s="242" t="s">
        <v>122</v>
      </c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91"/>
    </row>
    <row r="100" spans="18:34">
      <c r="R100" s="241"/>
      <c r="S100" s="247" t="s">
        <v>129</v>
      </c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9"/>
      <c r="AH100" s="291"/>
    </row>
    <row r="101" spans="18:34">
      <c r="R101" s="241"/>
      <c r="S101" s="244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6"/>
      <c r="AH101" s="291"/>
    </row>
    <row r="102" spans="18:34">
      <c r="R102" s="241"/>
      <c r="S102" s="247" t="s">
        <v>189</v>
      </c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9"/>
      <c r="AH102" s="291"/>
    </row>
    <row r="103" spans="18:34">
      <c r="R103" s="241"/>
      <c r="S103" s="242" t="s">
        <v>119</v>
      </c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91"/>
    </row>
    <row r="104" spans="18:34">
      <c r="R104" s="241" t="s">
        <v>127</v>
      </c>
      <c r="S104" s="242" t="s">
        <v>122</v>
      </c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91"/>
    </row>
    <row r="105" spans="18:34">
      <c r="R105" s="241"/>
      <c r="S105" s="243" t="s">
        <v>126</v>
      </c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91"/>
    </row>
    <row r="106" spans="18:34">
      <c r="R106" s="241"/>
      <c r="S106" s="244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6"/>
      <c r="AH106" s="291"/>
    </row>
    <row r="107" spans="18:34">
      <c r="R107" s="241"/>
      <c r="S107" s="243" t="s">
        <v>125</v>
      </c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91"/>
    </row>
    <row r="108" spans="18:34">
      <c r="R108" s="241"/>
      <c r="S108" s="242" t="s">
        <v>119</v>
      </c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91"/>
    </row>
    <row r="109" spans="18:34">
      <c r="R109" s="241" t="s">
        <v>124</v>
      </c>
      <c r="S109" s="242" t="s">
        <v>122</v>
      </c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91"/>
    </row>
    <row r="110" spans="18:34">
      <c r="R110" s="241"/>
      <c r="S110" s="243" t="s">
        <v>121</v>
      </c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91"/>
    </row>
    <row r="111" spans="18:34">
      <c r="R111" s="241"/>
      <c r="S111" s="244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6"/>
      <c r="AH111" s="291"/>
    </row>
    <row r="112" spans="18:34">
      <c r="R112" s="241"/>
      <c r="S112" s="243" t="s">
        <v>120</v>
      </c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91"/>
    </row>
    <row r="113" spans="18:34">
      <c r="R113" s="241"/>
      <c r="S113" s="242" t="s">
        <v>119</v>
      </c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91"/>
    </row>
    <row r="114" spans="18:34">
      <c r="R114" s="241" t="s">
        <v>123</v>
      </c>
      <c r="S114" s="242" t="s">
        <v>122</v>
      </c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91"/>
    </row>
    <row r="115" spans="18:34">
      <c r="R115" s="241"/>
      <c r="S115" s="243" t="s">
        <v>413</v>
      </c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91"/>
    </row>
    <row r="116" spans="18:34">
      <c r="R116" s="241"/>
      <c r="S116" s="244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6"/>
      <c r="AH116" s="291"/>
    </row>
    <row r="117" spans="18:34">
      <c r="R117" s="241"/>
      <c r="S117" s="243" t="s">
        <v>414</v>
      </c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91"/>
    </row>
    <row r="118" spans="18:34">
      <c r="R118" s="241"/>
      <c r="S118" s="242" t="s">
        <v>119</v>
      </c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93"/>
    </row>
  </sheetData>
  <mergeCells count="351">
    <mergeCell ref="BC34:BL34"/>
    <mergeCell ref="BN34:BN36"/>
    <mergeCell ref="BC35:BL35"/>
    <mergeCell ref="BC36:BL36"/>
    <mergeCell ref="BC37:BL37"/>
    <mergeCell ref="BN37:BN39"/>
    <mergeCell ref="BC38:BL38"/>
    <mergeCell ref="BC39:BL39"/>
    <mergeCell ref="BC25:BL25"/>
    <mergeCell ref="BN25:BN27"/>
    <mergeCell ref="BC26:BL26"/>
    <mergeCell ref="BC27:BL27"/>
    <mergeCell ref="BC28:BL28"/>
    <mergeCell ref="BN28:BN30"/>
    <mergeCell ref="BC29:BL29"/>
    <mergeCell ref="BC30:BL30"/>
    <mergeCell ref="BC31:BL31"/>
    <mergeCell ref="BN31:BN33"/>
    <mergeCell ref="BC32:BL32"/>
    <mergeCell ref="BC33:BL33"/>
    <mergeCell ref="BC17:BL17"/>
    <mergeCell ref="BC18:BL18"/>
    <mergeCell ref="BC19:BL19"/>
    <mergeCell ref="BN19:BN21"/>
    <mergeCell ref="BC20:BL20"/>
    <mergeCell ref="BC21:BL21"/>
    <mergeCell ref="BC22:BL22"/>
    <mergeCell ref="BN22:BN24"/>
    <mergeCell ref="BC23:BL23"/>
    <mergeCell ref="BC24:BL24"/>
    <mergeCell ref="BA3:BO3"/>
    <mergeCell ref="AZ4:BI4"/>
    <mergeCell ref="BJ4:BL4"/>
    <mergeCell ref="BM4:BM39"/>
    <mergeCell ref="BN4:BN6"/>
    <mergeCell ref="AZ5:BA5"/>
    <mergeCell ref="BB5:BL5"/>
    <mergeCell ref="AZ6:BA39"/>
    <mergeCell ref="BB6:BB39"/>
    <mergeCell ref="BC6:BL6"/>
    <mergeCell ref="BC7:BL7"/>
    <mergeCell ref="BN7:BN9"/>
    <mergeCell ref="BC8:BL8"/>
    <mergeCell ref="BC9:BL9"/>
    <mergeCell ref="BC10:BL10"/>
    <mergeCell ref="BN10:BN12"/>
    <mergeCell ref="BC11:BL11"/>
    <mergeCell ref="BC12:BL12"/>
    <mergeCell ref="BC13:BL13"/>
    <mergeCell ref="BN13:BN15"/>
    <mergeCell ref="BC14:BL14"/>
    <mergeCell ref="BC15:BL15"/>
    <mergeCell ref="BC16:BL16"/>
    <mergeCell ref="BN16:BN18"/>
    <mergeCell ref="A3:P3"/>
    <mergeCell ref="R3:AG3"/>
    <mergeCell ref="AJ3:AX3"/>
    <mergeCell ref="BQ3:BV3"/>
    <mergeCell ref="A4:A6"/>
    <mergeCell ref="B4:C6"/>
    <mergeCell ref="D4:P5"/>
    <mergeCell ref="R4:R8"/>
    <mergeCell ref="S4:AG4"/>
    <mergeCell ref="AH4:AH118"/>
    <mergeCell ref="S8:AG8"/>
    <mergeCell ref="AL8:AU8"/>
    <mergeCell ref="C9:N9"/>
    <mergeCell ref="BV4:BV13"/>
    <mergeCell ref="S5:AG5"/>
    <mergeCell ref="AL5:AV5"/>
    <mergeCell ref="AW5:AX5"/>
    <mergeCell ref="D6:N6"/>
    <mergeCell ref="O6:P66"/>
    <mergeCell ref="S6:AG6"/>
    <mergeCell ref="AL6:AU6"/>
    <mergeCell ref="AV6:AV39"/>
    <mergeCell ref="AW6:AX39"/>
    <mergeCell ref="AJ4:AJ6"/>
    <mergeCell ref="A13:A15"/>
    <mergeCell ref="C13:N13"/>
    <mergeCell ref="S13:AG13"/>
    <mergeCell ref="AJ13:AJ15"/>
    <mergeCell ref="AL13:AU13"/>
    <mergeCell ref="C14:N14"/>
    <mergeCell ref="R14:R18"/>
    <mergeCell ref="R9:R13"/>
    <mergeCell ref="S9:AG9"/>
    <mergeCell ref="AL9:AU9"/>
    <mergeCell ref="A10:A12"/>
    <mergeCell ref="C10:N10"/>
    <mergeCell ref="S10:AG10"/>
    <mergeCell ref="AJ10:AJ12"/>
    <mergeCell ref="AL10:AU10"/>
    <mergeCell ref="C11:N11"/>
    <mergeCell ref="S11:AG11"/>
    <mergeCell ref="A7:A9"/>
    <mergeCell ref="B7:B66"/>
    <mergeCell ref="C7:N7"/>
    <mergeCell ref="S7:AG7"/>
    <mergeCell ref="AJ7:AJ9"/>
    <mergeCell ref="AL7:AU7"/>
    <mergeCell ref="C8:N8"/>
    <mergeCell ref="S14:AG14"/>
    <mergeCell ref="AL14:AU14"/>
    <mergeCell ref="BQ14:BQ16"/>
    <mergeCell ref="BV14:BV16"/>
    <mergeCell ref="C15:N15"/>
    <mergeCell ref="S15:AG15"/>
    <mergeCell ref="AL15:AU15"/>
    <mergeCell ref="C12:N12"/>
    <mergeCell ref="S12:AG12"/>
    <mergeCell ref="AL12:AU12"/>
    <mergeCell ref="AK4:AK39"/>
    <mergeCell ref="AL4:AN4"/>
    <mergeCell ref="AO4:AX4"/>
    <mergeCell ref="BQ4:BQ13"/>
    <mergeCell ref="BT4:BT13"/>
    <mergeCell ref="AL11:AU11"/>
    <mergeCell ref="BQ17:BQ25"/>
    <mergeCell ref="BS17:BS25"/>
    <mergeCell ref="BT17:BT25"/>
    <mergeCell ref="C24:N24"/>
    <mergeCell ref="R24:R28"/>
    <mergeCell ref="BV17:BV25"/>
    <mergeCell ref="C29:N29"/>
    <mergeCell ref="R29:R33"/>
    <mergeCell ref="A19:A21"/>
    <mergeCell ref="C19:N19"/>
    <mergeCell ref="R19:R23"/>
    <mergeCell ref="S19:AG19"/>
    <mergeCell ref="AJ19:AJ21"/>
    <mergeCell ref="AL19:AU19"/>
    <mergeCell ref="A16:A18"/>
    <mergeCell ref="C16:N16"/>
    <mergeCell ref="S16:AG16"/>
    <mergeCell ref="AJ16:AJ18"/>
    <mergeCell ref="AL16:AU16"/>
    <mergeCell ref="C17:N17"/>
    <mergeCell ref="S17:AG17"/>
    <mergeCell ref="AL17:AU17"/>
    <mergeCell ref="C20:N20"/>
    <mergeCell ref="S20:AG20"/>
    <mergeCell ref="AL20:AU20"/>
    <mergeCell ref="C21:N21"/>
    <mergeCell ref="S21:AG21"/>
    <mergeCell ref="AL21:AU21"/>
    <mergeCell ref="C18:N18"/>
    <mergeCell ref="S18:AG18"/>
    <mergeCell ref="AL18:AU18"/>
    <mergeCell ref="A28:A30"/>
    <mergeCell ref="C28:N28"/>
    <mergeCell ref="S28:AG28"/>
    <mergeCell ref="AJ28:AJ30"/>
    <mergeCell ref="AL28:AU28"/>
    <mergeCell ref="BQ28:BV28"/>
    <mergeCell ref="S24:AG24"/>
    <mergeCell ref="AL24:AU24"/>
    <mergeCell ref="A25:A27"/>
    <mergeCell ref="C25:N25"/>
    <mergeCell ref="S25:AG25"/>
    <mergeCell ref="AJ25:AJ27"/>
    <mergeCell ref="AL25:AU25"/>
    <mergeCell ref="C26:N26"/>
    <mergeCell ref="S26:AG26"/>
    <mergeCell ref="AL26:AU26"/>
    <mergeCell ref="A22:A24"/>
    <mergeCell ref="C22:N22"/>
    <mergeCell ref="S22:AG22"/>
    <mergeCell ref="AJ22:AJ24"/>
    <mergeCell ref="AL22:AU22"/>
    <mergeCell ref="C23:N23"/>
    <mergeCell ref="S23:AG23"/>
    <mergeCell ref="AL23:AU23"/>
    <mergeCell ref="S29:AG29"/>
    <mergeCell ref="AL29:AU29"/>
    <mergeCell ref="C30:N30"/>
    <mergeCell ref="S30:AG30"/>
    <mergeCell ref="AL30:AU30"/>
    <mergeCell ref="AL33:AU33"/>
    <mergeCell ref="BS26:BT26"/>
    <mergeCell ref="C27:N27"/>
    <mergeCell ref="S27:AG27"/>
    <mergeCell ref="AL27:AU27"/>
    <mergeCell ref="A31:A33"/>
    <mergeCell ref="C31:N31"/>
    <mergeCell ref="S31:AG31"/>
    <mergeCell ref="AJ31:AJ33"/>
    <mergeCell ref="AL31:AU31"/>
    <mergeCell ref="C32:N32"/>
    <mergeCell ref="S32:AG32"/>
    <mergeCell ref="AL32:AU32"/>
    <mergeCell ref="C33:N33"/>
    <mergeCell ref="S33:AG33"/>
    <mergeCell ref="S36:AG36"/>
    <mergeCell ref="AL36:AU36"/>
    <mergeCell ref="A37:A39"/>
    <mergeCell ref="C37:N37"/>
    <mergeCell ref="S37:AG37"/>
    <mergeCell ref="AJ37:AJ39"/>
    <mergeCell ref="AL37:AU37"/>
    <mergeCell ref="C38:N38"/>
    <mergeCell ref="S38:AG38"/>
    <mergeCell ref="AL38:AU38"/>
    <mergeCell ref="A34:A36"/>
    <mergeCell ref="C34:N34"/>
    <mergeCell ref="R34:R38"/>
    <mergeCell ref="S34:AG34"/>
    <mergeCell ref="AJ34:AJ36"/>
    <mergeCell ref="AL34:AU34"/>
    <mergeCell ref="C35:N35"/>
    <mergeCell ref="S35:AG35"/>
    <mergeCell ref="AL35:AU35"/>
    <mergeCell ref="C36:N36"/>
    <mergeCell ref="C39:N39"/>
    <mergeCell ref="R39:R43"/>
    <mergeCell ref="S39:AG39"/>
    <mergeCell ref="AL39:AU39"/>
    <mergeCell ref="A40:A42"/>
    <mergeCell ref="C40:N40"/>
    <mergeCell ref="S40:AG40"/>
    <mergeCell ref="C41:N41"/>
    <mergeCell ref="S41:AG41"/>
    <mergeCell ref="C42:N42"/>
    <mergeCell ref="S42:AG42"/>
    <mergeCell ref="A43:A45"/>
    <mergeCell ref="C43:N43"/>
    <mergeCell ref="S43:AG43"/>
    <mergeCell ref="C44:N44"/>
    <mergeCell ref="R44:R48"/>
    <mergeCell ref="S44:AG45"/>
    <mergeCell ref="C45:N45"/>
    <mergeCell ref="A46:A48"/>
    <mergeCell ref="C46:N46"/>
    <mergeCell ref="S46:AG46"/>
    <mergeCell ref="C47:N47"/>
    <mergeCell ref="S47:AG48"/>
    <mergeCell ref="C48:N48"/>
    <mergeCell ref="A49:A51"/>
    <mergeCell ref="C49:N49"/>
    <mergeCell ref="R49:R53"/>
    <mergeCell ref="S49:AG49"/>
    <mergeCell ref="C50:N50"/>
    <mergeCell ref="S50:AG50"/>
    <mergeCell ref="A55:A57"/>
    <mergeCell ref="C55:N55"/>
    <mergeCell ref="S55:AG55"/>
    <mergeCell ref="C56:N56"/>
    <mergeCell ref="S56:AG56"/>
    <mergeCell ref="C57:N57"/>
    <mergeCell ref="S57:AG57"/>
    <mergeCell ref="C51:N51"/>
    <mergeCell ref="S51:AG51"/>
    <mergeCell ref="A52:A54"/>
    <mergeCell ref="C52:N52"/>
    <mergeCell ref="S52:AG52"/>
    <mergeCell ref="C53:N53"/>
    <mergeCell ref="S53:AG53"/>
    <mergeCell ref="C54:N54"/>
    <mergeCell ref="R54:R58"/>
    <mergeCell ref="S54:AG54"/>
    <mergeCell ref="A58:A60"/>
    <mergeCell ref="C58:N58"/>
    <mergeCell ref="S58:AG58"/>
    <mergeCell ref="C59:N59"/>
    <mergeCell ref="R59:R63"/>
    <mergeCell ref="S59:AG59"/>
    <mergeCell ref="C60:N60"/>
    <mergeCell ref="S60:AG60"/>
    <mergeCell ref="A61:A63"/>
    <mergeCell ref="C61:N61"/>
    <mergeCell ref="S61:AG61"/>
    <mergeCell ref="C62:N62"/>
    <mergeCell ref="S62:AG62"/>
    <mergeCell ref="C63:N63"/>
    <mergeCell ref="S63:AG63"/>
    <mergeCell ref="A64:A66"/>
    <mergeCell ref="C64:N64"/>
    <mergeCell ref="R64:R68"/>
    <mergeCell ref="S64:AG64"/>
    <mergeCell ref="C65:N65"/>
    <mergeCell ref="S65:AG65"/>
    <mergeCell ref="C66:N66"/>
    <mergeCell ref="S66:AG66"/>
    <mergeCell ref="S67:AG67"/>
    <mergeCell ref="S68:AG68"/>
    <mergeCell ref="R69:R73"/>
    <mergeCell ref="S69:AG69"/>
    <mergeCell ref="B70:F70"/>
    <mergeCell ref="S70:AG70"/>
    <mergeCell ref="S71:AG71"/>
    <mergeCell ref="B72:F72"/>
    <mergeCell ref="S72:AG72"/>
    <mergeCell ref="S73:AG73"/>
    <mergeCell ref="B74:F74"/>
    <mergeCell ref="R74:R78"/>
    <mergeCell ref="S74:AG74"/>
    <mergeCell ref="S75:AG75"/>
    <mergeCell ref="B76:F76"/>
    <mergeCell ref="S76:AG76"/>
    <mergeCell ref="S77:AG77"/>
    <mergeCell ref="R84:R88"/>
    <mergeCell ref="S84:AG84"/>
    <mergeCell ref="S85:AG85"/>
    <mergeCell ref="S86:AG86"/>
    <mergeCell ref="S87:AG87"/>
    <mergeCell ref="S88:AG88"/>
    <mergeCell ref="B78:F78"/>
    <mergeCell ref="S78:AG78"/>
    <mergeCell ref="R79:R83"/>
    <mergeCell ref="S79:AG79"/>
    <mergeCell ref="B80:F80"/>
    <mergeCell ref="S80:AG80"/>
    <mergeCell ref="S81:AG81"/>
    <mergeCell ref="S82:AG82"/>
    <mergeCell ref="S83:AG83"/>
    <mergeCell ref="R94:R98"/>
    <mergeCell ref="S94:AG94"/>
    <mergeCell ref="S95:AG95"/>
    <mergeCell ref="S96:AG96"/>
    <mergeCell ref="S97:AG97"/>
    <mergeCell ref="S98:AG98"/>
    <mergeCell ref="R89:R93"/>
    <mergeCell ref="S89:AG89"/>
    <mergeCell ref="S90:AG90"/>
    <mergeCell ref="S91:AG91"/>
    <mergeCell ref="S92:AG92"/>
    <mergeCell ref="S93:AG93"/>
    <mergeCell ref="R104:R108"/>
    <mergeCell ref="S104:AG104"/>
    <mergeCell ref="S105:AG105"/>
    <mergeCell ref="S106:AG106"/>
    <mergeCell ref="S107:AG107"/>
    <mergeCell ref="S108:AG108"/>
    <mergeCell ref="R99:R103"/>
    <mergeCell ref="S99:AG99"/>
    <mergeCell ref="S100:AG100"/>
    <mergeCell ref="S101:AG101"/>
    <mergeCell ref="S102:AG102"/>
    <mergeCell ref="S103:AG103"/>
    <mergeCell ref="R114:R118"/>
    <mergeCell ref="S114:AG114"/>
    <mergeCell ref="S115:AG115"/>
    <mergeCell ref="S116:AG116"/>
    <mergeCell ref="S117:AG117"/>
    <mergeCell ref="S118:AG118"/>
    <mergeCell ref="R109:R113"/>
    <mergeCell ref="S109:AG109"/>
    <mergeCell ref="S110:AG110"/>
    <mergeCell ref="S111:AG111"/>
    <mergeCell ref="S112:AG112"/>
    <mergeCell ref="S113:AG113"/>
  </mergeCells>
  <pageMargins left="0.39370078740157483" right="0.39370078740157483" top="0.39370078740157483" bottom="0.39370078740157483" header="0.11811023622047245" footer="0.11811023622047245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"/>
  <sheetViews>
    <sheetView showGridLines="0" showZeros="0" defaultGridColor="0" colorId="23" zoomScaleNormal="100" workbookViewId="0"/>
  </sheetViews>
  <sheetFormatPr defaultColWidth="9.28515625" defaultRowHeight="12" customHeight="1"/>
  <cols>
    <col min="1" max="16384" width="9.28515625" style="21"/>
  </cols>
  <sheetData>
    <row r="1" spans="1:1" ht="12" customHeight="1">
      <c r="A1" s="28" t="s">
        <v>415</v>
      </c>
    </row>
  </sheetData>
  <pageMargins left="0.39370078740157483" right="0.39370078740157483" top="0.39370078740157483" bottom="0.39370078740157483" header="0.11811023622047245" footer="0.11811023622047245"/>
  <pageSetup paperSize="9" scale="38" fitToWidth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21"/>
  <sheetViews>
    <sheetView showGridLines="0" showZeros="0" defaultGridColor="0" colorId="22" zoomScale="85" zoomScaleNormal="85" workbookViewId="0">
      <selection activeCell="B12" sqref="B12:C12"/>
    </sheetView>
  </sheetViews>
  <sheetFormatPr defaultColWidth="0" defaultRowHeight="0" customHeight="1" zeroHeight="1"/>
  <cols>
    <col min="1" max="1" width="15.42578125" style="8" customWidth="1"/>
    <col min="2" max="2" width="32.5703125" style="8" customWidth="1"/>
    <col min="3" max="3" width="44.140625" style="8" customWidth="1"/>
    <col min="4" max="16384" width="9.140625" style="4" hidden="1"/>
  </cols>
  <sheetData>
    <row r="1" spans="1:3" ht="18">
      <c r="A1" s="1" t="s">
        <v>43</v>
      </c>
      <c r="B1" s="2"/>
      <c r="C1" s="3" t="str">
        <f>CONCATENATE("Вхідний № ",RIGHT(LEFT($C$19,10),3),"/_______")</f>
        <v>Вхідний № 703/_______</v>
      </c>
    </row>
    <row r="2" spans="1:3" ht="18">
      <c r="A2" s="5">
        <f>WORKDAY(Документація!B50,-1)</f>
        <v>43888</v>
      </c>
      <c r="B2" s="6"/>
      <c r="C2" s="7"/>
    </row>
    <row r="3" spans="1:3" ht="18">
      <c r="B3" s="9"/>
      <c r="C3" s="7" t="s">
        <v>44</v>
      </c>
    </row>
    <row r="4" spans="1:3" ht="67.5" customHeight="1">
      <c r="A4" s="10" t="s">
        <v>45</v>
      </c>
      <c r="B4" s="299">
        <f>'Додаток 1'!D4</f>
        <v>0</v>
      </c>
      <c r="C4" s="300"/>
    </row>
    <row r="5" spans="1:3" ht="18" customHeight="1">
      <c r="A5" s="11"/>
      <c r="B5" s="301">
        <f>'Додаток 1'!$D$9</f>
        <v>0</v>
      </c>
      <c r="C5" s="301"/>
    </row>
    <row r="6" spans="1:3" ht="18">
      <c r="A6" s="7" t="s">
        <v>46</v>
      </c>
      <c r="B6" s="301">
        <f>'Додаток 1'!$D$11</f>
        <v>0</v>
      </c>
      <c r="C6" s="301"/>
    </row>
    <row r="7" spans="1:3" ht="18" customHeight="1">
      <c r="A7" s="12"/>
      <c r="B7" s="302">
        <f>'Додаток 1'!$D$12</f>
        <v>0</v>
      </c>
      <c r="C7" s="302"/>
    </row>
    <row r="8" spans="1:3" ht="18" customHeight="1">
      <c r="A8" s="12"/>
      <c r="B8" s="301">
        <f>'Додаток 1'!$D$13</f>
        <v>0</v>
      </c>
      <c r="C8" s="301"/>
    </row>
    <row r="9" spans="1:3" ht="18" customHeight="1">
      <c r="A9" s="13"/>
      <c r="B9" s="14"/>
      <c r="C9" s="15"/>
    </row>
    <row r="10" spans="1:3" ht="161.25" customHeight="1">
      <c r="A10" s="13"/>
      <c r="B10" s="13"/>
      <c r="C10" s="13"/>
    </row>
    <row r="11" spans="1:3" ht="18">
      <c r="A11" s="11"/>
      <c r="B11" s="303" t="s">
        <v>47</v>
      </c>
      <c r="C11" s="303"/>
    </row>
    <row r="12" spans="1:3" ht="131.25" customHeight="1">
      <c r="A12" s="16"/>
      <c r="B12" s="298" t="str">
        <f>Документація!$B$3</f>
        <v>Комплексні послуги складської логістики</v>
      </c>
      <c r="C12" s="298"/>
    </row>
    <row r="13" spans="1:3" ht="143.25" customHeight="1">
      <c r="A13" s="16"/>
      <c r="B13" s="17"/>
      <c r="C13" s="17"/>
    </row>
    <row r="14" spans="1:3" ht="18">
      <c r="B14" s="18" t="s">
        <v>48</v>
      </c>
      <c r="C14" s="4" t="s">
        <v>49</v>
      </c>
    </row>
    <row r="15" spans="1:3" ht="18">
      <c r="A15" s="4"/>
      <c r="B15" s="4"/>
      <c r="C15" s="4" t="s">
        <v>50</v>
      </c>
    </row>
    <row r="16" spans="1:3" ht="18">
      <c r="A16" s="4"/>
      <c r="C16" s="4" t="s">
        <v>51</v>
      </c>
    </row>
    <row r="17" spans="3:3" ht="18">
      <c r="C17" s="4" t="s">
        <v>52</v>
      </c>
    </row>
    <row r="18" spans="3:3" ht="18">
      <c r="C18" s="4" t="s">
        <v>53</v>
      </c>
    </row>
    <row r="19" spans="3:3" ht="18">
      <c r="C19" s="19" t="str">
        <f>Документація!B28</f>
        <v>tender-703@foxtrot.ua</v>
      </c>
    </row>
    <row r="20" spans="3:3" ht="18">
      <c r="C20" s="20" t="s">
        <v>54</v>
      </c>
    </row>
    <row r="21" spans="3:3" ht="18" hidden="1"/>
  </sheetData>
  <sheetProtection sheet="1" selectLockedCells="1" selectUnlockedCells="1"/>
  <mergeCells count="7">
    <mergeCell ref="B12:C12"/>
    <mergeCell ref="B4:C4"/>
    <mergeCell ref="B5:C5"/>
    <mergeCell ref="B6:C6"/>
    <mergeCell ref="B7:C7"/>
    <mergeCell ref="B8:C8"/>
    <mergeCell ref="B11:C11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Документація</vt:lpstr>
      <vt:lpstr>Додаток 1</vt:lpstr>
      <vt:lpstr>Додаток 2</vt:lpstr>
      <vt:lpstr>Додаток 3</vt:lpstr>
      <vt:lpstr>Додаток 4</vt:lpstr>
      <vt:lpstr>Титульний лист конверта</vt:lpstr>
      <vt:lpstr>'Додаток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Авраменко Ірина Анатоліївна</dc:creator>
  <cp:lastModifiedBy>Авраменко Ірина Анатоліївна</cp:lastModifiedBy>
  <cp:lastPrinted>2020-02-17T15:21:31Z</cp:lastPrinted>
  <dcterms:created xsi:type="dcterms:W3CDTF">2015-08-11T11:59:23Z</dcterms:created>
  <dcterms:modified xsi:type="dcterms:W3CDTF">2020-02-24T15:14:41Z</dcterms:modified>
</cp:coreProperties>
</file>