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4430" windowHeight="13965" tabRatio="502"/>
  </bookViews>
  <sheets>
    <sheet name="Документація" sheetId="2" r:id="rId1"/>
    <sheet name="Додаток 1" sheetId="3" r:id="rId2"/>
    <sheet name="Додаток 2" sheetId="4" r:id="rId3"/>
  </sheets>
  <definedNames>
    <definedName name="_xlnm._FilterDatabase" localSheetId="1" hidden="1">'Додаток 1'!$A$23:$D$40</definedName>
    <definedName name="_xlnm.Print_Area" localSheetId="1">'Додаток 1'!$A$1:$D$48</definedName>
  </definedNames>
  <calcPr calcId="162913"/>
</workbook>
</file>

<file path=xl/calcChain.xml><?xml version="1.0" encoding="utf-8"?>
<calcChain xmlns="http://schemas.openxmlformats.org/spreadsheetml/2006/main">
  <c r="D35" i="3" l="1"/>
  <c r="D47" i="3"/>
  <c r="D48" i="3"/>
  <c r="A1" i="3" l="1"/>
  <c r="D2" i="3"/>
  <c r="D1" i="3"/>
  <c r="A2" i="3"/>
</calcChain>
</file>

<file path=xl/sharedStrings.xml><?xml version="1.0" encoding="utf-8"?>
<sst xmlns="http://schemas.openxmlformats.org/spreadsheetml/2006/main" count="122" uniqueCount="110">
  <si>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</si>
  <si>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</si>
  <si>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</si>
  <si>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</si>
  <si>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</si>
  <si>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</si>
  <si>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</si>
  <si>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</si>
  <si>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</si>
  <si>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</si>
  <si>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</si>
  <si>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</si>
  <si>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1. Зареєстровані на території України;</t>
  </si>
  <si>
    <t>http://www.foxtrotgroup.com.ua/uk/tender.html</t>
  </si>
  <si>
    <t>http://foxtrotgroup.com.ua/uk/tender/subscribe.html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</si>
  <si>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</si>
  <si>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</si>
  <si>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2. Мають необхідне обладнання, кваліфікований персонал та досвід роботи в даному напрямку не менше 3 років.</t>
  </si>
  <si>
    <t>Ціна, грн. з ПДВ</t>
  </si>
  <si>
    <t>Найменування</t>
  </si>
  <si>
    <t>Для участі у закупівлях Групи компаній «ФОКСТРОТ» необхідно оформити реєстрацію за посиланням:</t>
  </si>
  <si>
    <t>Публічне розкриття пропозицій не проводиться.</t>
  </si>
  <si>
    <t>ГРУПА КОМПАНІЙ ФОКСТРОТ</t>
  </si>
  <si>
    <t>1. Предмет закупівлі</t>
  </si>
  <si>
    <t>2. Замовник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</si>
  <si>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</si>
  <si>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</si>
  <si>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2. Пропозиція не відповідає вимогам щодо предмету закупівлі.</t>
  </si>
  <si>
    <t>3. Внаслідок дії непереборної сили.</t>
  </si>
  <si>
    <t>Учасники процедури закупівлі на запит Замовника надають установчі та фінансові документи в електронному вигляді.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</si>
  <si>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</si>
  <si>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1. Учасник не відповідає кваліфікаційним критеріям;</t>
  </si>
  <si>
    <t>Замовник відхиляє пропозицію Учасника у разі, якщо:</t>
  </si>
  <si>
    <t>1. Ціна найкращої пропозиції перевищує бюджет закупівлі;</t>
  </si>
  <si>
    <t>2. Відсутня подальша потреба у закупівлі;</t>
  </si>
  <si>
    <t>Замовник має право відмінити закупівлю якщо:</t>
  </si>
  <si>
    <t>Склад пропозиції Учасника:</t>
  </si>
  <si>
    <t>Пропозиція Учасника подається на адресу:</t>
  </si>
  <si>
    <t>Критеріями оцінки та вибору переможця є:</t>
  </si>
  <si>
    <t>3. Зміст та вимоги до оформлення пропозиції Учасника</t>
  </si>
  <si>
    <t>5. Кваліфікаційні критерії до Учасників</t>
  </si>
  <si>
    <t>4. Дата подання пропозиції та строк її дії</t>
  </si>
  <si>
    <t xml:space="preserve">6. Критерії оцінки пропозицій Учасників </t>
  </si>
  <si>
    <t>7. Переговори з Учасником</t>
  </si>
  <si>
    <t>8. Відхилення пропозиції Учасника</t>
  </si>
  <si>
    <t>9. Відміна Замовником процедури закупівлі</t>
  </si>
  <si>
    <t>10. Подача установчих та фінансових документів</t>
  </si>
  <si>
    <t>11. Результати процедури закупівлі</t>
  </si>
  <si>
    <t>12. Умови укладання договору про закупівлю</t>
  </si>
  <si>
    <t>•  відповідність вимогам щодо предмету закупівлі;</t>
  </si>
  <si>
    <t>•  мінімальна вартість пропозиції;</t>
  </si>
  <si>
    <t>Результати процедури закупівлі оприлюднюються у розділі "Закриті тендери" за посиланням:</t>
  </si>
  <si>
    <t>- Проект договору.</t>
  </si>
  <si>
    <t>Назва компанії (як у статуті)</t>
  </si>
  <si>
    <t>Досвід роботи за напрямом предмету закупівлі, років</t>
  </si>
  <si>
    <t>Платник ПДВ так / ні</t>
  </si>
  <si>
    <t>Основні клієнти (перерахувати декілька)</t>
  </si>
  <si>
    <t>Перелік та кількість працівників відповідної кваліфікації</t>
  </si>
  <si>
    <t>Перелік власної матеріально-технічної бази: відповідні техніка та обладнання</t>
  </si>
  <si>
    <t>Умови та вимоги до закупівлі</t>
  </si>
  <si>
    <t>Будь-які питання стосовно процедури закупівлі прохання надсилати на адресу Тендерного комітету:</t>
  </si>
  <si>
    <t>tender-740@foxtrot.ua</t>
  </si>
  <si>
    <t>Кількість</t>
  </si>
  <si>
    <t>- Дозвільні документи на виконання даного виду робіт (висотних), згідно з чинним законодавством.</t>
  </si>
  <si>
    <r>
      <t xml:space="preserve">Запит комерційної пропозиції, детальна інформація та вимоги щодо предмету закупівлі надано в </t>
    </r>
    <r>
      <rPr>
        <u/>
        <sz val="10"/>
        <color rgb="FF0000FF"/>
        <rFont val="Arial"/>
        <family val="2"/>
        <charset val="204"/>
      </rPr>
      <t>Додатку 1</t>
    </r>
    <r>
      <rPr>
        <sz val="10"/>
        <rFont val="Arial"/>
        <family val="2"/>
        <charset val="204"/>
      </rPr>
      <t>.</t>
    </r>
  </si>
  <si>
    <r>
      <t xml:space="preserve">Схема розміщення стелажів на складі надана в </t>
    </r>
    <r>
      <rPr>
        <u/>
        <sz val="10"/>
        <color rgb="FF0000FF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>.</t>
    </r>
  </si>
  <si>
    <r>
      <t xml:space="preserve">Безготівкова оплата після підписання акту виконаних робіт і надання всіх бухгалтерських документів </t>
    </r>
    <r>
      <rPr>
        <sz val="10"/>
        <color theme="0" tint="-0.499984740745262"/>
        <rFont val="Arial"/>
        <family val="2"/>
        <charset val="204"/>
      </rPr>
      <t>(рахунок-фактура, видаткова накладна, зареєстрована податкова накладна)</t>
    </r>
    <r>
      <rPr>
        <sz val="10"/>
        <rFont val="Arial"/>
        <family val="2"/>
        <charset val="204"/>
      </rPr>
      <t xml:space="preserve">. 
Можлива часткова попередня оплата, </t>
    </r>
    <r>
      <rPr>
        <i/>
        <sz val="10"/>
        <rFont val="Arial"/>
        <family val="2"/>
        <charset val="204"/>
      </rPr>
      <t>вказати у %</t>
    </r>
  </si>
  <si>
    <t>Демонтаж та монтаж стелажної системи</t>
  </si>
  <si>
    <t>Учасник може подати пропозицію як на весь обсяг робіт так і на будь-який з Лотів.</t>
  </si>
  <si>
    <t>шт.</t>
  </si>
  <si>
    <t>палетомісць</t>
  </si>
  <si>
    <t>Одиниця виміру</t>
  </si>
  <si>
    <t>Вартість робіт по Лоту 1, грн. з ПДВ:</t>
  </si>
  <si>
    <t>Вартість робіт по Лоту 2, грн. з ПДВ:</t>
  </si>
  <si>
    <t>ВСЬОГО, грн. з ПДВ:</t>
  </si>
  <si>
    <t>Демонтаж полки Carton Flow (2700x2424 мм, 21 роликова доріжка)</t>
  </si>
  <si>
    <t>Монтаж полки Carton Flow (2700x2424 мм, 21 роликова доріжка)</t>
  </si>
  <si>
    <r>
      <t xml:space="preserve">Період проведення демонтажу стелажів з 20.08.2020 до 18.09.2020 р. </t>
    </r>
    <r>
      <rPr>
        <i/>
        <sz val="10"/>
        <rFont val="Arial"/>
        <family val="2"/>
        <charset val="204"/>
      </rPr>
      <t>Підтвердити</t>
    </r>
  </si>
  <si>
    <r>
      <t xml:space="preserve">Період проведення монтажу стелажів з 15.08.2020 до 25.09.2020 р. </t>
    </r>
    <r>
      <rPr>
        <i/>
        <sz val="10"/>
        <rFont val="Arial"/>
        <family val="2"/>
        <charset val="204"/>
      </rPr>
      <t>Підтвердити</t>
    </r>
  </si>
  <si>
    <r>
      <t xml:space="preserve">Тендерна пропозиція має бути зафіксована в гривнях до повного виконання зобов'язань по Договору. </t>
    </r>
    <r>
      <rPr>
        <i/>
        <sz val="10"/>
        <rFont val="Arial"/>
        <family val="2"/>
        <charset val="204"/>
      </rPr>
      <t>Підтвердити</t>
    </r>
  </si>
  <si>
    <t>Лот 1. Демонтаж висотних та гравітаційних стелажів  за адресою Київська обл., с.Чайки, вул.Авіаконструктора Антонова 1А</t>
  </si>
  <si>
    <t>Тендерна пропозиція має включати вартість всіх необхідних матеріалів, робіт, тощо</t>
  </si>
  <si>
    <t>•  підтвердження достримання графіку проведення робіт;</t>
  </si>
  <si>
    <t>Лот 2. Монтаж висотних та гравітаційних стелажів за адресою Київська обл., с.Святопетрівське, Міжнародний Логістичний Комплекс</t>
  </si>
  <si>
    <t>Спецтехніку (штабелери) надає Замовник, водів для спецтехніки - Виконавець.</t>
  </si>
  <si>
    <t>Транспорт та водіїв для перевезення стелажів надає Замовник.</t>
  </si>
  <si>
    <t>Умови Договору мають відповідати акцептованій пропозиції Учасника.</t>
  </si>
  <si>
    <t>- Гарантійний лист про виконання робіт в зазначені строки на складі Замовника в с.Чайки.</t>
  </si>
  <si>
    <t>- Гарантійний лист про виконання робіт в зазначені строки на складі Замовника с.Святопетрівське.</t>
  </si>
  <si>
    <t>Продуктивність 800 палетомісць за робочу зміну (8 годин)</t>
  </si>
  <si>
    <t>Продуктивність 600 палетомісць за робочу зміну (8 годин)</t>
  </si>
  <si>
    <t>Демонтаж стелажу висотного (рама 10 000мм, траверси 2700мм, 3300мм)</t>
  </si>
  <si>
    <t>Монтаж стелажу висотного  (рама 10 000мм, траверси 2700мм, 3300мм)</t>
  </si>
  <si>
    <t>Демонтаж фронтального захисту рам</t>
  </si>
  <si>
    <t>Монтаж фронтального захисту рам</t>
  </si>
  <si>
    <t>Монтаж торцевого захисту рам, 1.1м</t>
  </si>
  <si>
    <t>Демонтаж торцевого захисту рам, 1.1м</t>
  </si>
  <si>
    <t>Демонтаж торцевого захисту рам, 2,5м</t>
  </si>
  <si>
    <t>Демонтаж торцевого захисту рам, 3м</t>
  </si>
  <si>
    <t>Демонтаж торцевого захисту рам, 4м</t>
  </si>
  <si>
    <t>Монтаж торцевого захисту рам, 2,5м</t>
  </si>
  <si>
    <t>Монтаж торцевого захисту рам, 3м</t>
  </si>
  <si>
    <t>Монтаж торцевого захисту рам, 4м</t>
  </si>
  <si>
    <t>Схема розміщення стелажів на складі Замовника за адресою Київська обл. с.Святопетрівське, Міжнародний Логістичний Комплекс (МЛК)</t>
  </si>
  <si>
    <t>- Сканкопія комерційної пропозиції у форматі Додатку 1, завірена підписом керівника та печаткою.</t>
  </si>
  <si>
    <t>- Комерційна пропозиція у форматі Додатку 1 в Excel.</t>
  </si>
  <si>
    <t xml:space="preserve">Вартість завантаження демонтованого обладнання, грн. з ПДВ </t>
  </si>
  <si>
    <t xml:space="preserve">Вартість вивантаження демонтованого обладнання, грн. з ПДВ </t>
  </si>
  <si>
    <t>Завантаження та вивантаження стелажів, бандажне кріплення, включаючи витратні матеріали та необхідне обладнання, здійснює Виконавець.</t>
  </si>
  <si>
    <t>Метою даної закупівлі є вибір підрядної компанії для виконання таких робіт:
   - демонтажу  висотних та гравітаційних стелажів на складі Замовника за адресою Київська обл., с.Чайки, вул. Авіаконструктора Антонова 1А; 
   - монтажу висотних та гравітаційних стелажів на складі Замовника за адресою Київська обл. с.Святопетрівське, Міжнародний Логістичний Комплекс (МЛК).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</si>
</sst>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_-* #,##0\ _г_р_н_._-;\-* #,##0\ _г_р_н_._-;_-* &quot;-&quot;\ _г_р_н_._-;_-@_-"/>
    <numFmt numFmtId="169" formatCode="_-* #,##0.00\ _г_р_н_._-;\-* #,##0.00\ _г_р_н_._-;_-* &quot;-&quot;??\ _г_р_н_._-;_-@_-"/>
    <numFmt numFmtId="170" formatCode="_-* #,##0\ &quot;грн.&quot;_-;\-* #,##0\ &quot;грн.&quot;_-;_-* &quot;-&quot;\ &quot;грн.&quot;_-;_-@_-"/>
    <numFmt numFmtId="171" formatCode="_-* #,##0.00\ &quot;грн.&quot;_-;\-* #,##0.00\ &quot;грн.&quot;_-;_-* &quot;-&quot;??\ &quot;грн.&quot;_-;_-@_-"/>
    <numFmt numFmtId="172" formatCode="#,##0;[Red]\-#,##0;;&quot;Error: Entry must be a number&quot;"/>
    <numFmt numFmtId="173" formatCode="#,##0;\(#,##0\)"/>
    <numFmt numFmtId="174" formatCode="[=0]\ &quot;0%&quot;;;0.00%"/>
    <numFmt numFmtId="175" formatCode="[=0]&quot; 0%&quot;;[&lt;0]General;0.00%"/>
    <numFmt numFmtId="176" formatCode="#,##0;\-#,##0;;&quot;Agency Cost&quot;"/>
    <numFmt numFmtId="177" formatCode="[=0]\ &quot;0.000&quot;;;0.000"/>
    <numFmt numFmtId="178" formatCode="[=0]&quot; 0.000&quot;;[&lt;0]General;0.000"/>
    <numFmt numFmtId="179" formatCode="_-* #,##0.00&quot;р.&quot;_-;\-* #,##0.00&quot;р.&quot;_-;_-* \-??&quot;р.&quot;_-;_-@_-"/>
  </numFmts>
  <fonts count="3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C00000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b/>
      <sz val="12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164" fontId="2" fillId="0" borderId="0" applyFont="0" applyFill="0" applyBorder="0" applyAlignment="0" applyProtection="0"/>
    <xf numFmtId="0" fontId="8" fillId="0" borderId="0"/>
    <xf numFmtId="37" fontId="9" fillId="3" borderId="8">
      <protection hidden="1"/>
    </xf>
    <xf numFmtId="37" fontId="7" fillId="4" borderId="8">
      <protection hidden="1"/>
    </xf>
    <xf numFmtId="37" fontId="7" fillId="4" borderId="8">
      <protection hidden="1"/>
    </xf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37" fontId="9" fillId="5" borderId="0" applyNumberFormat="0" applyBorder="0" applyAlignment="0">
      <alignment horizontal="center"/>
      <protection hidden="1"/>
    </xf>
    <xf numFmtId="0" fontId="7" fillId="6" borderId="0" applyNumberFormat="0" applyBorder="0" applyAlignment="0">
      <protection hidden="1"/>
    </xf>
    <xf numFmtId="172" fontId="9" fillId="7" borderId="8">
      <alignment horizontal="right"/>
      <protection locked="0"/>
    </xf>
    <xf numFmtId="172" fontId="7" fillId="8" borderId="8">
      <alignment horizontal="right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37" fontId="9" fillId="7" borderId="3" applyNumberFormat="0" applyBorder="0">
      <alignment horizontal="left"/>
      <protection locked="0"/>
    </xf>
    <xf numFmtId="0" fontId="7" fillId="8" borderId="0" applyNumberFormat="0" applyBorder="0">
      <alignment horizontal="left"/>
      <protection locked="0"/>
    </xf>
    <xf numFmtId="173" fontId="12" fillId="0" borderId="0">
      <alignment horizontal="left"/>
    </xf>
    <xf numFmtId="173" fontId="13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37" fontId="9" fillId="9" borderId="9">
      <alignment horizontal="center" vertical="center"/>
      <protection hidden="1"/>
    </xf>
    <xf numFmtId="37" fontId="7" fillId="10" borderId="9">
      <alignment horizontal="center" vertical="center"/>
      <protection hidden="1"/>
    </xf>
    <xf numFmtId="37" fontId="7" fillId="10" borderId="9">
      <alignment horizontal="center" vertical="center"/>
      <protection hidden="1"/>
    </xf>
    <xf numFmtId="174" fontId="16" fillId="9" borderId="8">
      <alignment horizontal="right"/>
      <protection locked="0"/>
    </xf>
    <xf numFmtId="175" fontId="17" fillId="10" borderId="8">
      <alignment horizontal="right"/>
      <protection locked="0"/>
    </xf>
    <xf numFmtId="37" fontId="16" fillId="3" borderId="8">
      <alignment vertical="center"/>
      <protection hidden="1"/>
    </xf>
    <xf numFmtId="37" fontId="17" fillId="4" borderId="8">
      <alignment vertical="center"/>
      <protection hidden="1"/>
    </xf>
    <xf numFmtId="37" fontId="17" fillId="4" borderId="8">
      <alignment vertical="center"/>
      <protection hidden="1"/>
    </xf>
    <xf numFmtId="38" fontId="9" fillId="0" borderId="10"/>
    <xf numFmtId="38" fontId="7" fillId="0" borderId="10"/>
    <xf numFmtId="38" fontId="7" fillId="0" borderId="10"/>
    <xf numFmtId="0" fontId="18" fillId="0" borderId="0"/>
    <xf numFmtId="37" fontId="9" fillId="9" borderId="9">
      <alignment vertical="center"/>
      <protection hidden="1"/>
    </xf>
    <xf numFmtId="37" fontId="7" fillId="10" borderId="9">
      <alignment vertical="center"/>
      <protection hidden="1"/>
    </xf>
    <xf numFmtId="37" fontId="7" fillId="10" borderId="9">
      <alignment vertical="center"/>
      <protection hidden="1"/>
    </xf>
    <xf numFmtId="176" fontId="9" fillId="3" borderId="8">
      <alignment horizontal="right"/>
      <protection hidden="1"/>
    </xf>
    <xf numFmtId="176" fontId="7" fillId="4" borderId="8">
      <alignment horizontal="right"/>
      <protection hidden="1"/>
    </xf>
    <xf numFmtId="176" fontId="9" fillId="7" borderId="8">
      <alignment horizontal="right"/>
      <protection locked="0"/>
    </xf>
    <xf numFmtId="176" fontId="7" fillId="8" borderId="8">
      <alignment horizontal="right"/>
      <protection locked="0"/>
    </xf>
    <xf numFmtId="38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9" fillId="0" borderId="0"/>
    <xf numFmtId="38" fontId="16" fillId="11" borderId="8">
      <alignment vertical="center"/>
      <protection locked="0"/>
    </xf>
    <xf numFmtId="38" fontId="17" fillId="4" borderId="8">
      <alignment vertical="center"/>
      <protection locked="0"/>
    </xf>
    <xf numFmtId="38" fontId="17" fillId="4" borderId="8">
      <alignment vertical="center"/>
      <protection locked="0"/>
    </xf>
    <xf numFmtId="39" fontId="16" fillId="0" borderId="11">
      <alignment horizontal="center" vertical="center"/>
      <protection hidden="1"/>
    </xf>
    <xf numFmtId="39" fontId="17" fillId="0" borderId="11">
      <alignment horizontal="center" vertical="center"/>
      <protection hidden="1"/>
    </xf>
    <xf numFmtId="39" fontId="17" fillId="0" borderId="11">
      <alignment horizontal="center" vertical="center"/>
      <protection hidden="1"/>
    </xf>
    <xf numFmtId="177" fontId="16" fillId="11" borderId="8">
      <alignment vertical="center"/>
      <protection locked="0"/>
    </xf>
    <xf numFmtId="178" fontId="17" fillId="4" borderId="8">
      <alignment vertical="center"/>
      <protection locked="0"/>
    </xf>
    <xf numFmtId="37" fontId="9" fillId="3" borderId="8">
      <alignment horizontal="center"/>
      <protection hidden="1"/>
    </xf>
    <xf numFmtId="37" fontId="7" fillId="4" borderId="8">
      <alignment horizontal="center"/>
      <protection hidden="1"/>
    </xf>
    <xf numFmtId="37" fontId="7" fillId="4" borderId="8">
      <alignment horizontal="center"/>
      <protection hidden="1"/>
    </xf>
    <xf numFmtId="38" fontId="9" fillId="0" borderId="12">
      <alignment vertical="center"/>
      <protection locked="0"/>
    </xf>
    <xf numFmtId="38" fontId="7" fillId="0" borderId="13">
      <alignment vertical="center"/>
      <protection locked="0"/>
    </xf>
    <xf numFmtId="38" fontId="7" fillId="0" borderId="13">
      <alignment vertical="center"/>
      <protection locked="0"/>
    </xf>
    <xf numFmtId="38" fontId="16" fillId="3" borderId="8">
      <alignment horizontal="center" vertical="center"/>
      <protection hidden="1"/>
    </xf>
    <xf numFmtId="38" fontId="17" fillId="4" borderId="8">
      <alignment horizontal="center" vertical="center"/>
      <protection hidden="1"/>
    </xf>
    <xf numFmtId="38" fontId="17" fillId="4" borderId="8">
      <alignment horizontal="center" vertical="center"/>
      <protection hidden="1"/>
    </xf>
    <xf numFmtId="38" fontId="20" fillId="3" borderId="14">
      <alignment vertical="center"/>
      <protection hidden="1"/>
    </xf>
    <xf numFmtId="38" fontId="21" fillId="4" borderId="14">
      <alignment vertical="center"/>
      <protection hidden="1"/>
    </xf>
    <xf numFmtId="38" fontId="21" fillId="4" borderId="14">
      <alignment vertical="center"/>
      <protection hidden="1"/>
    </xf>
    <xf numFmtId="179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0" fontId="22" fillId="0" borderId="0">
      <alignment horizontal="centerContinuous" vertical="center"/>
    </xf>
    <xf numFmtId="0" fontId="22" fillId="0" borderId="0">
      <alignment horizontal="center" vertical="center"/>
    </xf>
    <xf numFmtId="0" fontId="23" fillId="0" borderId="0"/>
    <xf numFmtId="0" fontId="10" fillId="0" borderId="0"/>
    <xf numFmtId="0" fontId="10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10" fillId="0" borderId="0"/>
    <xf numFmtId="0" fontId="6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10" fillId="0" borderId="0"/>
    <xf numFmtId="0" fontId="6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38" fontId="19" fillId="0" borderId="0" applyFont="0" applyFill="0" applyBorder="0" applyAlignment="0" applyProtection="0"/>
    <xf numFmtId="3" fontId="24" fillId="0" borderId="2" applyFont="0" applyFill="0" applyBorder="0" applyAlignment="0" applyProtection="0">
      <alignment horizontal="center" vertical="center"/>
      <protection locked="0"/>
    </xf>
    <xf numFmtId="3" fontId="7" fillId="0" borderId="0" applyFill="0" applyBorder="0" applyAlignment="0" applyProtection="0"/>
    <xf numFmtId="40" fontId="19" fillId="0" borderId="0" applyFont="0" applyFill="0" applyBorder="0" applyAlignment="0" applyProtection="0"/>
    <xf numFmtId="0" fontId="16" fillId="0" borderId="2">
      <alignment horizontal="centerContinuous" vertical="center" wrapText="1"/>
    </xf>
    <xf numFmtId="0" fontId="17" fillId="0" borderId="11">
      <alignment horizontal="center" vertical="center" wrapText="1"/>
    </xf>
  </cellStyleXfs>
  <cellXfs count="82">
    <xf numFmtId="0" fontId="0" fillId="0" borderId="0" xfId="0"/>
    <xf numFmtId="0" fontId="25" fillId="0" borderId="0" xfId="0" applyFont="1" applyBorder="1" applyAlignment="1">
      <alignment vertical="top" wrapText="1"/>
    </xf>
    <xf numFmtId="0" fontId="26" fillId="0" borderId="0" xfId="1" applyFont="1" applyBorder="1" applyAlignment="1">
      <alignment vertical="top"/>
    </xf>
    <xf numFmtId="0" fontId="27" fillId="0" borderId="0" xfId="0" applyFont="1" applyBorder="1" applyAlignment="1">
      <alignment vertical="top" wrapText="1"/>
    </xf>
    <xf numFmtId="0" fontId="25" fillId="0" borderId="0" xfId="0" applyFont="1" applyBorder="1" applyAlignment="1">
      <alignment vertical="top"/>
    </xf>
    <xf numFmtId="0" fontId="25" fillId="0" borderId="5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vertical="top" wrapText="1"/>
    </xf>
    <xf numFmtId="0" fontId="25" fillId="0" borderId="5" xfId="0" applyFont="1" applyBorder="1" applyAlignment="1">
      <alignment vertical="top" wrapText="1"/>
    </xf>
    <xf numFmtId="0" fontId="26" fillId="0" borderId="5" xfId="1" applyFont="1" applyBorder="1" applyAlignment="1">
      <alignment vertical="top" wrapText="1"/>
    </xf>
    <xf numFmtId="0" fontId="25" fillId="0" borderId="4" xfId="0" applyFont="1" applyFill="1" applyBorder="1" applyAlignment="1">
      <alignment vertical="top" wrapText="1"/>
    </xf>
    <xf numFmtId="0" fontId="26" fillId="0" borderId="5" xfId="1" applyFont="1" applyFill="1" applyBorder="1" applyAlignment="1">
      <alignment vertical="top" wrapText="1"/>
    </xf>
    <xf numFmtId="0" fontId="25" fillId="0" borderId="5" xfId="0" quotePrefix="1" applyFont="1" applyFill="1" applyBorder="1" applyAlignment="1">
      <alignment horizontal="left" vertical="top" wrapText="1" indent="2"/>
    </xf>
    <xf numFmtId="0" fontId="28" fillId="0" borderId="3" xfId="0" applyFont="1" applyFill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25" fillId="0" borderId="5" xfId="0" applyFont="1" applyBorder="1" applyAlignment="1">
      <alignment horizontal="left" vertical="top" wrapText="1" indent="2"/>
    </xf>
    <xf numFmtId="0" fontId="28" fillId="0" borderId="5" xfId="0" applyFont="1" applyBorder="1" applyAlignment="1">
      <alignment vertical="top" wrapText="1"/>
    </xf>
    <xf numFmtId="0" fontId="27" fillId="0" borderId="2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25" fillId="0" borderId="3" xfId="0" applyFont="1" applyBorder="1" applyAlignment="1">
      <alignment horizontal="left" vertical="top" wrapText="1" indent="2"/>
    </xf>
    <xf numFmtId="0" fontId="25" fillId="0" borderId="5" xfId="0" applyFont="1" applyBorder="1" applyAlignment="1">
      <alignment horizontal="left" vertical="top" wrapText="1"/>
    </xf>
    <xf numFmtId="0" fontId="26" fillId="0" borderId="3" xfId="1" applyFont="1" applyBorder="1" applyAlignment="1">
      <alignment horizontal="left" vertical="top" wrapText="1"/>
    </xf>
    <xf numFmtId="0" fontId="21" fillId="12" borderId="16" xfId="0" applyFont="1" applyFill="1" applyBorder="1" applyAlignment="1">
      <alignment vertical="center" wrapText="1"/>
    </xf>
    <xf numFmtId="0" fontId="21" fillId="12" borderId="0" xfId="0" applyFont="1" applyFill="1" applyBorder="1" applyAlignment="1">
      <alignment vertical="center" wrapText="1"/>
    </xf>
    <xf numFmtId="0" fontId="21" fillId="12" borderId="17" xfId="0" applyFont="1" applyFill="1" applyBorder="1" applyAlignment="1">
      <alignment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vertical="center" wrapText="1"/>
    </xf>
    <xf numFmtId="0" fontId="29" fillId="0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vertical="center"/>
    </xf>
    <xf numFmtId="49" fontId="27" fillId="0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left" vertical="center" wrapText="1"/>
    </xf>
    <xf numFmtId="166" fontId="25" fillId="0" borderId="2" xfId="0" applyNumberFormat="1" applyFont="1" applyFill="1" applyBorder="1" applyAlignment="1">
      <alignment horizontal="left" vertical="center" wrapText="1"/>
    </xf>
    <xf numFmtId="49" fontId="25" fillId="0" borderId="2" xfId="1" applyNumberFormat="1" applyFont="1" applyFill="1" applyBorder="1" applyAlignment="1">
      <alignment horizontal="left" vertical="center" wrapText="1"/>
    </xf>
    <xf numFmtId="167" fontId="25" fillId="0" borderId="2" xfId="2" applyNumberFormat="1" applyFont="1" applyFill="1" applyBorder="1" applyAlignment="1">
      <alignment horizontal="left" vertical="center" wrapText="1"/>
    </xf>
    <xf numFmtId="49" fontId="25" fillId="0" borderId="2" xfId="2" applyNumberFormat="1" applyFont="1" applyFill="1" applyBorder="1" applyAlignment="1">
      <alignment horizontal="left" vertical="center" wrapText="1" indent="1"/>
    </xf>
    <xf numFmtId="0" fontId="25" fillId="0" borderId="0" xfId="0" applyFont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7" fillId="0" borderId="4" xfId="0" applyFont="1" applyBorder="1" applyAlignment="1">
      <alignment vertical="top" wrapText="1"/>
    </xf>
    <xf numFmtId="0" fontId="27" fillId="0" borderId="5" xfId="0" applyFont="1" applyBorder="1" applyAlignment="1">
      <alignment vertical="top" wrapText="1"/>
    </xf>
    <xf numFmtId="0" fontId="25" fillId="0" borderId="5" xfId="0" applyFont="1" applyBorder="1" applyAlignment="1">
      <alignment vertical="center" wrapText="1"/>
    </xf>
    <xf numFmtId="0" fontId="7" fillId="0" borderId="5" xfId="0" applyFont="1" applyFill="1" applyBorder="1" applyAlignment="1">
      <alignment horizontal="left" vertical="top" wrapText="1"/>
    </xf>
    <xf numFmtId="0" fontId="0" fillId="2" borderId="0" xfId="0" applyFill="1"/>
    <xf numFmtId="0" fontId="33" fillId="0" borderId="0" xfId="0" applyFont="1"/>
    <xf numFmtId="0" fontId="25" fillId="2" borderId="2" xfId="0" applyFont="1" applyFill="1" applyBorder="1" applyAlignment="1">
      <alignment vertical="center" wrapText="1"/>
    </xf>
    <xf numFmtId="3" fontId="25" fillId="2" borderId="2" xfId="0" applyNumberFormat="1" applyFont="1" applyFill="1" applyBorder="1" applyAlignment="1">
      <alignment vertical="center" wrapText="1"/>
    </xf>
    <xf numFmtId="164" fontId="7" fillId="0" borderId="2" xfId="2" applyFont="1" applyFill="1" applyBorder="1" applyAlignment="1" applyProtection="1">
      <alignment horizontal="right" vertical="center" wrapText="1" indent="2"/>
      <protection locked="0"/>
    </xf>
    <xf numFmtId="164" fontId="21" fillId="2" borderId="2" xfId="2" applyFont="1" applyFill="1" applyBorder="1" applyAlignment="1" applyProtection="1">
      <alignment horizontal="right" vertical="center" wrapText="1" indent="2"/>
      <protection locked="0"/>
    </xf>
    <xf numFmtId="164" fontId="35" fillId="13" borderId="2" xfId="2" applyFont="1" applyFill="1" applyBorder="1" applyAlignment="1" applyProtection="1">
      <alignment horizontal="right" vertical="center" wrapText="1" indent="2"/>
      <protection locked="0"/>
    </xf>
    <xf numFmtId="0" fontId="35" fillId="0" borderId="4" xfId="0" applyFont="1" applyFill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 indent="2"/>
    </xf>
    <xf numFmtId="165" fontId="21" fillId="0" borderId="4" xfId="0" applyNumberFormat="1" applyFont="1" applyFill="1" applyBorder="1" applyAlignment="1">
      <alignment horizontal="left" vertical="top" wrapText="1" indent="2"/>
    </xf>
    <xf numFmtId="164" fontId="27" fillId="2" borderId="2" xfId="2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 indent="2"/>
    </xf>
    <xf numFmtId="0" fontId="27" fillId="0" borderId="2" xfId="6" applyFont="1" applyFill="1" applyBorder="1" applyAlignment="1">
      <alignment horizontal="center" vertical="top" wrapText="1"/>
    </xf>
    <xf numFmtId="0" fontId="27" fillId="2" borderId="2" xfId="0" applyFont="1" applyFill="1" applyBorder="1" applyAlignment="1">
      <alignment vertical="top" wrapText="1"/>
    </xf>
    <xf numFmtId="0" fontId="27" fillId="0" borderId="2" xfId="0" applyFont="1" applyFill="1" applyBorder="1" applyAlignment="1">
      <alignment horizontal="center" vertical="top" wrapText="1"/>
    </xf>
    <xf numFmtId="0" fontId="25" fillId="0" borderId="0" xfId="0" applyFont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27" fillId="0" borderId="4" xfId="0" applyFont="1" applyBorder="1" applyAlignment="1">
      <alignment vertical="top" wrapText="1"/>
    </xf>
    <xf numFmtId="0" fontId="27" fillId="0" borderId="5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7" fillId="0" borderId="4" xfId="0" applyFont="1" applyFill="1" applyBorder="1" applyAlignment="1">
      <alignment vertical="top" wrapText="1"/>
    </xf>
    <xf numFmtId="0" fontId="27" fillId="0" borderId="5" xfId="0" applyFont="1" applyFill="1" applyBorder="1" applyAlignment="1">
      <alignment vertical="top" wrapText="1"/>
    </xf>
    <xf numFmtId="0" fontId="32" fillId="13" borderId="6" xfId="0" applyFont="1" applyFill="1" applyBorder="1" applyAlignment="1">
      <alignment horizontal="right" vertical="center" wrapText="1"/>
    </xf>
    <xf numFmtId="0" fontId="32" fillId="13" borderId="18" xfId="0" applyFont="1" applyFill="1" applyBorder="1" applyAlignment="1">
      <alignment horizontal="right" vertical="center" wrapText="1"/>
    </xf>
    <xf numFmtId="0" fontId="32" fillId="13" borderId="7" xfId="0" applyFont="1" applyFill="1" applyBorder="1" applyAlignment="1">
      <alignment horizontal="right" vertical="center" wrapText="1"/>
    </xf>
    <xf numFmtId="0" fontId="7" fillId="0" borderId="15" xfId="3" applyFont="1" applyFill="1" applyBorder="1" applyAlignment="1">
      <alignment vertical="center" wrapText="1"/>
    </xf>
    <xf numFmtId="0" fontId="7" fillId="0" borderId="15" xfId="132" applyFont="1" applyFill="1" applyBorder="1" applyAlignment="1">
      <alignment wrapText="1"/>
    </xf>
    <xf numFmtId="0" fontId="7" fillId="2" borderId="6" xfId="3" applyFont="1" applyFill="1" applyBorder="1" applyAlignment="1">
      <alignment horizontal="left" vertical="center" wrapText="1"/>
    </xf>
    <xf numFmtId="0" fontId="7" fillId="2" borderId="18" xfId="3" applyFont="1" applyFill="1" applyBorder="1" applyAlignment="1">
      <alignment horizontal="left" vertical="center" wrapText="1"/>
    </xf>
    <xf numFmtId="0" fontId="7" fillId="2" borderId="7" xfId="3" applyFont="1" applyFill="1" applyBorder="1" applyAlignment="1">
      <alignment horizontal="left" vertical="center" wrapText="1"/>
    </xf>
    <xf numFmtId="0" fontId="21" fillId="2" borderId="2" xfId="3" applyFont="1" applyFill="1" applyBorder="1" applyAlignment="1">
      <alignment vertical="center" wrapText="1"/>
    </xf>
    <xf numFmtId="0" fontId="27" fillId="2" borderId="6" xfId="0" applyFont="1" applyFill="1" applyBorder="1" applyAlignment="1">
      <alignment horizontal="right" vertical="center" wrapText="1"/>
    </xf>
    <xf numFmtId="0" fontId="27" fillId="2" borderId="18" xfId="0" applyFont="1" applyFill="1" applyBorder="1" applyAlignment="1">
      <alignment horizontal="right" vertical="center" wrapText="1"/>
    </xf>
    <xf numFmtId="0" fontId="27" fillId="2" borderId="7" xfId="0" applyFont="1" applyFill="1" applyBorder="1" applyAlignment="1">
      <alignment horizontal="right" vertical="center" wrapText="1"/>
    </xf>
    <xf numFmtId="0" fontId="25" fillId="2" borderId="6" xfId="0" applyFont="1" applyFill="1" applyBorder="1" applyAlignment="1">
      <alignment horizontal="left" vertical="center" wrapText="1"/>
    </xf>
    <xf numFmtId="0" fontId="25" fillId="2" borderId="18" xfId="0" applyFont="1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left" vertical="center" wrapText="1"/>
    </xf>
    <xf numFmtId="0" fontId="25" fillId="2" borderId="0" xfId="0" applyFont="1" applyFill="1" applyBorder="1" applyAlignment="1">
      <alignment horizontal="left" vertical="center" wrapText="1" indent="2"/>
    </xf>
    <xf numFmtId="0" fontId="27" fillId="2" borderId="1" xfId="0" applyFont="1" applyFill="1" applyBorder="1" applyAlignment="1">
      <alignment horizontal="left" vertical="center" wrapText="1" indent="2"/>
    </xf>
    <xf numFmtId="0" fontId="7" fillId="0" borderId="15" xfId="132" applyFont="1" applyFill="1" applyBorder="1" applyAlignment="1">
      <alignment vertical="center" wrapText="1"/>
    </xf>
  </cellXfs>
  <cellStyles count="155">
    <cellStyle name="2.Жирный" xfId="9"/>
    <cellStyle name="Calculation Cell" xfId="10"/>
    <cellStyle name="Calculation Cell 2" xfId="11"/>
    <cellStyle name="Calculation Cell 2 2" xfId="12"/>
    <cellStyle name="Comma [0]_Budget_адреска на Левобережке_12.08.05" xfId="13"/>
    <cellStyle name="Comma_Budget_адреска на Левобережке_12.08.05" xfId="14"/>
    <cellStyle name="Currency [0]_Budget_адреска на Левобережке_12.08.05" xfId="15"/>
    <cellStyle name="Currency_Budget_адреска на Левобережке_12.08.05" xfId="16"/>
    <cellStyle name="Double-Click cell" xfId="17"/>
    <cellStyle name="Double-Click cell 2" xfId="18"/>
    <cellStyle name="Entry cell" xfId="19"/>
    <cellStyle name="Entry cell 2" xfId="20"/>
    <cellStyle name="Excel Built-in Normal" xfId="21"/>
    <cellStyle name="Excel Built-in Normal 1" xfId="22"/>
    <cellStyle name="Excel Built-in Normal 1 2" xfId="23"/>
    <cellStyle name="Excel Built-in Normal 1 2 2" xfId="24"/>
    <cellStyle name="Excel Built-in Normal 1 3" xfId="25"/>
    <cellStyle name="Excel Built-in Normal 2" xfId="26"/>
    <cellStyle name="Excel Built-in Normal 2 2" xfId="27"/>
    <cellStyle name="Excel Built-in Normal 3" xfId="28"/>
    <cellStyle name="Followed Hyperlink_Copy of Levoberegka_PR_05.09.05" xfId="29"/>
    <cellStyle name="Front Sheet" xfId="30"/>
    <cellStyle name="Front Sheet 2" xfId="31"/>
    <cellStyle name="Heads" xfId="32"/>
    <cellStyle name="Heads 2" xfId="33"/>
    <cellStyle name="Hyperlink_! FINAL Total budget_BOARDS 3x6_FoxMart" xfId="34"/>
    <cellStyle name="Iau?iue_CHARPRIC" xfId="35"/>
    <cellStyle name="Mark-up/W Days" xfId="36"/>
    <cellStyle name="Mark-up/W Days 2" xfId="37"/>
    <cellStyle name="Mark-up/W Days 2 2" xfId="38"/>
    <cellStyle name="NIC % cell" xfId="39"/>
    <cellStyle name="NIC % cell 2" xfId="40"/>
    <cellStyle name="NIC Calculation Cell" xfId="41"/>
    <cellStyle name="NIC Calculation Cell 2" xfId="42"/>
    <cellStyle name="NIC Calculation Cell 2 2" xfId="43"/>
    <cellStyle name="Non-entry Cell" xfId="44"/>
    <cellStyle name="Non-entry Cell 2" xfId="45"/>
    <cellStyle name="Non-entry Cell 2 2" xfId="46"/>
    <cellStyle name="Normal_! FINAL Total budget_BOARDS 3x6_FoxMart" xfId="47"/>
    <cellStyle name="Optional cell" xfId="48"/>
    <cellStyle name="Optional cell 2" xfId="49"/>
    <cellStyle name="Optional cell 2 2" xfId="50"/>
    <cellStyle name="Orig Calc Cell" xfId="51"/>
    <cellStyle name="Orig Calc Cell 2" xfId="52"/>
    <cellStyle name="Orig Entry cell" xfId="53"/>
    <cellStyle name="Orig Entry cell 2" xfId="54"/>
    <cellStyle name="Ouny?e [0]_CHARPRIC" xfId="55"/>
    <cellStyle name="Ouny?e_CHARPRIC" xfId="56"/>
    <cellStyle name="Standard_Pst_98 Arbeitsmappe" xfId="57"/>
    <cellStyle name="Stock entry cell" xfId="58"/>
    <cellStyle name="Stock entry cell 2" xfId="59"/>
    <cellStyle name="Stock entry cell 2 2" xfId="60"/>
    <cellStyle name="Stock feet/metres" xfId="61"/>
    <cellStyle name="Stock feet/metres 2" xfId="62"/>
    <cellStyle name="Stock feet/metres 2 2" xfId="63"/>
    <cellStyle name="Stock rate entry cell" xfId="64"/>
    <cellStyle name="Stock rate entry cell 2" xfId="65"/>
    <cellStyle name="Text Calculation Cell" xfId="66"/>
    <cellStyle name="Text Calculation Cell 2" xfId="67"/>
    <cellStyle name="Text Calculation Cell 2 2" xfId="68"/>
    <cellStyle name="Text entry cell" xfId="69"/>
    <cellStyle name="Text entry cell 2" xfId="70"/>
    <cellStyle name="Text entry cell 2 2" xfId="71"/>
    <cellStyle name="Text Unit Cell" xfId="72"/>
    <cellStyle name="Text Unit Cell 2" xfId="73"/>
    <cellStyle name="Text Unit Cell 2 2" xfId="74"/>
    <cellStyle name="Total" xfId="75"/>
    <cellStyle name="Total 2" xfId="76"/>
    <cellStyle name="Total 2 2" xfId="77"/>
    <cellStyle name="Гиперссылка" xfId="1" builtinId="8"/>
    <cellStyle name="Денежный 2" xfId="78"/>
    <cellStyle name="Денежный 3" xfId="79"/>
    <cellStyle name="Денежный 4" xfId="80"/>
    <cellStyle name="Денежный 5" xfId="81"/>
    <cellStyle name="Заголовок" xfId="82"/>
    <cellStyle name="Заголовок 1 2" xfId="83"/>
    <cellStyle name="Личный" xfId="84"/>
    <cellStyle name="Обычный" xfId="0" builtinId="0"/>
    <cellStyle name="Обычный 10" xfId="85"/>
    <cellStyle name="Обычный 10 2" xfId="86"/>
    <cellStyle name="Обычный 11" xfId="87"/>
    <cellStyle name="Обычный 12" xfId="88"/>
    <cellStyle name="Обычный 13" xfId="89"/>
    <cellStyle name="Обычный 14" xfId="90"/>
    <cellStyle name="Обычный 15" xfId="91"/>
    <cellStyle name="Обычный 15 2" xfId="92"/>
    <cellStyle name="Обычный 16" xfId="93"/>
    <cellStyle name="Обычный 17" xfId="94"/>
    <cellStyle name="Обычный 18" xfId="95"/>
    <cellStyle name="Обычный 19" xfId="96"/>
    <cellStyle name="Обычный 2" xfId="4"/>
    <cellStyle name="Обычный 2 10" xfId="97"/>
    <cellStyle name="Обычный 2 2" xfId="98"/>
    <cellStyle name="Обычный 2 2 2" xfId="99"/>
    <cellStyle name="Обычный 2 2 2 10" xfId="100"/>
    <cellStyle name="Обычный 2 2 2 2" xfId="101"/>
    <cellStyle name="Обычный 2 2 2 2 2" xfId="102"/>
    <cellStyle name="Обычный 2 2 2 2 2 2" xfId="103"/>
    <cellStyle name="Обычный 2 2 2 2 3" xfId="104"/>
    <cellStyle name="Обычный 2 2 2 2 4" xfId="105"/>
    <cellStyle name="Обычный 2 2 2 2 5" xfId="106"/>
    <cellStyle name="Обычный 2 2 2 2 6" xfId="107"/>
    <cellStyle name="Обычный 2 2 2 2 7" xfId="108"/>
    <cellStyle name="Обычный 2 2 2 3" xfId="109"/>
    <cellStyle name="Обычный 2 2 2 4" xfId="110"/>
    <cellStyle name="Обычный 2 2 2 5" xfId="111"/>
    <cellStyle name="Обычный 2 2 2 6" xfId="112"/>
    <cellStyle name="Обычный 2 2 2 7" xfId="113"/>
    <cellStyle name="Обычный 2 2 2 8" xfId="114"/>
    <cellStyle name="Обычный 2 2 2 9" xfId="115"/>
    <cellStyle name="Обычный 2 2 3" xfId="116"/>
    <cellStyle name="Обычный 2 2 4" xfId="117"/>
    <cellStyle name="Обычный 2 2 5" xfId="118"/>
    <cellStyle name="Обычный 2 2 6" xfId="119"/>
    <cellStyle name="Обычный 2 2 7" xfId="120"/>
    <cellStyle name="Обычный 2 3" xfId="121"/>
    <cellStyle name="Обычный 2 4" xfId="122"/>
    <cellStyle name="Обычный 2 5" xfId="123"/>
    <cellStyle name="Обычный 2 6" xfId="124"/>
    <cellStyle name="Обычный 2 7" xfId="125"/>
    <cellStyle name="Обычный 2 8" xfId="126"/>
    <cellStyle name="Обычный 2 9" xfId="127"/>
    <cellStyle name="Обычный 20" xfId="128"/>
    <cellStyle name="Обычный 24" xfId="129"/>
    <cellStyle name="Обычный 24 2" xfId="130"/>
    <cellStyle name="Обычный 3" xfId="6"/>
    <cellStyle name="Обычный 3 2" xfId="7"/>
    <cellStyle name="Обычный 3 3" xfId="131"/>
    <cellStyle name="Обычный 4" xfId="132"/>
    <cellStyle name="Обычный 4 2" xfId="133"/>
    <cellStyle name="Обычный 5" xfId="134"/>
    <cellStyle name="Обычный 5 2" xfId="135"/>
    <cellStyle name="Обычный 5 3" xfId="136"/>
    <cellStyle name="Обычный 5 4" xfId="137"/>
    <cellStyle name="Обычный 6" xfId="138"/>
    <cellStyle name="Обычный 6 13" xfId="139"/>
    <cellStyle name="Обычный 6 2" xfId="140"/>
    <cellStyle name="Обычный 6 2 2" xfId="141"/>
    <cellStyle name="Обычный 7" xfId="142"/>
    <cellStyle name="Обычный 7 2" xfId="143"/>
    <cellStyle name="Обычный 8" xfId="144"/>
    <cellStyle name="Обычный 8 2" xfId="145"/>
    <cellStyle name="Обычный 9" xfId="146"/>
    <cellStyle name="Обычный 9 2" xfId="147"/>
    <cellStyle name="Обычный_1.3. Шаблон спецификации" xfId="3"/>
    <cellStyle name="Стиль 1" xfId="5"/>
    <cellStyle name="Стиль 1 2" xfId="148"/>
    <cellStyle name="Тысячи [0]_CHARPRIC" xfId="149"/>
    <cellStyle name="Тысячи(0)" xfId="150"/>
    <cellStyle name="Тысячи(0) 2" xfId="151"/>
    <cellStyle name="Тысячи_CHARPRIC" xfId="152"/>
    <cellStyle name="Упаковка" xfId="153"/>
    <cellStyle name="Упаковка 2" xfId="154"/>
    <cellStyle name="Финансовый" xfId="2" builtinId="3"/>
    <cellStyle name="Финансовый 2" xfId="8"/>
  </cellStyles>
  <dxfs count="9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CCFFCC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95250</xdr:rowOff>
        </xdr:from>
        <xdr:to>
          <xdr:col>17</xdr:col>
          <xdr:colOff>561975</xdr:colOff>
          <xdr:row>32</xdr:row>
          <xdr:rowOff>66675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740@foxtrot.ua" TargetMode="External"/><Relationship Id="rId2" Type="http://schemas.openxmlformats.org/officeDocument/2006/relationships/hyperlink" Target="http://www.foxtrotgroup.com.ua/uk/tender.html" TargetMode="External"/><Relationship Id="rId1" Type="http://schemas.openxmlformats.org/officeDocument/2006/relationships/hyperlink" Target="http://foxtrotgroup.com.ua/uk/tender/subscribe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tender-GKF@foxtrot.kiev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showGridLines="0" showZeros="0" tabSelected="1" defaultGridColor="0" colorId="22" zoomScaleNormal="100" workbookViewId="0">
      <pane ySplit="1" topLeftCell="A2" activePane="bottomLeft" state="frozen"/>
      <selection activeCell="B48" sqref="B48:C48"/>
      <selection pane="bottomLeft" activeCell="B2" sqref="B2"/>
    </sheetView>
  </sheetViews>
  <sheetFormatPr defaultColWidth="9.140625" defaultRowHeight="12.75"/>
  <cols>
    <col min="1" max="1" width="42.140625" style="4" customWidth="1"/>
    <col min="2" max="2" width="97.5703125" style="4" customWidth="1"/>
    <col min="3" max="16384" width="9.140625" style="4"/>
  </cols>
  <sheetData>
    <row r="1" spans="1:3" ht="15.75">
      <c r="A1" s="58" t="s">
        <v>2</v>
      </c>
      <c r="B1" s="58"/>
      <c r="C1" s="3"/>
    </row>
    <row r="2" spans="1:3" ht="30" customHeight="1">
      <c r="A2" s="59" t="s">
        <v>23</v>
      </c>
      <c r="B2" s="48" t="s">
        <v>67</v>
      </c>
    </row>
    <row r="3" spans="1:3" ht="63.75">
      <c r="A3" s="60"/>
      <c r="B3" s="39" t="s">
        <v>109</v>
      </c>
    </row>
    <row r="4" spans="1:3">
      <c r="A4" s="60"/>
      <c r="B4" s="40" t="s">
        <v>85</v>
      </c>
    </row>
    <row r="5" spans="1:3">
      <c r="A5" s="60"/>
      <c r="B5" s="40" t="s">
        <v>84</v>
      </c>
    </row>
    <row r="6" spans="1:3" ht="25.5">
      <c r="A6" s="60"/>
      <c r="B6" s="40" t="s">
        <v>108</v>
      </c>
    </row>
    <row r="7" spans="1:3">
      <c r="A7" s="60"/>
      <c r="B7" s="40" t="s">
        <v>64</v>
      </c>
    </row>
    <row r="8" spans="1:3">
      <c r="A8" s="60"/>
      <c r="B8" s="40" t="s">
        <v>65</v>
      </c>
    </row>
    <row r="9" spans="1:3">
      <c r="A9" s="61"/>
      <c r="B9" s="5" t="s">
        <v>68</v>
      </c>
    </row>
    <row r="10" spans="1:3">
      <c r="A10" s="59" t="s">
        <v>24</v>
      </c>
      <c r="B10" s="6" t="s">
        <v>22</v>
      </c>
    </row>
    <row r="11" spans="1:3">
      <c r="A11" s="60"/>
      <c r="B11" s="7" t="s">
        <v>60</v>
      </c>
    </row>
    <row r="12" spans="1:3">
      <c r="A12" s="61"/>
      <c r="B12" s="8" t="s">
        <v>1</v>
      </c>
    </row>
    <row r="13" spans="1:3">
      <c r="A13" s="62" t="s">
        <v>39</v>
      </c>
      <c r="B13" s="9" t="s">
        <v>37</v>
      </c>
    </row>
    <row r="14" spans="1:3">
      <c r="A14" s="63"/>
      <c r="B14" s="10" t="s">
        <v>61</v>
      </c>
    </row>
    <row r="15" spans="1:3">
      <c r="A15" s="63"/>
      <c r="B15" s="5" t="s">
        <v>36</v>
      </c>
    </row>
    <row r="16" spans="1:3">
      <c r="A16" s="63"/>
      <c r="B16" s="11" t="s">
        <v>105</v>
      </c>
    </row>
    <row r="17" spans="1:2">
      <c r="A17" s="63"/>
      <c r="B17" s="11" t="s">
        <v>104</v>
      </c>
    </row>
    <row r="18" spans="1:2">
      <c r="A18" s="63"/>
      <c r="B18" s="11" t="s">
        <v>63</v>
      </c>
    </row>
    <row r="19" spans="1:2">
      <c r="A19" s="63"/>
      <c r="B19" s="11" t="s">
        <v>87</v>
      </c>
    </row>
    <row r="20" spans="1:2">
      <c r="A20" s="63"/>
      <c r="B20" s="11" t="s">
        <v>88</v>
      </c>
    </row>
    <row r="21" spans="1:2">
      <c r="A21" s="63"/>
      <c r="B21" s="11" t="s">
        <v>52</v>
      </c>
    </row>
    <row r="22" spans="1:2">
      <c r="A22" s="63"/>
      <c r="B22" s="5" t="s">
        <v>25</v>
      </c>
    </row>
    <row r="23" spans="1:2">
      <c r="A23" s="12"/>
      <c r="B23" s="5" t="s">
        <v>26</v>
      </c>
    </row>
    <row r="24" spans="1:2">
      <c r="A24" s="59" t="s">
        <v>41</v>
      </c>
      <c r="B24" s="51">
        <v>44027</v>
      </c>
    </row>
    <row r="25" spans="1:2">
      <c r="A25" s="60"/>
      <c r="B25" s="7" t="s">
        <v>21</v>
      </c>
    </row>
    <row r="26" spans="1:2" ht="25.5">
      <c r="A26" s="61"/>
      <c r="B26" s="13" t="s">
        <v>15</v>
      </c>
    </row>
    <row r="27" spans="1:2">
      <c r="A27" s="37" t="s">
        <v>40</v>
      </c>
      <c r="B27" s="6" t="s">
        <v>0</v>
      </c>
    </row>
    <row r="28" spans="1:2">
      <c r="A28" s="38"/>
      <c r="B28" s="14" t="s">
        <v>12</v>
      </c>
    </row>
    <row r="29" spans="1:2" ht="25.5">
      <c r="A29" s="15"/>
      <c r="B29" s="14" t="s">
        <v>17</v>
      </c>
    </row>
    <row r="30" spans="1:2">
      <c r="A30" s="59" t="s">
        <v>42</v>
      </c>
      <c r="B30" s="49" t="s">
        <v>38</v>
      </c>
    </row>
    <row r="31" spans="1:2">
      <c r="A31" s="60"/>
      <c r="B31" s="50" t="s">
        <v>49</v>
      </c>
    </row>
    <row r="32" spans="1:2">
      <c r="A32" s="60"/>
      <c r="B32" s="50" t="s">
        <v>82</v>
      </c>
    </row>
    <row r="33" spans="1:2">
      <c r="A33" s="61"/>
      <c r="B33" s="53" t="s">
        <v>50</v>
      </c>
    </row>
    <row r="34" spans="1:2" ht="25.5">
      <c r="A34" s="16" t="s">
        <v>43</v>
      </c>
      <c r="B34" s="17" t="s">
        <v>30</v>
      </c>
    </row>
    <row r="35" spans="1:2">
      <c r="A35" s="59" t="s">
        <v>44</v>
      </c>
      <c r="B35" s="6" t="s">
        <v>32</v>
      </c>
    </row>
    <row r="36" spans="1:2">
      <c r="A36" s="60"/>
      <c r="B36" s="14" t="s">
        <v>31</v>
      </c>
    </row>
    <row r="37" spans="1:2">
      <c r="A37" s="61"/>
      <c r="B37" s="14" t="s">
        <v>27</v>
      </c>
    </row>
    <row r="38" spans="1:2">
      <c r="A38" s="59" t="s">
        <v>45</v>
      </c>
      <c r="B38" s="6" t="s">
        <v>35</v>
      </c>
    </row>
    <row r="39" spans="1:2">
      <c r="A39" s="60"/>
      <c r="B39" s="14" t="s">
        <v>33</v>
      </c>
    </row>
    <row r="40" spans="1:2">
      <c r="A40" s="60"/>
      <c r="B40" s="14" t="s">
        <v>34</v>
      </c>
    </row>
    <row r="41" spans="1:2">
      <c r="A41" s="61"/>
      <c r="B41" s="18" t="s">
        <v>28</v>
      </c>
    </row>
    <row r="42" spans="1:2" ht="25.5">
      <c r="A42" s="37" t="s">
        <v>46</v>
      </c>
      <c r="B42" s="17" t="s">
        <v>29</v>
      </c>
    </row>
    <row r="43" spans="1:2">
      <c r="A43" s="59" t="s">
        <v>47</v>
      </c>
      <c r="B43" s="19" t="s">
        <v>51</v>
      </c>
    </row>
    <row r="44" spans="1:2">
      <c r="A44" s="61"/>
      <c r="B44" s="20" t="s">
        <v>13</v>
      </c>
    </row>
    <row r="45" spans="1:2" ht="25.5">
      <c r="A45" s="16" t="s">
        <v>48</v>
      </c>
      <c r="B45" s="13" t="s">
        <v>86</v>
      </c>
    </row>
    <row r="47" spans="1:2">
      <c r="B47" s="1" t="s">
        <v>20</v>
      </c>
    </row>
    <row r="48" spans="1:2">
      <c r="B48" s="2" t="s">
        <v>14</v>
      </c>
    </row>
  </sheetData>
  <mergeCells count="9">
    <mergeCell ref="A1:B1"/>
    <mergeCell ref="A2:A9"/>
    <mergeCell ref="A38:A41"/>
    <mergeCell ref="A43:A44"/>
    <mergeCell ref="A35:A37"/>
    <mergeCell ref="A10:A12"/>
    <mergeCell ref="A30:A33"/>
    <mergeCell ref="A24:A26"/>
    <mergeCell ref="A13:A22"/>
  </mergeCells>
  <conditionalFormatting sqref="B24">
    <cfRule type="containsBlanks" dxfId="8" priority="2">
      <formula>LEN(TRIM(B24))=0</formula>
    </cfRule>
  </conditionalFormatting>
  <dataValidations count="1">
    <dataValidation type="textLength" operator="lessThanOrEqual" allowBlank="1" showInputMessage="1" showErrorMessage="1" errorTitle="Увага!" error="Кількість символів не повинна перевищувати 80, інакше складно зберігати листи в папку на комп'ютері." sqref="B2">
      <formula1>80</formula1>
    </dataValidation>
  </dataValidations>
  <hyperlinks>
    <hyperlink ref="B48" r:id="rId1"/>
    <hyperlink ref="B44" r:id="rId2"/>
    <hyperlink ref="B14" r:id="rId3"/>
    <hyperlink ref="B12" r:id="rId4"/>
    <hyperlink ref="B7" location="'Додаток 1'!A1" display="Запит комерційної пропозиції, детальна інформація та вимоги щодо предмету закупівлі надано в Додатку 1."/>
    <hyperlink ref="B8" location="'Додаток 2'!A1" display="Схема розміщення стелажів на складі надана в Додатку 2."/>
  </hyperlinks>
  <pageMargins left="0.27559055118110237" right="0.2" top="0.28000000000000003" bottom="0.42" header="0.19685039370078741" footer="0.19685039370078741"/>
  <pageSetup paperSize="9" fitToHeight="0" orientation="portrait" r:id="rId5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showGridLines="0" showZeros="0" defaultGridColor="0" colorId="22" zoomScaleNormal="100" workbookViewId="0">
      <pane xSplit="3" ySplit="3" topLeftCell="D4" activePane="bottomRight" state="frozen"/>
      <selection activeCell="B48" sqref="B48:C48"/>
      <selection pane="topRight" activeCell="B48" sqref="B48:C48"/>
      <selection pane="bottomLeft" activeCell="B48" sqref="B48:C48"/>
      <selection pane="bottomRight" activeCell="D3" sqref="D3"/>
    </sheetView>
  </sheetViews>
  <sheetFormatPr defaultRowHeight="12.75"/>
  <cols>
    <col min="1" max="1" width="64.5703125" style="35" customWidth="1"/>
    <col min="2" max="2" width="11.42578125" style="35" bestFit="1" customWidth="1"/>
    <col min="3" max="3" width="9.5703125" style="35" bestFit="1" customWidth="1"/>
    <col min="4" max="4" width="44.28515625" style="36" customWidth="1"/>
    <col min="5" max="38" width="7.85546875" style="25" customWidth="1"/>
    <col min="39" max="16384" width="9.140625" style="25"/>
  </cols>
  <sheetData>
    <row r="1" spans="1:4" ht="25.5" customHeight="1">
      <c r="A1" s="79" t="str">
        <f>IF($D$3=0,"Додаток 1. Запит комерційної пропозиції на закупівлю","Комерційна пропозиція на закупівлю")</f>
        <v>Додаток 1. Запит комерційної пропозиції на закупівлю</v>
      </c>
      <c r="B1" s="79"/>
      <c r="C1" s="79"/>
      <c r="D1" s="24" t="str">
        <f>IF($D$3=0,"Змінювати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</row>
    <row r="2" spans="1:4" s="27" customFormat="1" ht="25.5" customHeight="1">
      <c r="A2" s="80" t="str">
        <f>Документація!$B$2</f>
        <v>Демонтаж та монтаж стелажної системи</v>
      </c>
      <c r="B2" s="80"/>
      <c r="C2" s="80"/>
      <c r="D2" s="26" t="str">
        <f>IF($D$3=0,"Поля для заповнення промарковано кольором.","")</f>
        <v>Поля для заповнення промарковано кольором.</v>
      </c>
    </row>
    <row r="3" spans="1:4" s="27" customFormat="1" ht="19.5" customHeight="1">
      <c r="A3" s="81" t="s">
        <v>53</v>
      </c>
      <c r="B3" s="81"/>
      <c r="C3" s="81"/>
      <c r="D3" s="28"/>
    </row>
    <row r="4" spans="1:4" s="27" customFormat="1" ht="12.75" customHeight="1">
      <c r="A4" s="68" t="s">
        <v>54</v>
      </c>
      <c r="B4" s="68"/>
      <c r="C4" s="68"/>
      <c r="D4" s="29"/>
    </row>
    <row r="5" spans="1:4" s="27" customFormat="1" ht="12.75" customHeight="1">
      <c r="A5" s="68" t="s">
        <v>3</v>
      </c>
      <c r="B5" s="68"/>
      <c r="C5" s="68"/>
      <c r="D5" s="29"/>
    </row>
    <row r="6" spans="1:4" s="27" customFormat="1" ht="12.75" customHeight="1">
      <c r="A6" s="68" t="s">
        <v>4</v>
      </c>
      <c r="B6" s="68"/>
      <c r="C6" s="68"/>
      <c r="D6" s="30"/>
    </row>
    <row r="7" spans="1:4" s="27" customFormat="1" ht="12.75" customHeight="1">
      <c r="A7" s="68" t="s">
        <v>5</v>
      </c>
      <c r="B7" s="68"/>
      <c r="C7" s="68"/>
      <c r="D7" s="29"/>
    </row>
    <row r="8" spans="1:4" s="27" customFormat="1" ht="12.75" customHeight="1">
      <c r="A8" s="68" t="s">
        <v>6</v>
      </c>
      <c r="B8" s="68"/>
      <c r="C8" s="68"/>
      <c r="D8" s="29"/>
    </row>
    <row r="9" spans="1:4" s="27" customFormat="1" ht="12.75" customHeight="1">
      <c r="A9" s="68" t="s">
        <v>11</v>
      </c>
      <c r="B9" s="68"/>
      <c r="C9" s="68"/>
      <c r="D9" s="30"/>
    </row>
    <row r="10" spans="1:4" s="27" customFormat="1" ht="12.75" customHeight="1">
      <c r="A10" s="68" t="s">
        <v>7</v>
      </c>
      <c r="B10" s="68"/>
      <c r="C10" s="68"/>
      <c r="D10" s="29"/>
    </row>
    <row r="11" spans="1:4" s="27" customFormat="1" ht="12.75" customHeight="1">
      <c r="A11" s="68" t="s">
        <v>8</v>
      </c>
      <c r="B11" s="68"/>
      <c r="C11" s="68"/>
      <c r="D11" s="30"/>
    </row>
    <row r="12" spans="1:4" s="27" customFormat="1" ht="12.75" customHeight="1">
      <c r="A12" s="68" t="s">
        <v>9</v>
      </c>
      <c r="B12" s="68"/>
      <c r="C12" s="68"/>
      <c r="D12" s="31"/>
    </row>
    <row r="13" spans="1:4" s="27" customFormat="1" ht="12.75" customHeight="1">
      <c r="A13" s="68" t="s">
        <v>16</v>
      </c>
      <c r="B13" s="68"/>
      <c r="C13" s="68"/>
      <c r="D13" s="32"/>
    </row>
    <row r="14" spans="1:4" s="27" customFormat="1" ht="12.75" customHeight="1">
      <c r="A14" s="68" t="s">
        <v>55</v>
      </c>
      <c r="B14" s="68"/>
      <c r="C14" s="68"/>
      <c r="D14" s="32"/>
    </row>
    <row r="15" spans="1:4" s="27" customFormat="1" ht="12.75" customHeight="1">
      <c r="A15" s="68" t="s">
        <v>10</v>
      </c>
      <c r="B15" s="68"/>
      <c r="C15" s="68"/>
      <c r="D15" s="32"/>
    </row>
    <row r="16" spans="1:4" s="27" customFormat="1" ht="12.75" customHeight="1">
      <c r="A16" s="68" t="s">
        <v>56</v>
      </c>
      <c r="B16" s="68"/>
      <c r="C16" s="68"/>
      <c r="D16" s="33"/>
    </row>
    <row r="17" spans="1:7" s="27" customFormat="1" ht="12.75" customHeight="1">
      <c r="A17" s="68" t="s">
        <v>57</v>
      </c>
      <c r="B17" s="68"/>
      <c r="C17" s="68"/>
      <c r="D17" s="33"/>
    </row>
    <row r="18" spans="1:7" s="27" customFormat="1" ht="12.75" customHeight="1">
      <c r="A18" s="68" t="s">
        <v>58</v>
      </c>
      <c r="B18" s="68"/>
      <c r="C18" s="68"/>
      <c r="D18" s="33"/>
    </row>
    <row r="19" spans="1:7" s="27" customFormat="1" ht="12.75" customHeight="1">
      <c r="A19" s="21" t="s">
        <v>59</v>
      </c>
      <c r="B19" s="22"/>
      <c r="C19" s="22"/>
      <c r="D19" s="23"/>
    </row>
    <row r="20" spans="1:7" ht="39" customHeight="1">
      <c r="A20" s="67" t="s">
        <v>66</v>
      </c>
      <c r="B20" s="67"/>
      <c r="C20" s="67"/>
      <c r="D20" s="32"/>
    </row>
    <row r="21" spans="1:7">
      <c r="A21" s="67" t="s">
        <v>81</v>
      </c>
      <c r="B21" s="67"/>
      <c r="C21" s="67"/>
      <c r="D21" s="32"/>
    </row>
    <row r="22" spans="1:7" ht="27" customHeight="1">
      <c r="A22" s="69" t="s">
        <v>79</v>
      </c>
      <c r="B22" s="70"/>
      <c r="C22" s="71"/>
      <c r="D22" s="32"/>
    </row>
    <row r="23" spans="1:7" s="57" customFormat="1" ht="25.5">
      <c r="A23" s="54" t="s">
        <v>19</v>
      </c>
      <c r="B23" s="54" t="s">
        <v>71</v>
      </c>
      <c r="C23" s="55" t="s">
        <v>62</v>
      </c>
      <c r="D23" s="56" t="s">
        <v>18</v>
      </c>
    </row>
    <row r="24" spans="1:7" ht="25.5" customHeight="1">
      <c r="A24" s="72" t="s">
        <v>80</v>
      </c>
      <c r="B24" s="72"/>
      <c r="C24" s="72"/>
      <c r="D24" s="52"/>
    </row>
    <row r="25" spans="1:7" s="27" customFormat="1">
      <c r="A25" s="67" t="s">
        <v>77</v>
      </c>
      <c r="B25" s="67"/>
      <c r="C25" s="67"/>
      <c r="D25" s="32"/>
      <c r="G25" s="25"/>
    </row>
    <row r="26" spans="1:7" s="27" customFormat="1">
      <c r="A26" s="67" t="s">
        <v>89</v>
      </c>
      <c r="B26" s="67"/>
      <c r="C26" s="67"/>
      <c r="D26" s="32"/>
      <c r="G26" s="25"/>
    </row>
    <row r="27" spans="1:7" ht="12.75" customHeight="1">
      <c r="A27" s="43" t="s">
        <v>75</v>
      </c>
      <c r="B27" s="43" t="s">
        <v>69</v>
      </c>
      <c r="C27" s="43">
        <v>218</v>
      </c>
      <c r="D27" s="45"/>
    </row>
    <row r="28" spans="1:7" ht="12.75" customHeight="1">
      <c r="A28" s="43" t="s">
        <v>91</v>
      </c>
      <c r="B28" s="43" t="s">
        <v>70</v>
      </c>
      <c r="C28" s="43">
        <v>17491</v>
      </c>
      <c r="D28" s="45"/>
    </row>
    <row r="29" spans="1:7" ht="12.75" customHeight="1">
      <c r="A29" s="43" t="s">
        <v>93</v>
      </c>
      <c r="B29" s="43" t="s">
        <v>69</v>
      </c>
      <c r="C29" s="43">
        <v>55</v>
      </c>
      <c r="D29" s="45"/>
    </row>
    <row r="30" spans="1:7" ht="15" customHeight="1">
      <c r="A30" s="43" t="s">
        <v>96</v>
      </c>
      <c r="B30" s="43" t="s">
        <v>69</v>
      </c>
      <c r="C30" s="43">
        <v>24</v>
      </c>
      <c r="D30" s="45"/>
    </row>
    <row r="31" spans="1:7" ht="15" customHeight="1">
      <c r="A31" s="43" t="s">
        <v>97</v>
      </c>
      <c r="B31" s="43" t="s">
        <v>69</v>
      </c>
      <c r="C31" s="43">
        <v>42</v>
      </c>
      <c r="D31" s="45"/>
    </row>
    <row r="32" spans="1:7" ht="15" customHeight="1">
      <c r="A32" s="43" t="s">
        <v>98</v>
      </c>
      <c r="B32" s="43" t="s">
        <v>69</v>
      </c>
      <c r="C32" s="43">
        <v>4</v>
      </c>
      <c r="D32" s="45"/>
    </row>
    <row r="33" spans="1:4" ht="15" customHeight="1">
      <c r="A33" s="43" t="s">
        <v>99</v>
      </c>
      <c r="B33" s="43" t="s">
        <v>69</v>
      </c>
      <c r="C33" s="43">
        <v>1</v>
      </c>
      <c r="D33" s="45"/>
    </row>
    <row r="34" spans="1:4" ht="18.75" customHeight="1">
      <c r="A34" s="76" t="s">
        <v>106</v>
      </c>
      <c r="B34" s="77"/>
      <c r="C34" s="78"/>
      <c r="D34" s="45"/>
    </row>
    <row r="35" spans="1:4" ht="24" customHeight="1">
      <c r="A35" s="73" t="s">
        <v>72</v>
      </c>
      <c r="B35" s="74"/>
      <c r="C35" s="75"/>
      <c r="D35" s="46">
        <f>SUMPRODUCT(C27:C33,D27:D33)+D34</f>
        <v>0</v>
      </c>
    </row>
    <row r="36" spans="1:4" ht="25.5" customHeight="1">
      <c r="A36" s="72" t="s">
        <v>83</v>
      </c>
      <c r="B36" s="72"/>
      <c r="C36" s="72"/>
      <c r="D36" s="52"/>
    </row>
    <row r="37" spans="1:4" s="27" customFormat="1">
      <c r="A37" s="67" t="s">
        <v>78</v>
      </c>
      <c r="B37" s="67"/>
      <c r="C37" s="67"/>
      <c r="D37" s="32"/>
    </row>
    <row r="38" spans="1:4" s="27" customFormat="1">
      <c r="A38" s="67" t="s">
        <v>90</v>
      </c>
      <c r="B38" s="67"/>
      <c r="C38" s="67"/>
      <c r="D38" s="32"/>
    </row>
    <row r="39" spans="1:4" ht="12.75" customHeight="1">
      <c r="A39" s="43" t="s">
        <v>76</v>
      </c>
      <c r="B39" s="43" t="s">
        <v>69</v>
      </c>
      <c r="C39" s="43">
        <v>218</v>
      </c>
      <c r="D39" s="45"/>
    </row>
    <row r="40" spans="1:4" s="34" customFormat="1" ht="25.5">
      <c r="A40" s="43" t="s">
        <v>92</v>
      </c>
      <c r="B40" s="43" t="s">
        <v>70</v>
      </c>
      <c r="C40" s="44">
        <v>18924</v>
      </c>
      <c r="D40" s="45"/>
    </row>
    <row r="41" spans="1:4" s="34" customFormat="1">
      <c r="A41" s="43" t="s">
        <v>94</v>
      </c>
      <c r="B41" s="43" t="s">
        <v>69</v>
      </c>
      <c r="C41" s="43">
        <v>55</v>
      </c>
      <c r="D41" s="45"/>
    </row>
    <row r="42" spans="1:4" ht="15" customHeight="1">
      <c r="A42" s="43" t="s">
        <v>95</v>
      </c>
      <c r="B42" s="43" t="s">
        <v>69</v>
      </c>
      <c r="C42" s="43">
        <v>24</v>
      </c>
      <c r="D42" s="45"/>
    </row>
    <row r="43" spans="1:4" ht="15" customHeight="1">
      <c r="A43" s="43" t="s">
        <v>100</v>
      </c>
      <c r="B43" s="43" t="s">
        <v>69</v>
      </c>
      <c r="C43" s="43">
        <v>42</v>
      </c>
      <c r="D43" s="45"/>
    </row>
    <row r="44" spans="1:4" ht="15" customHeight="1">
      <c r="A44" s="43" t="s">
        <v>101</v>
      </c>
      <c r="B44" s="43" t="s">
        <v>69</v>
      </c>
      <c r="C44" s="43">
        <v>4</v>
      </c>
      <c r="D44" s="45"/>
    </row>
    <row r="45" spans="1:4" ht="15" customHeight="1">
      <c r="A45" s="43" t="s">
        <v>102</v>
      </c>
      <c r="B45" s="43" t="s">
        <v>69</v>
      </c>
      <c r="C45" s="43">
        <v>1</v>
      </c>
      <c r="D45" s="45"/>
    </row>
    <row r="46" spans="1:4" ht="15" customHeight="1">
      <c r="A46" s="76" t="s">
        <v>107</v>
      </c>
      <c r="B46" s="77"/>
      <c r="C46" s="78"/>
      <c r="D46" s="45"/>
    </row>
    <row r="47" spans="1:4" ht="23.25" customHeight="1">
      <c r="A47" s="73" t="s">
        <v>73</v>
      </c>
      <c r="B47" s="74"/>
      <c r="C47" s="75"/>
      <c r="D47" s="46">
        <f>SUMPRODUCT(C39:C45,D39:D45)+D46</f>
        <v>0</v>
      </c>
    </row>
    <row r="48" spans="1:4" ht="26.25" customHeight="1">
      <c r="A48" s="64" t="s">
        <v>74</v>
      </c>
      <c r="B48" s="65"/>
      <c r="C48" s="66"/>
      <c r="D48" s="47">
        <f>SUM(D35,D47)</f>
        <v>0</v>
      </c>
    </row>
  </sheetData>
  <sheetProtection algorithmName="SHA-512" hashValue="39vRGyIbVD9EEIV1WBkZQJiO6p0VfE+ECsI9CevIoiI9NhrM4yF5Aa7oXfTsrZTa2eM8p59FlYiLahlzQ5ZMEg==" saltValue="9G7X359OctI2g04k3IcMvQ==" spinCount="100000" sheet="1" formatCells="0" formatColumns="0" formatRows="0" autoFilter="0"/>
  <protectedRanges>
    <protectedRange sqref="D1:D1048576" name="Диапазон1"/>
  </protectedRanges>
  <mergeCells count="32">
    <mergeCell ref="A6:C6"/>
    <mergeCell ref="A1:C1"/>
    <mergeCell ref="A2:C2"/>
    <mergeCell ref="A3:C3"/>
    <mergeCell ref="A4:C4"/>
    <mergeCell ref="A5:C5"/>
    <mergeCell ref="A12:C12"/>
    <mergeCell ref="A13:C13"/>
    <mergeCell ref="A14:C14"/>
    <mergeCell ref="A15:C15"/>
    <mergeCell ref="A16:C16"/>
    <mergeCell ref="A7:C7"/>
    <mergeCell ref="A8:C8"/>
    <mergeCell ref="A9:C9"/>
    <mergeCell ref="A10:C10"/>
    <mergeCell ref="A11:C11"/>
    <mergeCell ref="A48:C48"/>
    <mergeCell ref="A26:C26"/>
    <mergeCell ref="A37:C37"/>
    <mergeCell ref="A38:C38"/>
    <mergeCell ref="A17:C17"/>
    <mergeCell ref="A18:C18"/>
    <mergeCell ref="A25:C25"/>
    <mergeCell ref="A20:C20"/>
    <mergeCell ref="A21:C21"/>
    <mergeCell ref="A22:C22"/>
    <mergeCell ref="A24:C24"/>
    <mergeCell ref="A36:C36"/>
    <mergeCell ref="A35:C35"/>
    <mergeCell ref="A47:C47"/>
    <mergeCell ref="A46:C46"/>
    <mergeCell ref="A34:C34"/>
  </mergeCells>
  <conditionalFormatting sqref="D3:D18 D39:D41 D20:D22 D25:D30">
    <cfRule type="containsBlanks" dxfId="7" priority="9">
      <formula>LEN(TRIM(D3))=0</formula>
    </cfRule>
  </conditionalFormatting>
  <conditionalFormatting sqref="D48">
    <cfRule type="containsBlanks" dxfId="6" priority="7">
      <formula>LEN(TRIM(D48))=0</formula>
    </cfRule>
  </conditionalFormatting>
  <conditionalFormatting sqref="D37:D38">
    <cfRule type="containsBlanks" dxfId="5" priority="6">
      <formula>LEN(TRIM(D37))=0</formula>
    </cfRule>
  </conditionalFormatting>
  <conditionalFormatting sqref="D31:D34">
    <cfRule type="containsBlanks" dxfId="4" priority="5">
      <formula>LEN(TRIM(D31))=0</formula>
    </cfRule>
  </conditionalFormatting>
  <conditionalFormatting sqref="D42">
    <cfRule type="containsBlanks" dxfId="3" priority="4">
      <formula>LEN(TRIM(D42))=0</formula>
    </cfRule>
  </conditionalFormatting>
  <conditionalFormatting sqref="D43:D46">
    <cfRule type="containsBlanks" dxfId="2" priority="3">
      <formula>LEN(TRIM(D43))=0</formula>
    </cfRule>
  </conditionalFormatting>
  <conditionalFormatting sqref="D47">
    <cfRule type="containsBlanks" dxfId="1" priority="2">
      <formula>LEN(TRIM(D47))=0</formula>
    </cfRule>
  </conditionalFormatting>
  <conditionalFormatting sqref="D35">
    <cfRule type="containsBlanks" dxfId="0" priority="1">
      <formula>LEN(TRIM(D35))=0</formula>
    </cfRule>
  </conditionalFormatting>
  <dataValidations count="1">
    <dataValidation type="decimal" operator="greaterThanOrEqual" allowBlank="1" showInputMessage="1" showErrorMessage="1" sqref="D39:D47 D27:D36">
      <formula1>0</formula1>
    </dataValidation>
  </dataValidations>
  <pageMargins left="0.27559055118110237" right="0.19685039370078741" top="0.19685039370078741" bottom="0.35433070866141736" header="0.19685039370078741" footer="0.19685039370078741"/>
  <pageSetup paperSize="9" scale="76" orientation="portrait" r:id="rId1"/>
  <headerFooter>
    <oddFooter>&amp;L&amp;"+,обычный"&amp;10&amp;K01+044Лист &amp;P з &amp;N листів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22" sqref="S22"/>
    </sheetView>
  </sheetViews>
  <sheetFormatPr defaultRowHeight="15"/>
  <cols>
    <col min="1" max="16384" width="9.140625" style="41"/>
  </cols>
  <sheetData>
    <row r="1" spans="1:1" ht="15.75">
      <c r="A1" s="42" t="s">
        <v>103</v>
      </c>
    </row>
  </sheetData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shapeId="3073" r:id="rId4">
          <objectPr defaultSize="0" autoPict="0" r:id="rId5">
            <anchor moveWithCells="1" sizeWithCells="1">
              <from>
                <xdr:col>0</xdr:col>
                <xdr:colOff>0</xdr:colOff>
                <xdr:row>2</xdr:row>
                <xdr:rowOff>95250</xdr:rowOff>
              </from>
              <to>
                <xdr:col>17</xdr:col>
                <xdr:colOff>561975</xdr:colOff>
                <xdr:row>32</xdr:row>
                <xdr:rowOff>66675</xdr:rowOff>
              </to>
            </anchor>
          </objectPr>
        </oleObject>
      </mc:Choice>
      <mc:Fallback>
        <oleObject progId="AcroExch.Document.DC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Документація</vt:lpstr>
      <vt:lpstr>Додаток 1</vt:lpstr>
      <vt:lpstr>Додаток 2</vt:lpstr>
      <vt:lpstr>'Додаток 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2020-07-09T14:59:00Z</dcterms:modified>
</cp:coreProperties>
</file>