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4430" windowHeight="13965" tabRatio="739"/>
  </bookViews>
  <sheets>
    <sheet name="Документація" sheetId="2" r:id="rId1"/>
    <sheet name="Додаток 1" sheetId="3" r:id="rId2"/>
  </sheets>
  <definedNames>
    <definedName name="_xlnm._FilterDatabase" localSheetId="1" hidden="1">'Додаток 1'!$A$30:$E$57</definedName>
  </definedNames>
  <calcPr calcId="145621"/>
</workbook>
</file>

<file path=xl/calcChain.xml><?xml version="1.0" encoding="utf-8"?>
<calcChain xmlns="http://schemas.openxmlformats.org/spreadsheetml/2006/main">
  <c r="E58" i="3" l="1"/>
  <c r="E50" i="3"/>
  <c r="E47" i="3"/>
  <c r="A1" i="3" l="1"/>
  <c r="E2" i="3"/>
  <c r="E1" i="3"/>
  <c r="A2" i="3"/>
  <c r="E59" i="3" l="1"/>
</calcChain>
</file>

<file path=xl/sharedStrings.xml><?xml version="1.0" encoding="utf-8"?>
<sst xmlns="http://schemas.openxmlformats.org/spreadsheetml/2006/main" count="135" uniqueCount="135">
  <si>
    <t xml:space="preserve">До участі в процедурі закупівлі приймаються пропозиції від Учасників, які відповідають наступним вимогам: </t>
  </si>
  <si>
    <t>tender-GKF@foxtrot.kiev.ua</t>
  </si>
  <si>
    <t>Документація процедури закупівлі</t>
  </si>
  <si>
    <t>Назва компанії</t>
  </si>
  <si>
    <t>ПІБ керівника</t>
  </si>
  <si>
    <t>Телефон керівника</t>
  </si>
  <si>
    <t>Юридична адреса</t>
  </si>
  <si>
    <t>Фактична адреса</t>
  </si>
  <si>
    <t xml:space="preserve">Контактна особа </t>
  </si>
  <si>
    <t>Телефон контактної особи</t>
  </si>
  <si>
    <t>Електронна адреса контактної особи</t>
  </si>
  <si>
    <t>Код ЄДРПОУ</t>
  </si>
  <si>
    <t>Телефон компанії</t>
  </si>
  <si>
    <t>1. Зареєстровані на території України;</t>
  </si>
  <si>
    <t>http://www.foxtrotgroup.com.ua/uk/tender.html</t>
  </si>
  <si>
    <t>Вказати основних клієнтів за напрямком даної закупівлі.</t>
  </si>
  <si>
    <t>Пропозиція кожного Учасника вважається дійсною протягом проведення конкурсної процедури закупівлі, а в разі акцепту пропозиції Учасника - протягом строку виконання договору закупівлі.</t>
  </si>
  <si>
    <t>Офіційний сайт компанії Учасника (за наявності)</t>
  </si>
  <si>
    <t>Зазначити перелік відповідного обладнання, власної матеріально-технічної бази, працівників відповідної кваліфікації.</t>
  </si>
  <si>
    <t>2. Мають необхідне обладнання, кваліфікований персонал та досвід роботи в даному напрямку не менше 3 років.</t>
  </si>
  <si>
    <t>Ціна, грн. з ПДВ</t>
  </si>
  <si>
    <t>У разі наявності в ціні пропозиції валютної складової, вказати:
   1. Курс валюти на дату даної пропозиції;</t>
  </si>
  <si>
    <t>5. Доля валютної складової в ціні пропозиції у відсотках.</t>
  </si>
  <si>
    <r>
      <t>2. Назва валюти</t>
    </r>
    <r>
      <rPr>
        <sz val="10"/>
        <color theme="0" tint="-0.34998626667073579"/>
        <rFont val="Cambria"/>
        <family val="1"/>
        <charset val="204"/>
        <scheme val="major"/>
      </rPr>
      <t xml:space="preserve"> (USD, EUR тощо)</t>
    </r>
    <r>
      <rPr>
        <sz val="10"/>
        <rFont val="Cambria"/>
        <family val="1"/>
        <charset val="204"/>
        <scheme val="major"/>
      </rPr>
      <t>;</t>
    </r>
  </si>
  <si>
    <r>
      <t xml:space="preserve">3. Назва курсу </t>
    </r>
    <r>
      <rPr>
        <sz val="10"/>
        <color theme="0" tint="-0.34998626667073579"/>
        <rFont val="Cambria"/>
        <family val="1"/>
        <charset val="204"/>
        <scheme val="major"/>
      </rPr>
      <t>(НБУ, Міжбанк, покупка, продаж, середньозважений тощо)</t>
    </r>
    <r>
      <rPr>
        <sz val="10"/>
        <rFont val="Cambria"/>
        <family val="1"/>
        <charset val="204"/>
        <scheme val="major"/>
      </rPr>
      <t>;</t>
    </r>
  </si>
  <si>
    <t>4. Посилання на ресурс, на якому публікується курс вказаної валюти;</t>
  </si>
  <si>
    <t>Всього сума закупівлі, грн. з ПДВ:</t>
  </si>
  <si>
    <t>Публічне розкриття пропозицій не проводиться.</t>
  </si>
  <si>
    <t>ГРУПА КОМПАНІЙ ФОКСТРОТ</t>
  </si>
  <si>
    <t>1. Предмет закупівлі</t>
  </si>
  <si>
    <t>2. Замовник</t>
  </si>
  <si>
    <t>Розмір електронного листа не повинен перевищувати 15 МБ.</t>
  </si>
  <si>
    <t>Тема електронного листа має містити тільки предмет закупівлі.</t>
  </si>
  <si>
    <t>2. Пропозиція не відповідає вимогам щодо предмету закупівлі.</t>
  </si>
  <si>
    <t>3. Внаслідок дії непереборної сили.</t>
  </si>
  <si>
    <t>Учасники процедури закупівлі на запит Замовника надають установчі та фінансові документи в електронному вигляді.</t>
  </si>
  <si>
    <t>Замовник має право звернутися до Учасників за роз’ясненнями змісту їх пропозицій, а також ініціювати будь-які переговори з питань внесення змін до змісту або ціни поданої пропозиції.</t>
  </si>
  <si>
    <t>1. Учасник не відповідає кваліфікаційним критеріям;</t>
  </si>
  <si>
    <t>Замовник відхиляє пропозицію Учасника у разі, якщо:</t>
  </si>
  <si>
    <t>1. Ціна найкращої пропозиції перевищує бюджет закупівлі;</t>
  </si>
  <si>
    <t>2. Відсутня подальша потреба у закупівлі;</t>
  </si>
  <si>
    <t>Замовник має право відмінити закупівлю якщо:</t>
  </si>
  <si>
    <t>•  Комерційна пропозиція у форматі Додатку 1 в Excel;</t>
  </si>
  <si>
    <t>Критеріями оцінки та вибору переможця є:</t>
  </si>
  <si>
    <t>5. Кваліфікаційні критерії до Учасників</t>
  </si>
  <si>
    <t>4. Дата подання пропозиції та строк її дії</t>
  </si>
  <si>
    <t xml:space="preserve">6. Критерії оцінки пропозицій Учасників </t>
  </si>
  <si>
    <t>7. Переговори з Учасником</t>
  </si>
  <si>
    <t>8. Відхилення пропозиції Учасника</t>
  </si>
  <si>
    <t>9. Відміна Замовником процедури закупівлі</t>
  </si>
  <si>
    <t>10. Подача установчих та фінансових документів</t>
  </si>
  <si>
    <t>11. Результати процедури закупівлі</t>
  </si>
  <si>
    <t>12. Умови укладання договору про закупівлю</t>
  </si>
  <si>
    <t>•  відповідність вимогам щодо предмету закупівлі;</t>
  </si>
  <si>
    <t>Результати процедури закупівлі оприлюднюються у розділі "Закриті тендери" за посиланням:</t>
  </si>
  <si>
    <t>3. Склад та вимоги до оформлення пропозиції Учасника</t>
  </si>
  <si>
    <t>Склад пропозиції Учасника:</t>
  </si>
  <si>
    <t>Досвід роботи за напрямом предмету закупівлі, років</t>
  </si>
  <si>
    <t>•  Сканкопія комерційної пропозиції у форматі Додатку 1, що завірена підписом керівника та печаткою;</t>
  </si>
  <si>
    <t>Пропозиція Учасника подається в електронному вигляді на адресу:</t>
  </si>
  <si>
    <t>Платник ПДВ- так, ні</t>
  </si>
  <si>
    <t>•  Портфоліо з презентацією подібних робіт.</t>
  </si>
  <si>
    <t>Презентація має бути не більше 2 МБ.</t>
  </si>
  <si>
    <t>•  мінімальна вартість пропозиції.</t>
  </si>
  <si>
    <t>Будь-які питання стосовно закупівлі Учасник має направляти на адресу Тендерного комітету:</t>
  </si>
  <si>
    <t>Сувенірна брендована продукція</t>
  </si>
  <si>
    <t>tender-746@foxtrot.ua</t>
  </si>
  <si>
    <t>Детальна інформація та вимоги щодо предмету закупівлі надані в Додатку 1.</t>
  </si>
  <si>
    <t>Макети логотипів надані в Додатку 2.</t>
  </si>
  <si>
    <t>•  Проект договору;</t>
  </si>
  <si>
    <t>Учасник може надати свою пропозицію як на весь обсяг закупівлі, так і на бідь-який з лотів окремо.</t>
  </si>
  <si>
    <t>Назва продукції</t>
  </si>
  <si>
    <t xml:space="preserve">Технічні вимоги </t>
  </si>
  <si>
    <t xml:space="preserve">Вушка лисиці </t>
  </si>
  <si>
    <t>Сумка-трансформер</t>
  </si>
  <si>
    <t>Еко-ручка за паперу, два кольори</t>
  </si>
  <si>
    <t>Логотип, фірмовий колір, брендована стрічка на шию</t>
  </si>
  <si>
    <t>Кількість на рік, шт.</t>
  </si>
  <si>
    <t>Помаранчеві вушка із тканини, затемнення до верху у чорний колір. Вушка приєднуються до головного обруча помаранчевого або чорного кольору</t>
  </si>
  <si>
    <t>М'яка іграшка Фоксі</t>
  </si>
  <si>
    <t>Брелок з логотипом "Фокстрот" та "Лисиця"</t>
  </si>
  <si>
    <t>Розмір прапора 1.2х0.8м, нейлон, фірмові кольори, кріплення карман. Нанесення логотипів "Фокстрот" та "Лисиця"</t>
  </si>
  <si>
    <t>Друк логотипів "Фокстрот" та "Лисиця", декілька кольорів. Чашка 300 мл, біла/жовта/помаранчева</t>
  </si>
  <si>
    <t>Лисиця-магніт цільна, трафарет. Розмір 7*7 см</t>
  </si>
  <si>
    <t>Блокнот формату А5</t>
  </si>
  <si>
    <t>Гольфи з патерном лисиці, кольорові у фірмовому стилі. Має бути вишивка, не наліпка, щоб витримували багаторазове прання</t>
  </si>
  <si>
    <t>Основи візуального стилю надано в Додатку 3.</t>
  </si>
  <si>
    <t>Гольфи</t>
  </si>
  <si>
    <t>Лот 1</t>
  </si>
  <si>
    <t>Лот 2</t>
  </si>
  <si>
    <t>Всього по Лоту 1, грн. з ПДВ:</t>
  </si>
  <si>
    <t>Всього по Лоту 2, грн. з ПДВ:</t>
  </si>
  <si>
    <t>Розміром як кредитка, для однієї зарядки, брендування гравіровкою або наліпкою</t>
  </si>
  <si>
    <t>Логотип "Лисиця"</t>
  </si>
  <si>
    <t>Умови пакування: кожна одиниця продукції має бути упакована в індивідуальну упаковку. Маркування на кожній упаковці має містити найменування продукції. Підтвердити</t>
  </si>
  <si>
    <t>Умови фасування: продукція має бути розфасована в групову упаковку відповідно до розподілу по торговим точкам Замовника. Групова упаковка має забезпечувати збереження продукції під час транспортування територією України. Маркування групової упаковки має містити найменування, кількість продукції та адресу кінцевої доставки відповідно до розподілу. Підтвердити</t>
  </si>
  <si>
    <t>Доставка відповідно до замовлень Замовника не частіше ніж один раз на місяць. Підтвердити</t>
  </si>
  <si>
    <t>Підрядник має доставити продукцію на склад в м. Київ. Підтвердити</t>
  </si>
  <si>
    <t>Умови оплати: безготівкова оплата виконується протягом 5 банківських днів після надання Підрядником всіх бухгалтерських документів (видаткова накладна, зареєстрована податкова накладна). Підтвердити</t>
  </si>
  <si>
    <t>Тендерна пропозиція має включати вартість всіх матеріалів, робіт та транспортних витрат. Підтвердити</t>
  </si>
  <si>
    <t>Підтвердити готовність надати зразки сувенірної продукції у термін не більше трьох робочих днів на запит Замовника</t>
  </si>
  <si>
    <t>Умови Договору мають відповідати акцептованій пропозиції Учасника.
Замовник має право змінити обсяг закупівлі відповідно до виробничих потреб без зміни акцептованої ціни.</t>
  </si>
  <si>
    <t>Лот 3</t>
  </si>
  <si>
    <t>Всього по Лоту 3, грн. з ПДВ:</t>
  </si>
  <si>
    <t>Сумка-трансформер складна для покупок, матеріал бавовна. 20х20см в складеному вигляді, 60х60см в рогзорнутому стані. Брендування</t>
  </si>
  <si>
    <t>Кейк-попс</t>
  </si>
  <si>
    <t>Парасолька</t>
  </si>
  <si>
    <t>Пляшка для води</t>
  </si>
  <si>
    <t>Брелок</t>
  </si>
  <si>
    <t>Форма голови лисиці, брендування виробу</t>
  </si>
  <si>
    <t>Панама</t>
  </si>
  <si>
    <t>Елемент одягу в фірмових кольорах з нанесенням логотипу "Лисиця" та слогану</t>
  </si>
  <si>
    <t>Ручка кулькова</t>
  </si>
  <si>
    <t>Стікер</t>
  </si>
  <si>
    <t>Браслет силіконовий</t>
  </si>
  <si>
    <t>Чашка</t>
  </si>
  <si>
    <t>Тримач для бейжда</t>
  </si>
  <si>
    <t>Прапор</t>
  </si>
  <si>
    <t>Прапорець настільний</t>
  </si>
  <si>
    <t>Міні-павербанк</t>
  </si>
  <si>
    <t>Магніт на холодильник</t>
  </si>
  <si>
    <t>Подушка в автомобіль</t>
  </si>
  <si>
    <t>Еко-сумка</t>
  </si>
  <si>
    <t>Захисна маска</t>
  </si>
  <si>
    <t>Можливі різні варіанти склеювання. Брендування</t>
  </si>
  <si>
    <t>Жовта/фіолетова парасолька з логотипом "Фокстрот" та "Лисиця"</t>
  </si>
  <si>
    <t>Друк логотипів "Фокстрот" та "Лисиця", унікальний дизайн</t>
  </si>
  <si>
    <t>Помаранчевий браслет з білим лого та слоганом "Живи наживо"</t>
  </si>
  <si>
    <t>Розмір настільного прапорця 10х20см, нейлоновий з трубкою. Нанесення логотипів "Фокстрот" та "Лисиця"</t>
  </si>
  <si>
    <t>Іграшка має стояти на трьох точках опори – дві лапи і хвіст. Кольори – помаранчевий, білий, чорний. Матеріал – якісний, тактильно приємний. Наповнювач такий, щоб виріб був плотним.  Висота іграшки: 30-40 см</t>
  </si>
  <si>
    <t>Кругла подушка. Діаметр 40 см, глибина 12 см. Синтетичний наповнювач. Подушка у брендованій наволочці, кольоровий друк, логотип "Лисиця"</t>
  </si>
  <si>
    <t>Сумка з принтом логотипу "Лисиця". Розмір еко-сумки 50х30см</t>
  </si>
  <si>
    <t>Захисна маска із тканини різних видів - бавовна, синтетика. Односторонній друк різних паттернів у фірмовому стилі</t>
  </si>
  <si>
    <t>Макети "Лисиці" та брендування магніту надано на файлообмінному ресурсі за посиланням https://fex.net/ru/s/ozxcr48</t>
  </si>
  <si>
    <t>Термін зберігання файлів: до 8 серпня включно.</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</si>
</sst>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р_._-;\-* #,##0.00_р_._-;_-* &quot;-&quot;??_р_._-;_-@_-"/>
    <numFmt numFmtId="165" formatCode="[$-FC22]d\ mmmm\ yyyy&quot; р.&quot;;@"/>
    <numFmt numFmtId="166" formatCode="[&lt;=9999999]0##\-##\-##;\(0##\)\ ###\-##\-##"/>
    <numFmt numFmtId="167" formatCode="#,##0_ ;[Red]\-#,##0\ "/>
    <numFmt numFmtId="168" formatCode="#,##0;\-#,##0"/>
    <numFmt numFmtId="169" formatCode="_-* #,##0\ _г_р_н_._-;\-* #,##0\ _г_р_н_._-;_-* &quot;-&quot;\ _г_р_н_._-;_-@_-"/>
    <numFmt numFmtId="170" formatCode="_-* #,##0.00\ _г_р_н_._-;\-* #,##0.00\ _г_р_н_._-;_-* &quot;-&quot;??\ _г_р_н_._-;_-@_-"/>
    <numFmt numFmtId="171" formatCode="_-* #,##0\ &quot;грн.&quot;_-;\-* #,##0\ &quot;грн.&quot;_-;_-* &quot;-&quot;\ &quot;грн.&quot;_-;_-@_-"/>
    <numFmt numFmtId="172" formatCode="_-* #,##0.00\ &quot;грн.&quot;_-;\-* #,##0.00\ &quot;грн.&quot;_-;_-* &quot;-&quot;??\ &quot;грн.&quot;_-;_-@_-"/>
    <numFmt numFmtId="173" formatCode="#,##0;[Red]\-#,##0;;&quot;Error: Entry must be a number&quot;"/>
    <numFmt numFmtId="174" formatCode="#,##0;\(#,##0\)"/>
    <numFmt numFmtId="175" formatCode="[=0]\ &quot;0%&quot;;;0.00%"/>
    <numFmt numFmtId="176" formatCode="[=0]&quot; 0%&quot;;[&lt;0]General;0.00%"/>
    <numFmt numFmtId="177" formatCode="#,##0;[Red]\-#,##0"/>
    <numFmt numFmtId="178" formatCode="#,##0;\-#,##0;;&quot;Agency Cost&quot;"/>
    <numFmt numFmtId="179" formatCode="#,##0.00;\-#,##0.00"/>
    <numFmt numFmtId="180" formatCode="[=0]\ &quot;0.000&quot;;;0.000"/>
    <numFmt numFmtId="181" formatCode="[=0]&quot; 0.000&quot;;[&lt;0]General;0.000"/>
    <numFmt numFmtId="182" formatCode="_-* #,##0.00&quot;р.&quot;_-;\-* #,##0.00&quot;р.&quot;_-;_-* \-??&quot;р.&quot;_-;_-@_-"/>
    <numFmt numFmtId="183" formatCode="_-* #,##0_р_._-;\-* #,##0_р_._-;_-* &quot;-&quot;??_р_._-;_-@_-"/>
    <numFmt numFmtId="184" formatCode="#,##0.0000"/>
    <numFmt numFmtId="185" formatCode="_-* #,##0.0000000_р_._-;\-* #,##0.0000000_р_._-;_-* &quot;-&quot;??_р_._-;_-@_-"/>
  </numFmts>
  <fonts count="47">
    <font>
      <sz val="11"/>
      <color theme="1"/>
      <name val="Calibri"/>
      <family val="2"/>
      <scheme val="minor"/>
    </font>
    <font>
      <u/>
      <sz val="11"/>
      <color theme="10"/>
      <name val="Calibri"/>
      <family val="2"/>
      <scheme val="minor"/>
    </font>
    <font>
      <sz val="11"/>
      <color theme="1"/>
      <name val="Cambria"/>
      <family val="1"/>
      <charset val="204"/>
      <scheme val="major"/>
    </font>
    <font>
      <b/>
      <sz val="11"/>
      <color theme="1"/>
      <name val="Cambria"/>
      <family val="1"/>
      <charset val="204"/>
      <scheme val="major"/>
    </font>
    <font>
      <u/>
      <sz val="11"/>
      <color theme="10"/>
      <name val="Cambria"/>
      <family val="1"/>
      <charset val="204"/>
      <scheme val="major"/>
    </font>
    <font>
      <sz val="11"/>
      <color theme="1"/>
      <name val="Calibri"/>
      <family val="2"/>
      <scheme val="minor"/>
    </font>
    <font>
      <sz val="10"/>
      <name val="Times New Roman"/>
      <family val="1"/>
      <charset val="204"/>
    </font>
    <font>
      <sz val="10"/>
      <name val="Arial Cyr"/>
      <charset val="204"/>
    </font>
    <font>
      <sz val="10"/>
      <name val="Arial Cyr"/>
      <family val="2"/>
      <charset val="204"/>
    </font>
    <font>
      <sz val="10"/>
      <color theme="1"/>
      <name val="Cambria"/>
      <family val="1"/>
      <charset val="204"/>
      <scheme val="major"/>
    </font>
    <font>
      <sz val="10"/>
      <name val="Cambria"/>
      <family val="1"/>
      <charset val="204"/>
      <scheme val="major"/>
    </font>
    <font>
      <sz val="11"/>
      <name val="Cambria"/>
      <family val="1"/>
      <charset val="204"/>
      <scheme val="major"/>
    </font>
    <font>
      <b/>
      <sz val="10"/>
      <color theme="1"/>
      <name val="Cambria"/>
      <family val="1"/>
      <charset val="204"/>
      <scheme val="major"/>
    </font>
    <font>
      <sz val="20"/>
      <color theme="1"/>
      <name val="Cambria"/>
      <family val="1"/>
      <charset val="204"/>
      <scheme val="major"/>
    </font>
    <font>
      <sz val="10"/>
      <color rgb="FFC00000"/>
      <name val="Cambria"/>
      <family val="1"/>
      <charset val="204"/>
      <scheme val="major"/>
    </font>
    <font>
      <sz val="7"/>
      <color theme="1"/>
      <name val="Cambria"/>
      <family val="1"/>
      <charset val="204"/>
      <scheme val="major"/>
    </font>
    <font>
      <sz val="11"/>
      <color theme="1"/>
      <name val="Calibri"/>
      <family val="2"/>
      <charset val="204"/>
      <scheme val="minor"/>
    </font>
    <font>
      <sz val="10"/>
      <name val="Arial"/>
      <family val="2"/>
      <charset val="204"/>
    </font>
    <font>
      <b/>
      <sz val="10"/>
      <name val="Pragmatica"/>
      <charset val="204"/>
    </font>
    <font>
      <sz val="10"/>
      <name val="Helv"/>
    </font>
    <font>
      <sz val="11"/>
      <color indexed="8"/>
      <name val="Calibri"/>
      <family val="2"/>
      <charset val="204"/>
    </font>
    <font>
      <u/>
      <sz val="10"/>
      <color indexed="36"/>
      <name val="Arial"/>
      <family val="2"/>
    </font>
    <font>
      <b/>
      <sz val="16"/>
      <name val="Helv"/>
    </font>
    <font>
      <b/>
      <sz val="16"/>
      <name val="Arial"/>
      <family val="2"/>
      <charset val="204"/>
    </font>
    <font>
      <u/>
      <sz val="10"/>
      <color indexed="12"/>
      <name val="Arial Cyr"/>
      <charset val="204"/>
    </font>
    <font>
      <sz val="11"/>
      <name val="UkrainianJournal"/>
      <charset val="204"/>
    </font>
    <font>
      <sz val="8"/>
      <name val="Helv"/>
    </font>
    <font>
      <sz val="8"/>
      <name val="Arial"/>
      <family val="2"/>
      <charset val="204"/>
    </font>
    <font>
      <sz val="10"/>
      <name val="Arial"/>
      <family val="2"/>
    </font>
    <font>
      <sz val="10"/>
      <name val="MS Sans Serif"/>
      <family val="2"/>
      <charset val="204"/>
    </font>
    <font>
      <b/>
      <sz val="10"/>
      <name val="Helv"/>
    </font>
    <font>
      <b/>
      <sz val="10"/>
      <name val="Arial"/>
      <family val="2"/>
      <charset val="204"/>
    </font>
    <font>
      <b/>
      <sz val="8"/>
      <name val="TypeTimes"/>
      <charset val="204"/>
    </font>
    <font>
      <sz val="12"/>
      <name val="Times New Roman Cyr"/>
      <family val="1"/>
      <charset val="204"/>
    </font>
    <font>
      <sz val="10"/>
      <name val="NewtonCTT"/>
      <charset val="204"/>
    </font>
    <font>
      <sz val="10"/>
      <color theme="0" tint="-0.34998626667073579"/>
      <name val="Cambria"/>
      <family val="1"/>
      <charset val="204"/>
      <scheme val="major"/>
    </font>
    <font>
      <i/>
      <sz val="11"/>
      <color theme="1"/>
      <name val="Cambria"/>
      <family val="1"/>
      <charset val="204"/>
      <scheme val="major"/>
    </font>
    <font>
      <b/>
      <sz val="11"/>
      <color theme="0"/>
      <name val="Cambria"/>
      <family val="1"/>
      <charset val="204"/>
      <scheme val="major"/>
    </font>
    <font>
      <b/>
      <sz val="16"/>
      <color theme="1"/>
      <name val="Cambria"/>
      <family val="1"/>
      <charset val="204"/>
      <scheme val="major"/>
    </font>
    <font>
      <b/>
      <sz val="11"/>
      <name val="Cambria"/>
      <family val="1"/>
      <charset val="204"/>
      <scheme val="major"/>
    </font>
    <font>
      <i/>
      <sz val="11"/>
      <name val="Cambria"/>
      <family val="1"/>
      <charset val="204"/>
      <scheme val="major"/>
    </font>
    <font>
      <sz val="9"/>
      <color theme="1"/>
      <name val="Cambria"/>
      <family val="1"/>
      <charset val="204"/>
      <scheme val="major"/>
    </font>
    <font>
      <b/>
      <sz val="9"/>
      <color theme="1"/>
      <name val="Cambria"/>
      <family val="1"/>
      <charset val="204"/>
      <scheme val="major"/>
    </font>
    <font>
      <b/>
      <sz val="12"/>
      <color theme="1"/>
      <name val="Cambria"/>
      <family val="1"/>
      <charset val="204"/>
      <scheme val="major"/>
    </font>
    <font>
      <sz val="12"/>
      <color theme="1"/>
      <name val="Cambria"/>
      <family val="1"/>
      <charset val="204"/>
      <scheme val="major"/>
    </font>
    <font>
      <b/>
      <sz val="20"/>
      <color theme="1"/>
      <name val="Cambria"/>
      <family val="1"/>
      <charset val="204"/>
      <scheme val="major"/>
    </font>
    <font>
      <sz val="11"/>
      <color rgb="FFFF0000"/>
      <name val="Cambria"/>
      <family val="1"/>
      <charset val="204"/>
      <scheme val="major"/>
    </font>
  </fonts>
  <fills count="11">
    <fill>
      <patternFill patternType="none"/>
    </fill>
    <fill>
      <patternFill patternType="gray125"/>
    </fill>
    <fill>
      <patternFill patternType="solid">
        <fgColor indexed="9"/>
        <bgColor indexed="15"/>
      </patternFill>
    </fill>
    <fill>
      <patternFill patternType="solid">
        <fgColor indexed="9"/>
        <bgColor indexed="26"/>
      </patternFill>
    </fill>
    <fill>
      <patternFill patternType="mediumGray">
        <fgColor indexed="9"/>
        <bgColor indexed="11"/>
      </patternFill>
    </fill>
    <fill>
      <patternFill patternType="solid">
        <fgColor indexed="44"/>
        <bgColor indexed="22"/>
      </patternFill>
    </fill>
    <fill>
      <patternFill patternType="gray0625">
        <fgColor indexed="9"/>
        <bgColor indexed="13"/>
      </patternFill>
    </fill>
    <fill>
      <patternFill patternType="solid">
        <fgColor indexed="34"/>
        <bgColor indexed="13"/>
      </patternFill>
    </fill>
    <fill>
      <patternFill patternType="darkGray">
        <fgColor indexed="9"/>
        <bgColor indexed="13"/>
      </patternFill>
    </fill>
    <fill>
      <patternFill patternType="solid">
        <fgColor indexed="26"/>
        <bgColor indexed="43"/>
      </patternFill>
    </fill>
    <fill>
      <patternFill patternType="solid">
        <fgColor indexed="9"/>
        <bgColor indexed="13"/>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12"/>
      </left>
      <right style="thin">
        <color indexed="12"/>
      </right>
      <top style="thin">
        <color indexed="12"/>
      </top>
      <bottom style="thin">
        <color indexed="12"/>
      </bottom>
      <diagonal/>
    </border>
    <border>
      <left style="thin">
        <color indexed="18"/>
      </left>
      <right style="thin">
        <color indexed="18"/>
      </right>
      <top style="thin">
        <color indexed="18"/>
      </top>
      <bottom style="thin">
        <color indexed="18"/>
      </bottom>
      <diagonal/>
    </border>
    <border>
      <left/>
      <right/>
      <top/>
      <bottom style="hair">
        <color indexed="21"/>
      </bottom>
      <diagonal/>
    </border>
    <border>
      <left style="thin">
        <color indexed="8"/>
      </left>
      <right style="thin">
        <color indexed="8"/>
      </right>
      <top style="thin">
        <color indexed="8"/>
      </top>
      <bottom style="thin">
        <color indexed="8"/>
      </bottom>
      <diagonal/>
    </border>
    <border>
      <left/>
      <right/>
      <top/>
      <bottom style="hair">
        <color indexed="11"/>
      </bottom>
      <diagonal/>
    </border>
    <border>
      <left/>
      <right/>
      <top/>
      <bottom style="hair">
        <color indexed="57"/>
      </bottom>
      <diagonal/>
    </border>
    <border>
      <left style="medium">
        <color indexed="10"/>
      </left>
      <right style="medium">
        <color indexed="10"/>
      </right>
      <top style="medium">
        <color indexed="10"/>
      </top>
      <bottom style="medium">
        <color indexed="10"/>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55">
    <xf numFmtId="0" fontId="0" fillId="0" borderId="0"/>
    <xf numFmtId="0" fontId="1" fillId="0" borderId="0" applyNumberFormat="0" applyFill="0" applyBorder="0" applyAlignment="0" applyProtection="0"/>
    <xf numFmtId="164" fontId="5" fillId="0" borderId="0" applyFont="0" applyFill="0" applyBorder="0" applyAlignment="0" applyProtection="0"/>
    <xf numFmtId="0" fontId="6" fillId="0" borderId="0"/>
    <xf numFmtId="0" fontId="7" fillId="0" borderId="0"/>
    <xf numFmtId="0" fontId="8" fillId="0" borderId="0"/>
    <xf numFmtId="0" fontId="16" fillId="0" borderId="0"/>
    <xf numFmtId="0" fontId="17" fillId="0" borderId="0"/>
    <xf numFmtId="164" fontId="5" fillId="0" borderId="0" applyFont="0" applyFill="0" applyBorder="0" applyAlignment="0" applyProtection="0"/>
    <xf numFmtId="0" fontId="18" fillId="0" borderId="0"/>
    <xf numFmtId="37" fontId="19" fillId="2" borderId="8">
      <protection hidden="1"/>
    </xf>
    <xf numFmtId="168" fontId="17" fillId="3" borderId="8">
      <protection hidden="1"/>
    </xf>
    <xf numFmtId="37" fontId="17" fillId="3" borderId="8">
      <protection hidden="1"/>
    </xf>
    <xf numFmtId="169"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37" fontId="19" fillId="4" borderId="0" applyNumberFormat="0" applyBorder="0" applyAlignment="0">
      <alignment horizontal="center"/>
      <protection hidden="1"/>
    </xf>
    <xf numFmtId="0" fontId="17" fillId="5" borderId="0" applyNumberFormat="0" applyBorder="0" applyAlignment="0">
      <protection hidden="1"/>
    </xf>
    <xf numFmtId="173" fontId="19" fillId="6" borderId="8">
      <alignment horizontal="right"/>
      <protection locked="0"/>
    </xf>
    <xf numFmtId="173" fontId="17" fillId="7" borderId="8">
      <alignment horizontal="right"/>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applyNumberFormat="0" applyFill="0" applyBorder="0" applyAlignment="0" applyProtection="0">
      <alignment vertical="top"/>
      <protection locked="0"/>
    </xf>
    <xf numFmtId="37" fontId="19" fillId="6" borderId="3" applyNumberFormat="0" applyBorder="0">
      <alignment horizontal="left"/>
      <protection locked="0"/>
    </xf>
    <xf numFmtId="0" fontId="17" fillId="7" borderId="0" applyNumberFormat="0" applyBorder="0">
      <alignment horizontal="left"/>
      <protection locked="0"/>
    </xf>
    <xf numFmtId="174" fontId="22" fillId="0" borderId="0">
      <alignment horizontal="left"/>
    </xf>
    <xf numFmtId="174" fontId="23" fillId="0" borderId="0">
      <alignment horizontal="left"/>
    </xf>
    <xf numFmtId="0" fontId="24" fillId="0" borderId="0" applyNumberFormat="0" applyFill="0" applyBorder="0" applyAlignment="0" applyProtection="0">
      <alignment vertical="top"/>
      <protection locked="0"/>
    </xf>
    <xf numFmtId="0" fontId="25" fillId="0" borderId="0"/>
    <xf numFmtId="37" fontId="19" fillId="8" borderId="9">
      <alignment horizontal="center" vertical="center"/>
      <protection hidden="1"/>
    </xf>
    <xf numFmtId="168" fontId="17" fillId="9" borderId="9">
      <alignment horizontal="center" vertical="center"/>
      <protection hidden="1"/>
    </xf>
    <xf numFmtId="37" fontId="17" fillId="9" borderId="9">
      <alignment horizontal="center" vertical="center"/>
      <protection hidden="1"/>
    </xf>
    <xf numFmtId="175" fontId="26" fillId="8" borderId="8">
      <alignment horizontal="right"/>
      <protection locked="0"/>
    </xf>
    <xf numFmtId="176" fontId="27" fillId="9" borderId="8">
      <alignment horizontal="right"/>
      <protection locked="0"/>
    </xf>
    <xf numFmtId="37" fontId="26" fillId="2" borderId="8">
      <alignment vertical="center"/>
      <protection hidden="1"/>
    </xf>
    <xf numFmtId="168" fontId="27" fillId="3" borderId="8">
      <alignment vertical="center"/>
      <protection hidden="1"/>
    </xf>
    <xf numFmtId="37" fontId="27" fillId="3" borderId="8">
      <alignment vertical="center"/>
      <protection hidden="1"/>
    </xf>
    <xf numFmtId="38" fontId="19" fillId="0" borderId="10"/>
    <xf numFmtId="177" fontId="17" fillId="0" borderId="10"/>
    <xf numFmtId="38" fontId="17" fillId="0" borderId="10"/>
    <xf numFmtId="0" fontId="28" fillId="0" borderId="0"/>
    <xf numFmtId="37" fontId="19" fillId="8" borderId="9">
      <alignment vertical="center"/>
      <protection hidden="1"/>
    </xf>
    <xf numFmtId="168" fontId="17" fillId="9" borderId="9">
      <alignment vertical="center"/>
      <protection hidden="1"/>
    </xf>
    <xf numFmtId="37" fontId="17" fillId="9" borderId="9">
      <alignment vertical="center"/>
      <protection hidden="1"/>
    </xf>
    <xf numFmtId="178" fontId="19" fillId="2" borderId="8">
      <alignment horizontal="right"/>
      <protection hidden="1"/>
    </xf>
    <xf numFmtId="178" fontId="17" fillId="3" borderId="8">
      <alignment horizontal="right"/>
      <protection hidden="1"/>
    </xf>
    <xf numFmtId="178" fontId="19" fillId="6" borderId="8">
      <alignment horizontal="right"/>
      <protection locked="0"/>
    </xf>
    <xf numFmtId="178" fontId="17" fillId="7" borderId="8">
      <alignment horizontal="right"/>
      <protection locked="0"/>
    </xf>
    <xf numFmtId="38" fontId="29" fillId="0" borderId="0" applyFont="0" applyFill="0" applyBorder="0" applyAlignment="0" applyProtection="0"/>
    <xf numFmtId="40" fontId="29" fillId="0" borderId="0" applyFont="0" applyFill="0" applyBorder="0" applyAlignment="0" applyProtection="0"/>
    <xf numFmtId="0" fontId="19" fillId="0" borderId="0"/>
    <xf numFmtId="38" fontId="26" fillId="10" borderId="8">
      <alignment vertical="center"/>
      <protection locked="0"/>
    </xf>
    <xf numFmtId="177" fontId="27" fillId="3" borderId="8">
      <alignment vertical="center"/>
      <protection locked="0"/>
    </xf>
    <xf numFmtId="38" fontId="27" fillId="3" borderId="8">
      <alignment vertical="center"/>
      <protection locked="0"/>
    </xf>
    <xf numFmtId="39" fontId="26" fillId="0" borderId="11">
      <alignment horizontal="center" vertical="center"/>
      <protection hidden="1"/>
    </xf>
    <xf numFmtId="179" fontId="27" fillId="0" borderId="11">
      <alignment horizontal="center" vertical="center"/>
      <protection hidden="1"/>
    </xf>
    <xf numFmtId="39" fontId="27" fillId="0" borderId="11">
      <alignment horizontal="center" vertical="center"/>
      <protection hidden="1"/>
    </xf>
    <xf numFmtId="180" fontId="26" fillId="10" borderId="8">
      <alignment vertical="center"/>
      <protection locked="0"/>
    </xf>
    <xf numFmtId="181" fontId="27" fillId="3" borderId="8">
      <alignment vertical="center"/>
      <protection locked="0"/>
    </xf>
    <xf numFmtId="37" fontId="19" fillId="2" borderId="8">
      <alignment horizontal="center"/>
      <protection hidden="1"/>
    </xf>
    <xf numFmtId="168" fontId="17" fillId="3" borderId="8">
      <alignment horizontal="center"/>
      <protection hidden="1"/>
    </xf>
    <xf numFmtId="37" fontId="17" fillId="3" borderId="8">
      <alignment horizontal="center"/>
      <protection hidden="1"/>
    </xf>
    <xf numFmtId="38" fontId="19" fillId="0" borderId="12">
      <alignment vertical="center"/>
      <protection locked="0"/>
    </xf>
    <xf numFmtId="177" fontId="17" fillId="0" borderId="13">
      <alignment vertical="center"/>
      <protection locked="0"/>
    </xf>
    <xf numFmtId="38" fontId="17" fillId="0" borderId="13">
      <alignment vertical="center"/>
      <protection locked="0"/>
    </xf>
    <xf numFmtId="38" fontId="26" fillId="2" borderId="8">
      <alignment horizontal="center" vertical="center"/>
      <protection hidden="1"/>
    </xf>
    <xf numFmtId="177" fontId="27" fillId="3" borderId="8">
      <alignment horizontal="center" vertical="center"/>
      <protection hidden="1"/>
    </xf>
    <xf numFmtId="38" fontId="27" fillId="3" borderId="8">
      <alignment horizontal="center" vertical="center"/>
      <protection hidden="1"/>
    </xf>
    <xf numFmtId="38" fontId="30" fillId="2" borderId="14">
      <alignment vertical="center"/>
      <protection hidden="1"/>
    </xf>
    <xf numFmtId="177" fontId="31" fillId="3" borderId="14">
      <alignment vertical="center"/>
      <protection hidden="1"/>
    </xf>
    <xf numFmtId="38" fontId="31" fillId="3" borderId="14">
      <alignment vertical="center"/>
      <protection hidden="1"/>
    </xf>
    <xf numFmtId="182" fontId="17" fillId="0" borderId="0" applyFill="0" applyBorder="0" applyAlignment="0" applyProtection="0"/>
    <xf numFmtId="182" fontId="17" fillId="0" borderId="0" applyFill="0" applyBorder="0" applyAlignment="0" applyProtection="0"/>
    <xf numFmtId="182" fontId="17" fillId="0" borderId="0" applyFill="0" applyBorder="0" applyAlignment="0" applyProtection="0"/>
    <xf numFmtId="182" fontId="17" fillId="0" borderId="0" applyFill="0" applyBorder="0" applyAlignment="0" applyProtection="0"/>
    <xf numFmtId="0" fontId="32" fillId="0" borderId="0">
      <alignment horizontal="centerContinuous" vertical="center"/>
    </xf>
    <xf numFmtId="0" fontId="32" fillId="0" borderId="0">
      <alignment horizontal="center" vertical="center"/>
    </xf>
    <xf numFmtId="0" fontId="33" fillId="0" borderId="0"/>
    <xf numFmtId="0" fontId="20" fillId="0" borderId="0"/>
    <xf numFmtId="0" fontId="20" fillId="0" borderId="0"/>
    <xf numFmtId="0" fontId="17" fillId="0" borderId="0"/>
    <xf numFmtId="0" fontId="28" fillId="0" borderId="0"/>
    <xf numFmtId="0" fontId="28" fillId="0" borderId="0"/>
    <xf numFmtId="0" fontId="28" fillId="0" borderId="0"/>
    <xf numFmtId="0" fontId="7" fillId="0" borderId="0"/>
    <xf numFmtId="0" fontId="20" fillId="0" borderId="0"/>
    <xf numFmtId="0" fontId="28" fillId="0" borderId="0"/>
    <xf numFmtId="0" fontId="28" fillId="0" borderId="0"/>
    <xf numFmtId="0" fontId="28" fillId="0" borderId="0"/>
    <xf numFmtId="0" fontId="7" fillId="0" borderId="0"/>
    <xf numFmtId="0" fontId="28" fillId="0" borderId="0"/>
    <xf numFmtId="0" fontId="7"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20" fillId="0" borderId="0"/>
    <xf numFmtId="0" fontId="20" fillId="0" borderId="0"/>
    <xf numFmtId="0" fontId="16" fillId="0" borderId="0"/>
    <xf numFmtId="0" fontId="7" fillId="0" borderId="0"/>
    <xf numFmtId="0" fontId="8" fillId="0" borderId="0"/>
    <xf numFmtId="0" fontId="16" fillId="0" borderId="0"/>
    <xf numFmtId="0" fontId="8" fillId="0" borderId="0"/>
    <xf numFmtId="0" fontId="20" fillId="0" borderId="0"/>
    <xf numFmtId="0" fontId="16"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38" fontId="29" fillId="0" borderId="0" applyFont="0" applyFill="0" applyBorder="0" applyAlignment="0" applyProtection="0"/>
    <xf numFmtId="3" fontId="34" fillId="0" borderId="2" applyFont="0" applyFill="0" applyBorder="0" applyAlignment="0" applyProtection="0">
      <alignment horizontal="center" vertical="center"/>
      <protection locked="0"/>
    </xf>
    <xf numFmtId="3" fontId="17" fillId="0" borderId="0" applyFill="0" applyBorder="0" applyAlignment="0" applyProtection="0"/>
    <xf numFmtId="40" fontId="29" fillId="0" borderId="0" applyFont="0" applyFill="0" applyBorder="0" applyAlignment="0" applyProtection="0"/>
    <xf numFmtId="0" fontId="26" fillId="0" borderId="2">
      <alignment horizontal="centerContinuous" vertical="center" wrapText="1"/>
    </xf>
    <xf numFmtId="0" fontId="27" fillId="0" borderId="11">
      <alignment horizontal="center" vertical="center" wrapText="1"/>
    </xf>
  </cellStyleXfs>
  <cellXfs count="93">
    <xf numFmtId="0" fontId="0" fillId="0" borderId="0" xfId="0"/>
    <xf numFmtId="0" fontId="2" fillId="0" borderId="0" xfId="0" applyFont="1" applyBorder="1" applyAlignment="1">
      <alignment vertical="top"/>
    </xf>
    <xf numFmtId="0" fontId="3" fillId="0" borderId="2" xfId="0" applyFont="1" applyBorder="1" applyAlignment="1">
      <alignment vertical="top" wrapText="1"/>
    </xf>
    <xf numFmtId="0" fontId="13" fillId="0" borderId="0" xfId="0" applyFont="1" applyBorder="1" applyAlignment="1">
      <alignment vertical="top"/>
    </xf>
    <xf numFmtId="0" fontId="14" fillId="0" borderId="0"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49" fontId="12"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left" vertical="center" wrapText="1"/>
    </xf>
    <xf numFmtId="166" fontId="9" fillId="0" borderId="2" xfId="0" applyNumberFormat="1" applyFont="1" applyFill="1" applyBorder="1" applyAlignment="1">
      <alignment horizontal="left" vertical="center" wrapText="1"/>
    </xf>
    <xf numFmtId="49" fontId="9" fillId="0" borderId="2" xfId="1" applyNumberFormat="1" applyFont="1" applyFill="1" applyBorder="1" applyAlignment="1">
      <alignment horizontal="left" vertical="center" wrapText="1"/>
    </xf>
    <xf numFmtId="167" fontId="9" fillId="0" borderId="2" xfId="2" applyNumberFormat="1" applyFont="1" applyFill="1" applyBorder="1" applyAlignment="1">
      <alignment horizontal="left" vertical="center" wrapText="1"/>
    </xf>
    <xf numFmtId="167" fontId="15" fillId="0" borderId="2" xfId="2" applyNumberFormat="1" applyFont="1" applyFill="1" applyBorder="1" applyAlignment="1">
      <alignment horizontal="left" vertical="center" wrapText="1"/>
    </xf>
    <xf numFmtId="0" fontId="9" fillId="0" borderId="0" xfId="0" applyFont="1" applyFill="1" applyAlignment="1">
      <alignment vertical="center" wrapText="1"/>
    </xf>
    <xf numFmtId="0" fontId="12" fillId="0" borderId="2" xfId="0" applyFont="1" applyFill="1" applyBorder="1" applyAlignment="1">
      <alignment horizontal="center" vertical="center" wrapText="1"/>
    </xf>
    <xf numFmtId="184" fontId="9" fillId="0" borderId="2" xfId="0" applyNumberFormat="1" applyFont="1" applyFill="1" applyBorder="1" applyAlignment="1">
      <alignment horizontal="left" vertical="center" wrapText="1"/>
    </xf>
    <xf numFmtId="185" fontId="9" fillId="0" borderId="0" xfId="2" applyNumberFormat="1" applyFont="1" applyFill="1" applyAlignment="1">
      <alignment vertical="center" wrapText="1"/>
    </xf>
    <xf numFmtId="49" fontId="9" fillId="0" borderId="2" xfId="2" applyNumberFormat="1" applyFont="1" applyFill="1" applyBorder="1" applyAlignment="1">
      <alignment horizontal="left" vertical="center" wrapText="1" indent="1"/>
    </xf>
    <xf numFmtId="0" fontId="3" fillId="0" borderId="4" xfId="0" applyFont="1" applyBorder="1" applyAlignment="1">
      <alignment vertical="top" wrapText="1"/>
    </xf>
    <xf numFmtId="0" fontId="3" fillId="0" borderId="5" xfId="0" applyFont="1" applyBorder="1" applyAlignment="1">
      <alignment vertical="top" wrapText="1"/>
    </xf>
    <xf numFmtId="0" fontId="2" fillId="0" borderId="5" xfId="0" applyFont="1" applyFill="1" applyBorder="1" applyAlignment="1">
      <alignment horizontal="left" vertical="top" wrapText="1"/>
    </xf>
    <xf numFmtId="0" fontId="2" fillId="0" borderId="5" xfId="0" applyFont="1" applyBorder="1" applyAlignment="1">
      <alignment vertical="top" wrapText="1"/>
    </xf>
    <xf numFmtId="0" fontId="2" fillId="0" borderId="4" xfId="0" applyFont="1" applyBorder="1" applyAlignment="1">
      <alignment vertical="top" wrapText="1"/>
    </xf>
    <xf numFmtId="0" fontId="4" fillId="0" borderId="5" xfId="1" applyFont="1" applyBorder="1" applyAlignment="1">
      <alignment vertical="top" wrapText="1"/>
    </xf>
    <xf numFmtId="0" fontId="4" fillId="0" borderId="5" xfId="1" applyFont="1" applyFill="1" applyBorder="1" applyAlignment="1">
      <alignment vertical="top" wrapText="1"/>
    </xf>
    <xf numFmtId="0" fontId="36" fillId="0" borderId="5" xfId="0" applyFont="1" applyFill="1" applyBorder="1" applyAlignment="1">
      <alignment horizontal="left" vertical="top" wrapText="1"/>
    </xf>
    <xf numFmtId="0" fontId="2" fillId="0" borderId="5" xfId="0" applyFont="1" applyBorder="1" applyAlignment="1">
      <alignment horizontal="left" vertical="top" wrapText="1"/>
    </xf>
    <xf numFmtId="0" fontId="4" fillId="0" borderId="3" xfId="1" applyFont="1" applyBorder="1" applyAlignment="1">
      <alignment horizontal="left" vertical="top" wrapText="1"/>
    </xf>
    <xf numFmtId="0" fontId="11" fillId="0" borderId="3" xfId="0" applyFont="1" applyBorder="1" applyAlignment="1">
      <alignment vertical="top" wrapText="1"/>
    </xf>
    <xf numFmtId="0" fontId="37" fillId="0" borderId="5" xfId="0" applyFont="1" applyBorder="1" applyAlignment="1">
      <alignment vertical="top" wrapText="1"/>
    </xf>
    <xf numFmtId="0" fontId="2" fillId="0" borderId="2" xfId="0" applyFont="1" applyBorder="1" applyAlignment="1">
      <alignment vertical="top" wrapText="1"/>
    </xf>
    <xf numFmtId="0" fontId="2" fillId="0" borderId="4" xfId="0" applyFont="1" applyFill="1" applyBorder="1" applyAlignment="1">
      <alignment vertical="top" wrapText="1"/>
    </xf>
    <xf numFmtId="0" fontId="2" fillId="0" borderId="5" xfId="0" applyFont="1" applyBorder="1" applyAlignment="1">
      <alignment horizontal="left" vertical="top" wrapText="1" indent="2"/>
    </xf>
    <xf numFmtId="0" fontId="2" fillId="0" borderId="3" xfId="0" applyFont="1" applyBorder="1" applyAlignment="1">
      <alignment horizontal="left" vertical="top" wrapText="1" indent="2"/>
    </xf>
    <xf numFmtId="0" fontId="2" fillId="0" borderId="5" xfId="0" applyFont="1" applyFill="1" applyBorder="1" applyAlignment="1">
      <alignment horizontal="left" vertical="top" wrapText="1" indent="2"/>
    </xf>
    <xf numFmtId="0" fontId="38" fillId="0" borderId="0" xfId="0" applyFont="1" applyBorder="1" applyAlignment="1">
      <alignment vertical="top" wrapText="1"/>
    </xf>
    <xf numFmtId="0" fontId="39" fillId="0" borderId="4" xfId="0" applyFont="1" applyFill="1" applyBorder="1" applyAlignment="1">
      <alignment vertical="top" wrapText="1"/>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wrapText="1" indent="2"/>
    </xf>
    <xf numFmtId="0" fontId="40" fillId="0" borderId="5" xfId="0" applyFont="1" applyFill="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indent="2"/>
    </xf>
    <xf numFmtId="164" fontId="10" fillId="0" borderId="2" xfId="2" applyFont="1" applyFill="1" applyBorder="1" applyAlignment="1" applyProtection="1">
      <alignment horizontal="right" vertical="center" wrapText="1" indent="2"/>
      <protection locked="0"/>
    </xf>
    <xf numFmtId="164" fontId="39" fillId="0" borderId="16" xfId="2" applyFont="1" applyFill="1" applyBorder="1" applyAlignment="1" applyProtection="1">
      <alignment horizontal="right" vertical="center" wrapText="1" indent="2"/>
      <protection locked="0"/>
    </xf>
    <xf numFmtId="164" fontId="39" fillId="0" borderId="1" xfId="2" applyFont="1" applyFill="1" applyBorder="1" applyAlignment="1" applyProtection="1">
      <alignment horizontal="right" vertical="center" wrapText="1" indent="2"/>
      <protection locked="0"/>
    </xf>
    <xf numFmtId="164" fontId="43" fillId="0" borderId="0" xfId="2" applyFont="1" applyFill="1" applyAlignment="1">
      <alignment horizontal="right" vertical="center" indent="4"/>
    </xf>
    <xf numFmtId="0" fontId="9" fillId="0" borderId="0" xfId="0" applyFont="1" applyFill="1" applyAlignment="1">
      <alignment vertical="center"/>
    </xf>
    <xf numFmtId="0" fontId="12" fillId="0" borderId="6" xfId="0" applyFont="1" applyFill="1" applyBorder="1" applyAlignment="1">
      <alignment vertical="center" wrapText="1"/>
    </xf>
    <xf numFmtId="0" fontId="12" fillId="0" borderId="7" xfId="0" applyFont="1" applyFill="1" applyBorder="1" applyAlignment="1">
      <alignment vertical="center" wrapText="1"/>
    </xf>
    <xf numFmtId="0" fontId="12" fillId="0" borderId="2" xfId="0" applyFont="1" applyFill="1" applyBorder="1" applyAlignment="1">
      <alignment vertical="center" wrapText="1"/>
    </xf>
    <xf numFmtId="0" fontId="45" fillId="0" borderId="1"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183" fontId="3" fillId="0" borderId="1" xfId="2" applyNumberFormat="1" applyFont="1" applyFill="1" applyBorder="1" applyAlignment="1">
      <alignment vertical="center"/>
    </xf>
    <xf numFmtId="0" fontId="3" fillId="0" borderId="0" xfId="0" applyFont="1" applyFill="1" applyBorder="1" applyAlignment="1">
      <alignment vertical="center" wrapText="1"/>
    </xf>
    <xf numFmtId="0" fontId="41" fillId="0" borderId="2" xfId="0" applyFont="1" applyFill="1" applyBorder="1" applyAlignment="1">
      <alignment vertical="center" wrapText="1"/>
    </xf>
    <xf numFmtId="183" fontId="9" fillId="0" borderId="2" xfId="2" applyNumberFormat="1" applyFont="1" applyFill="1" applyBorder="1" applyAlignment="1">
      <alignment vertical="center"/>
    </xf>
    <xf numFmtId="0" fontId="45" fillId="0" borderId="16" xfId="0" applyFont="1" applyFill="1" applyBorder="1" applyAlignment="1">
      <alignment vertical="center"/>
    </xf>
    <xf numFmtId="0" fontId="3" fillId="0" borderId="16" xfId="0" applyFont="1" applyFill="1" applyBorder="1" applyAlignment="1">
      <alignment vertical="center"/>
    </xf>
    <xf numFmtId="0" fontId="42" fillId="0" borderId="16" xfId="0" applyFont="1" applyFill="1" applyBorder="1" applyAlignment="1">
      <alignment vertical="center" wrapText="1"/>
    </xf>
    <xf numFmtId="183" fontId="3" fillId="0" borderId="16" xfId="2" applyNumberFormat="1" applyFont="1" applyFill="1" applyBorder="1" applyAlignment="1">
      <alignment horizontal="right" vertical="center"/>
    </xf>
    <xf numFmtId="0" fontId="42" fillId="0" borderId="1" xfId="0" applyFont="1" applyFill="1" applyBorder="1" applyAlignment="1">
      <alignment vertical="center" wrapText="1"/>
    </xf>
    <xf numFmtId="0" fontId="3" fillId="0" borderId="16" xfId="0" applyFont="1" applyFill="1" applyBorder="1" applyAlignment="1">
      <alignment vertical="center" wrapText="1"/>
    </xf>
    <xf numFmtId="0" fontId="13" fillId="0" borderId="0" xfId="0" applyFont="1" applyFill="1" applyAlignment="1">
      <alignment horizontal="left" vertical="center"/>
    </xf>
    <xf numFmtId="0" fontId="9" fillId="0" borderId="0" xfId="0" applyFont="1" applyFill="1" applyAlignment="1">
      <alignment horizontal="left" vertical="center"/>
    </xf>
    <xf numFmtId="0" fontId="44" fillId="0" borderId="0" xfId="0" applyFont="1" applyFill="1" applyAlignment="1">
      <alignment horizontal="left" vertical="center"/>
    </xf>
    <xf numFmtId="0" fontId="43" fillId="0" borderId="0" xfId="0" applyFont="1" applyFill="1" applyAlignment="1">
      <alignment horizontal="right" vertical="center"/>
    </xf>
    <xf numFmtId="0" fontId="9" fillId="0" borderId="17" xfId="0" applyFont="1" applyFill="1" applyBorder="1" applyAlignment="1">
      <alignment vertical="center" wrapText="1"/>
    </xf>
    <xf numFmtId="0" fontId="9" fillId="0" borderId="7" xfId="0" applyFont="1" applyFill="1" applyBorder="1" applyAlignment="1">
      <alignment vertical="center"/>
    </xf>
    <xf numFmtId="165" fontId="39" fillId="0" borderId="4" xfId="0" applyNumberFormat="1" applyFont="1" applyFill="1" applyBorder="1" applyAlignment="1">
      <alignment horizontal="left" vertical="top" wrapText="1" indent="2"/>
    </xf>
    <xf numFmtId="0" fontId="41" fillId="0" borderId="6" xfId="0" applyFont="1" applyFill="1" applyBorder="1" applyAlignment="1">
      <alignment vertical="center"/>
    </xf>
    <xf numFmtId="0" fontId="42" fillId="0" borderId="16" xfId="0" applyFont="1" applyFill="1" applyBorder="1" applyAlignment="1">
      <alignment vertical="center"/>
    </xf>
    <xf numFmtId="0" fontId="42" fillId="0" borderId="1" xfId="0" applyFont="1" applyFill="1" applyBorder="1" applyAlignment="1">
      <alignment vertical="center"/>
    </xf>
    <xf numFmtId="0" fontId="3" fillId="0" borderId="1"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3" xfId="0" applyFont="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10" fillId="0" borderId="6" xfId="3" applyFont="1" applyFill="1" applyBorder="1" applyAlignment="1">
      <alignment horizontal="left" vertical="center" wrapText="1"/>
    </xf>
    <xf numFmtId="0" fontId="10" fillId="0" borderId="15" xfId="3" applyFont="1" applyFill="1" applyBorder="1" applyAlignment="1">
      <alignment horizontal="left" vertical="center" wrapText="1"/>
    </xf>
    <xf numFmtId="0" fontId="10" fillId="0" borderId="7" xfId="3" applyFont="1" applyFill="1" applyBorder="1" applyAlignment="1">
      <alignment horizontal="left" vertical="center" wrapText="1"/>
    </xf>
    <xf numFmtId="0" fontId="10" fillId="0" borderId="6" xfId="3" applyFont="1" applyFill="1" applyBorder="1" applyAlignment="1">
      <alignment horizontal="left" vertical="center" wrapText="1" indent="1"/>
    </xf>
    <xf numFmtId="0" fontId="10" fillId="0" borderId="15" xfId="3" applyFont="1" applyFill="1" applyBorder="1" applyAlignment="1">
      <alignment horizontal="left" vertical="center" wrapText="1" indent="1"/>
    </xf>
    <xf numFmtId="0" fontId="10" fillId="0" borderId="7" xfId="3" applyFont="1" applyFill="1" applyBorder="1" applyAlignment="1">
      <alignment horizontal="left" vertical="center" wrapText="1" indent="1"/>
    </xf>
    <xf numFmtId="0" fontId="44" fillId="0" borderId="0" xfId="0" applyFont="1" applyFill="1" applyBorder="1" applyAlignment="1">
      <alignment horizontal="left" vertical="center" wrapText="1" indent="2"/>
    </xf>
    <xf numFmtId="0" fontId="43" fillId="0" borderId="1" xfId="0" applyFont="1" applyFill="1" applyBorder="1" applyAlignment="1">
      <alignment horizontal="left" vertical="center" wrapText="1" indent="2"/>
    </xf>
    <xf numFmtId="0" fontId="12" fillId="0" borderId="6" xfId="0" applyFont="1" applyFill="1" applyBorder="1" applyAlignment="1">
      <alignment vertical="center" wrapText="1"/>
    </xf>
    <xf numFmtId="0" fontId="12" fillId="0" borderId="15" xfId="0" applyFont="1" applyFill="1" applyBorder="1" applyAlignment="1">
      <alignment vertical="center" wrapText="1"/>
    </xf>
    <xf numFmtId="0" fontId="12" fillId="0" borderId="7" xfId="0" applyFont="1" applyFill="1" applyBorder="1" applyAlignment="1">
      <alignment vertical="center" wrapText="1"/>
    </xf>
    <xf numFmtId="0" fontId="9" fillId="0" borderId="6" xfId="0" applyFont="1" applyFill="1" applyBorder="1" applyAlignment="1">
      <alignment vertical="center" wrapText="1"/>
    </xf>
    <xf numFmtId="0" fontId="9" fillId="0" borderId="15" xfId="0" applyFont="1" applyFill="1" applyBorder="1" applyAlignment="1">
      <alignment vertical="center" wrapText="1"/>
    </xf>
    <xf numFmtId="0" fontId="9" fillId="0" borderId="7" xfId="0" applyFont="1" applyFill="1" applyBorder="1" applyAlignment="1">
      <alignment vertical="center" wrapText="1"/>
    </xf>
    <xf numFmtId="0" fontId="46" fillId="0" borderId="5" xfId="0" applyFont="1" applyFill="1" applyBorder="1" applyAlignment="1">
      <alignment horizontal="left" vertical="top" wrapText="1"/>
    </xf>
  </cellXfs>
  <cellStyles count="155">
    <cellStyle name="2.Жирный" xfId="9"/>
    <cellStyle name="Calculation Cell" xfId="10"/>
    <cellStyle name="Calculation Cell 2" xfId="11"/>
    <cellStyle name="Calculation Cell 2 2" xfId="12"/>
    <cellStyle name="Comma [0]_Budget_адреска на Левобережке_12.08.05" xfId="13"/>
    <cellStyle name="Comma_Budget_адреска на Левобережке_12.08.05" xfId="14"/>
    <cellStyle name="Currency [0]_Budget_адреска на Левобережке_12.08.05" xfId="15"/>
    <cellStyle name="Currency_Budget_адреска на Левобережке_12.08.05" xfId="16"/>
    <cellStyle name="Double-Click cell" xfId="17"/>
    <cellStyle name="Double-Click cell 2" xfId="18"/>
    <cellStyle name="Entry cell" xfId="19"/>
    <cellStyle name="Entry cell 2" xfId="20"/>
    <cellStyle name="Excel Built-in Normal" xfId="21"/>
    <cellStyle name="Excel Built-in Normal 1" xfId="22"/>
    <cellStyle name="Excel Built-in Normal 1 2" xfId="23"/>
    <cellStyle name="Excel Built-in Normal 1 2 2" xfId="24"/>
    <cellStyle name="Excel Built-in Normal 1 3" xfId="25"/>
    <cellStyle name="Excel Built-in Normal 2" xfId="26"/>
    <cellStyle name="Excel Built-in Normal 2 2" xfId="27"/>
    <cellStyle name="Excel Built-in Normal 3" xfId="28"/>
    <cellStyle name="Followed Hyperlink_Copy of Levoberegka_PR_05.09.05" xfId="29"/>
    <cellStyle name="Front Sheet" xfId="30"/>
    <cellStyle name="Front Sheet 2" xfId="31"/>
    <cellStyle name="Heads" xfId="32"/>
    <cellStyle name="Heads 2" xfId="33"/>
    <cellStyle name="Hyperlink_! FINAL Total budget_BOARDS 3x6_FoxMart" xfId="34"/>
    <cellStyle name="Iau?iue_CHARPRIC" xfId="35"/>
    <cellStyle name="Mark-up/W Days" xfId="36"/>
    <cellStyle name="Mark-up/W Days 2" xfId="37"/>
    <cellStyle name="Mark-up/W Days 2 2" xfId="38"/>
    <cellStyle name="NIC % cell" xfId="39"/>
    <cellStyle name="NIC % cell 2" xfId="40"/>
    <cellStyle name="NIC Calculation Cell" xfId="41"/>
    <cellStyle name="NIC Calculation Cell 2" xfId="42"/>
    <cellStyle name="NIC Calculation Cell 2 2" xfId="43"/>
    <cellStyle name="Non-entry Cell" xfId="44"/>
    <cellStyle name="Non-entry Cell 2" xfId="45"/>
    <cellStyle name="Non-entry Cell 2 2" xfId="46"/>
    <cellStyle name="Normal_! FINAL Total budget_BOARDS 3x6_FoxMart" xfId="47"/>
    <cellStyle name="Optional cell" xfId="48"/>
    <cellStyle name="Optional cell 2" xfId="49"/>
    <cellStyle name="Optional cell 2 2" xfId="50"/>
    <cellStyle name="Orig Calc Cell" xfId="51"/>
    <cellStyle name="Orig Calc Cell 2" xfId="52"/>
    <cellStyle name="Orig Entry cell" xfId="53"/>
    <cellStyle name="Orig Entry cell 2" xfId="54"/>
    <cellStyle name="Ouny?e [0]_CHARPRIC" xfId="55"/>
    <cellStyle name="Ouny?e_CHARPRIC" xfId="56"/>
    <cellStyle name="Standard_Pst_98 Arbeitsmappe" xfId="57"/>
    <cellStyle name="Stock entry cell" xfId="58"/>
    <cellStyle name="Stock entry cell 2" xfId="59"/>
    <cellStyle name="Stock entry cell 2 2" xfId="60"/>
    <cellStyle name="Stock feet/metres" xfId="61"/>
    <cellStyle name="Stock feet/metres 2" xfId="62"/>
    <cellStyle name="Stock feet/metres 2 2" xfId="63"/>
    <cellStyle name="Stock rate entry cell" xfId="64"/>
    <cellStyle name="Stock rate entry cell 2" xfId="65"/>
    <cellStyle name="Text Calculation Cell" xfId="66"/>
    <cellStyle name="Text Calculation Cell 2" xfId="67"/>
    <cellStyle name="Text Calculation Cell 2 2" xfId="68"/>
    <cellStyle name="Text entry cell" xfId="69"/>
    <cellStyle name="Text entry cell 2" xfId="70"/>
    <cellStyle name="Text entry cell 2 2" xfId="71"/>
    <cellStyle name="Text Unit Cell" xfId="72"/>
    <cellStyle name="Text Unit Cell 2" xfId="73"/>
    <cellStyle name="Text Unit Cell 2 2" xfId="74"/>
    <cellStyle name="Total" xfId="75"/>
    <cellStyle name="Total 2" xfId="76"/>
    <cellStyle name="Total 2 2" xfId="77"/>
    <cellStyle name="Гиперссылка" xfId="1" builtinId="8"/>
    <cellStyle name="Денежный 2" xfId="78"/>
    <cellStyle name="Денежный 3" xfId="79"/>
    <cellStyle name="Денежный 4" xfId="80"/>
    <cellStyle name="Денежный 5" xfId="81"/>
    <cellStyle name="Заголовок" xfId="82"/>
    <cellStyle name="Заголовок 1 2" xfId="83"/>
    <cellStyle name="Личный" xfId="84"/>
    <cellStyle name="Обычный" xfId="0" builtinId="0"/>
    <cellStyle name="Обычный 10" xfId="85"/>
    <cellStyle name="Обычный 10 2" xfId="86"/>
    <cellStyle name="Обычный 11" xfId="87"/>
    <cellStyle name="Обычный 12" xfId="88"/>
    <cellStyle name="Обычный 13" xfId="89"/>
    <cellStyle name="Обычный 14" xfId="90"/>
    <cellStyle name="Обычный 15" xfId="91"/>
    <cellStyle name="Обычный 15 2" xfId="92"/>
    <cellStyle name="Обычный 16" xfId="93"/>
    <cellStyle name="Обычный 17" xfId="94"/>
    <cellStyle name="Обычный 18" xfId="95"/>
    <cellStyle name="Обычный 19" xfId="96"/>
    <cellStyle name="Обычный 2" xfId="4"/>
    <cellStyle name="Обычный 2 10" xfId="97"/>
    <cellStyle name="Обычный 2 2" xfId="98"/>
    <cellStyle name="Обычный 2 2 2" xfId="99"/>
    <cellStyle name="Обычный 2 2 2 10" xfId="100"/>
    <cellStyle name="Обычный 2 2 2 2" xfId="101"/>
    <cellStyle name="Обычный 2 2 2 2 2" xfId="102"/>
    <cellStyle name="Обычный 2 2 2 2 2 2" xfId="103"/>
    <cellStyle name="Обычный 2 2 2 2 3" xfId="104"/>
    <cellStyle name="Обычный 2 2 2 2 4" xfId="105"/>
    <cellStyle name="Обычный 2 2 2 2 5" xfId="106"/>
    <cellStyle name="Обычный 2 2 2 2 6" xfId="107"/>
    <cellStyle name="Обычный 2 2 2 2 7" xfId="108"/>
    <cellStyle name="Обычный 2 2 2 3" xfId="109"/>
    <cellStyle name="Обычный 2 2 2 4" xfId="110"/>
    <cellStyle name="Обычный 2 2 2 5" xfId="111"/>
    <cellStyle name="Обычный 2 2 2 6" xfId="112"/>
    <cellStyle name="Обычный 2 2 2 7" xfId="113"/>
    <cellStyle name="Обычный 2 2 2 8" xfId="114"/>
    <cellStyle name="Обычный 2 2 2 9" xfId="115"/>
    <cellStyle name="Обычный 2 2 3" xfId="116"/>
    <cellStyle name="Обычный 2 2 4" xfId="117"/>
    <cellStyle name="Обычный 2 2 5" xfId="118"/>
    <cellStyle name="Обычный 2 2 6" xfId="119"/>
    <cellStyle name="Обычный 2 2 7" xfId="120"/>
    <cellStyle name="Обычный 2 3" xfId="121"/>
    <cellStyle name="Обычный 2 4" xfId="122"/>
    <cellStyle name="Обычный 2 5" xfId="123"/>
    <cellStyle name="Обычный 2 6" xfId="124"/>
    <cellStyle name="Обычный 2 7" xfId="125"/>
    <cellStyle name="Обычный 2 8" xfId="126"/>
    <cellStyle name="Обычный 2 9" xfId="127"/>
    <cellStyle name="Обычный 20" xfId="128"/>
    <cellStyle name="Обычный 24" xfId="129"/>
    <cellStyle name="Обычный 24 2" xfId="130"/>
    <cellStyle name="Обычный 3" xfId="6"/>
    <cellStyle name="Обычный 3 2" xfId="7"/>
    <cellStyle name="Обычный 3 3" xfId="131"/>
    <cellStyle name="Обычный 4" xfId="132"/>
    <cellStyle name="Обычный 4 2" xfId="133"/>
    <cellStyle name="Обычный 5" xfId="134"/>
    <cellStyle name="Обычный 5 2" xfId="135"/>
    <cellStyle name="Обычный 5 3" xfId="136"/>
    <cellStyle name="Обычный 5 4" xfId="137"/>
    <cellStyle name="Обычный 6" xfId="138"/>
    <cellStyle name="Обычный 6 13" xfId="139"/>
    <cellStyle name="Обычный 6 2" xfId="140"/>
    <cellStyle name="Обычный 6 2 2" xfId="141"/>
    <cellStyle name="Обычный 7" xfId="142"/>
    <cellStyle name="Обычный 7 2" xfId="143"/>
    <cellStyle name="Обычный 8" xfId="144"/>
    <cellStyle name="Обычный 8 2" xfId="145"/>
    <cellStyle name="Обычный 9" xfId="146"/>
    <cellStyle name="Обычный 9 2" xfId="147"/>
    <cellStyle name="Обычный_1.3. Шаблон спецификации" xfId="3"/>
    <cellStyle name="Стиль 1" xfId="5"/>
    <cellStyle name="Стиль 1 2" xfId="148"/>
    <cellStyle name="Тысячи [0]_CHARPRIC" xfId="149"/>
    <cellStyle name="Тысячи(0)" xfId="150"/>
    <cellStyle name="Тысячи(0) 2" xfId="151"/>
    <cellStyle name="Тысячи_CHARPRIC" xfId="152"/>
    <cellStyle name="Упаковка" xfId="153"/>
    <cellStyle name="Упаковка 2" xfId="154"/>
    <cellStyle name="Финансовый" xfId="2" builtinId="3"/>
    <cellStyle name="Финансовый 2" xfId="8"/>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gradientFill degree="180">
          <stop position="0">
            <color theme="0"/>
          </stop>
          <stop position="1">
            <color rgb="FFFFFF00"/>
          </stop>
        </gradient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ender-GKF@foxtrot.kiev.ua" TargetMode="External"/><Relationship Id="rId2" Type="http://schemas.openxmlformats.org/officeDocument/2006/relationships/hyperlink" Target="mailto:tender-746@foxtrot.ua" TargetMode="External"/><Relationship Id="rId1" Type="http://schemas.openxmlformats.org/officeDocument/2006/relationships/hyperlink" Target="http://www.foxtrotgroup.com.ua/uk/tender.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C42"/>
  <sheetViews>
    <sheetView showGridLines="0" showZeros="0" tabSelected="1" defaultGridColor="0" colorId="22" zoomScale="110" zoomScaleNormal="110" workbookViewId="0">
      <pane ySplit="1" topLeftCell="A2" activePane="bottomLeft" state="frozen"/>
      <selection pane="bottomLeft" activeCell="B2" sqref="B2"/>
    </sheetView>
  </sheetViews>
  <sheetFormatPr defaultColWidth="0" defaultRowHeight="14.25"/>
  <cols>
    <col min="1" max="1" width="29.7109375" style="1" customWidth="1"/>
    <col min="2" max="2" width="69.42578125" style="1" customWidth="1"/>
    <col min="3" max="3" width="0" style="1" hidden="1" customWidth="1"/>
    <col min="4" max="16384" width="9.140625" style="1" hidden="1"/>
  </cols>
  <sheetData>
    <row r="1" spans="1:3" ht="20.25">
      <c r="A1" s="72" t="s">
        <v>2</v>
      </c>
      <c r="B1" s="72"/>
      <c r="C1" s="34"/>
    </row>
    <row r="2" spans="1:3" ht="25.5">
      <c r="A2" s="73" t="s">
        <v>29</v>
      </c>
      <c r="B2" s="35" t="s">
        <v>65</v>
      </c>
      <c r="C2" s="3"/>
    </row>
    <row r="3" spans="1:3" ht="28.5">
      <c r="A3" s="74"/>
      <c r="B3" s="36" t="s">
        <v>67</v>
      </c>
    </row>
    <row r="4" spans="1:3" ht="14.25" customHeight="1">
      <c r="A4" s="74"/>
      <c r="B4" s="36" t="s">
        <v>68</v>
      </c>
    </row>
    <row r="5" spans="1:3" ht="28.5" customHeight="1">
      <c r="A5" s="74"/>
      <c r="B5" s="92" t="s">
        <v>133</v>
      </c>
    </row>
    <row r="6" spans="1:3" ht="14.25" customHeight="1">
      <c r="A6" s="74"/>
      <c r="B6" s="92" t="s">
        <v>134</v>
      </c>
    </row>
    <row r="7" spans="1:3" ht="14.25" customHeight="1">
      <c r="A7" s="74"/>
      <c r="B7" s="36" t="s">
        <v>86</v>
      </c>
    </row>
    <row r="8" spans="1:3" ht="28.5" customHeight="1">
      <c r="A8" s="74"/>
      <c r="B8" s="36" t="s">
        <v>70</v>
      </c>
    </row>
    <row r="9" spans="1:3">
      <c r="A9" s="73" t="s">
        <v>30</v>
      </c>
      <c r="B9" s="21" t="s">
        <v>28</v>
      </c>
    </row>
    <row r="10" spans="1:3" ht="28.5">
      <c r="A10" s="74"/>
      <c r="B10" s="20" t="s">
        <v>64</v>
      </c>
    </row>
    <row r="11" spans="1:3">
      <c r="A11" s="75"/>
      <c r="B11" s="22" t="s">
        <v>1</v>
      </c>
    </row>
    <row r="12" spans="1:3">
      <c r="A12" s="76" t="s">
        <v>55</v>
      </c>
      <c r="B12" s="30" t="s">
        <v>59</v>
      </c>
    </row>
    <row r="13" spans="1:3">
      <c r="A13" s="77"/>
      <c r="B13" s="23" t="s">
        <v>66</v>
      </c>
    </row>
    <row r="14" spans="1:3">
      <c r="A14" s="77"/>
      <c r="B14" s="19" t="s">
        <v>56</v>
      </c>
    </row>
    <row r="15" spans="1:3">
      <c r="A15" s="77"/>
      <c r="B15" s="33" t="s">
        <v>42</v>
      </c>
    </row>
    <row r="16" spans="1:3" ht="28.5">
      <c r="A16" s="77"/>
      <c r="B16" s="33" t="s">
        <v>58</v>
      </c>
    </row>
    <row r="17" spans="1:2">
      <c r="A17" s="77"/>
      <c r="B17" s="37" t="s">
        <v>69</v>
      </c>
    </row>
    <row r="18" spans="1:2">
      <c r="A18" s="77"/>
      <c r="B18" s="37" t="s">
        <v>61</v>
      </c>
    </row>
    <row r="19" spans="1:2">
      <c r="A19" s="77"/>
      <c r="B19" s="38" t="s">
        <v>62</v>
      </c>
    </row>
    <row r="20" spans="1:2">
      <c r="A20" s="77"/>
      <c r="B20" s="24" t="s">
        <v>31</v>
      </c>
    </row>
    <row r="21" spans="1:2">
      <c r="A21" s="77"/>
      <c r="B21" s="24" t="s">
        <v>32</v>
      </c>
    </row>
    <row r="22" spans="1:2">
      <c r="A22" s="73" t="s">
        <v>45</v>
      </c>
      <c r="B22" s="68">
        <v>44053</v>
      </c>
    </row>
    <row r="23" spans="1:2">
      <c r="A23" s="74"/>
      <c r="B23" s="20" t="s">
        <v>27</v>
      </c>
    </row>
    <row r="24" spans="1:2" ht="57">
      <c r="A24" s="75"/>
      <c r="B24" s="27" t="s">
        <v>16</v>
      </c>
    </row>
    <row r="25" spans="1:2" ht="28.5">
      <c r="A25" s="17" t="s">
        <v>44</v>
      </c>
      <c r="B25" s="21" t="s">
        <v>0</v>
      </c>
    </row>
    <row r="26" spans="1:2">
      <c r="A26" s="18"/>
      <c r="B26" s="31" t="s">
        <v>13</v>
      </c>
    </row>
    <row r="27" spans="1:2" ht="28.5">
      <c r="A27" s="28"/>
      <c r="B27" s="31" t="s">
        <v>19</v>
      </c>
    </row>
    <row r="28" spans="1:2">
      <c r="A28" s="73" t="s">
        <v>46</v>
      </c>
      <c r="B28" s="39" t="s">
        <v>43</v>
      </c>
    </row>
    <row r="29" spans="1:2">
      <c r="A29" s="74"/>
      <c r="B29" s="40" t="s">
        <v>53</v>
      </c>
    </row>
    <row r="30" spans="1:2">
      <c r="A30" s="74"/>
      <c r="B30" s="40" t="s">
        <v>63</v>
      </c>
    </row>
    <row r="31" spans="1:2" ht="42.75">
      <c r="A31" s="2" t="s">
        <v>47</v>
      </c>
      <c r="B31" s="29" t="s">
        <v>36</v>
      </c>
    </row>
    <row r="32" spans="1:2">
      <c r="A32" s="73" t="s">
        <v>48</v>
      </c>
      <c r="B32" s="21" t="s">
        <v>38</v>
      </c>
    </row>
    <row r="33" spans="1:2">
      <c r="A33" s="74"/>
      <c r="B33" s="31" t="s">
        <v>37</v>
      </c>
    </row>
    <row r="34" spans="1:2">
      <c r="A34" s="75"/>
      <c r="B34" s="31" t="s">
        <v>33</v>
      </c>
    </row>
    <row r="35" spans="1:2">
      <c r="A35" s="73" t="s">
        <v>49</v>
      </c>
      <c r="B35" s="21" t="s">
        <v>41</v>
      </c>
    </row>
    <row r="36" spans="1:2">
      <c r="A36" s="74"/>
      <c r="B36" s="31" t="s">
        <v>39</v>
      </c>
    </row>
    <row r="37" spans="1:2">
      <c r="A37" s="74"/>
      <c r="B37" s="31" t="s">
        <v>40</v>
      </c>
    </row>
    <row r="38" spans="1:2">
      <c r="A38" s="75"/>
      <c r="B38" s="32" t="s">
        <v>34</v>
      </c>
    </row>
    <row r="39" spans="1:2" ht="28.5">
      <c r="A39" s="17" t="s">
        <v>50</v>
      </c>
      <c r="B39" s="29" t="s">
        <v>35</v>
      </c>
    </row>
    <row r="40" spans="1:2" ht="28.5">
      <c r="A40" s="73" t="s">
        <v>51</v>
      </c>
      <c r="B40" s="25" t="s">
        <v>54</v>
      </c>
    </row>
    <row r="41" spans="1:2">
      <c r="A41" s="75"/>
      <c r="B41" s="26" t="s">
        <v>14</v>
      </c>
    </row>
    <row r="42" spans="1:2" ht="57">
      <c r="A42" s="2" t="s">
        <v>52</v>
      </c>
      <c r="B42" s="27" t="s">
        <v>101</v>
      </c>
    </row>
  </sheetData>
  <mergeCells count="9">
    <mergeCell ref="A1:B1"/>
    <mergeCell ref="A2:A8"/>
    <mergeCell ref="A35:A38"/>
    <mergeCell ref="A40:A41"/>
    <mergeCell ref="A32:A34"/>
    <mergeCell ref="A9:A11"/>
    <mergeCell ref="A28:A30"/>
    <mergeCell ref="A22:A24"/>
    <mergeCell ref="A12:A21"/>
  </mergeCells>
  <conditionalFormatting sqref="B22">
    <cfRule type="containsBlanks" dxfId="5" priority="1">
      <formula>LEN(TRIM(B22))=0</formula>
    </cfRule>
  </conditionalFormatting>
  <dataValidations count="1">
    <dataValidation type="textLength" operator="lessThanOrEqual" allowBlank="1" showInputMessage="1" showErrorMessage="1" errorTitle="Увага!" error="Кількість символів не повинна перевищувати 80, інакше складно зберігати листи в папку на комп'ютері." sqref="B2">
      <formula1>80</formula1>
    </dataValidation>
  </dataValidations>
  <hyperlinks>
    <hyperlink ref="B41" r:id="rId1"/>
    <hyperlink ref="B13" r:id="rId2"/>
    <hyperlink ref="B11" r:id="rId3"/>
  </hyperlinks>
  <pageMargins left="0.27559055118110237" right="0.2" top="0.28000000000000003" bottom="0.42" header="0.19685039370078741" footer="0.19685039370078741"/>
  <pageSetup paperSize="9" fitToHeight="0" orientation="portrait" r:id="rId4"/>
  <headerFooter>
    <oddFooter>&amp;L&amp;"+,обычный"&amp;10&amp;K01+046Лист &amp;P з &amp;N листів&amp;R&amp;"+,обычный"&amp;10&amp;K01+048http://foxtrotgroup.com.ua/uk/tender.html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63"/>
  <sheetViews>
    <sheetView showGridLines="0" showZeros="0" defaultGridColor="0" colorId="22" zoomScale="90" zoomScaleNormal="90" workbookViewId="0">
      <pane xSplit="4" ySplit="3" topLeftCell="E4" activePane="bottomRight" state="frozen"/>
      <selection pane="topRight" activeCell="D1" sqref="D1"/>
      <selection pane="bottomLeft" activeCell="A4" sqref="A4"/>
      <selection pane="bottomRight" activeCell="E3" sqref="E3"/>
    </sheetView>
  </sheetViews>
  <sheetFormatPr defaultRowHeight="12.75"/>
  <cols>
    <col min="1" max="1" width="3.85546875" style="12" customWidth="1"/>
    <col min="2" max="2" width="22.85546875" style="12" bestFit="1" customWidth="1"/>
    <col min="3" max="3" width="57" style="12" customWidth="1"/>
    <col min="4" max="4" width="11.28515625" style="12" customWidth="1"/>
    <col min="5" max="5" width="54.28515625" style="12" customWidth="1"/>
    <col min="6" max="6" width="9.28515625" style="12" customWidth="1"/>
    <col min="7" max="10" width="9.140625" style="12"/>
    <col min="11" max="11" width="10" style="12" bestFit="1" customWidth="1"/>
    <col min="12" max="16384" width="9.140625" style="12"/>
  </cols>
  <sheetData>
    <row r="1" spans="1:5" ht="25.5" customHeight="1">
      <c r="A1" s="84" t="str">
        <f>IF($E$3=0,"Додаток 1. Запит комерційної пропозиції на закупівлю","Комерційна пропозиція на закупівлю")</f>
        <v>Додаток 1. Запит комерційної пропозиції на закупівлю</v>
      </c>
      <c r="B1" s="84"/>
      <c r="C1" s="84"/>
      <c r="D1" s="84"/>
      <c r="E1" s="4" t="str">
        <f>IF($E$3=0,"Змінювати форму запиту, додавати або видаляти стовбці чи рядки не можна.","")</f>
        <v>Змінювати форму запиту, додавати або видаляти стовбці чи рядки не можна.</v>
      </c>
    </row>
    <row r="2" spans="1:5" s="45" customFormat="1" ht="25.5" customHeight="1">
      <c r="A2" s="85" t="str">
        <f>Документація!$B$2</f>
        <v>Сувенірна брендована продукція</v>
      </c>
      <c r="B2" s="85"/>
      <c r="C2" s="85"/>
      <c r="D2" s="85"/>
      <c r="E2" s="5" t="str">
        <f>IF($E$3=0,"Поля для заповнення промарковано кольором.","")</f>
        <v>Поля для заповнення промарковано кольором.</v>
      </c>
    </row>
    <row r="3" spans="1:5" s="45" customFormat="1" ht="25.5" customHeight="1">
      <c r="A3" s="86" t="s">
        <v>3</v>
      </c>
      <c r="B3" s="87"/>
      <c r="C3" s="87"/>
      <c r="D3" s="88"/>
      <c r="E3" s="6"/>
    </row>
    <row r="4" spans="1:5" s="45" customFormat="1" ht="12.75" customHeight="1">
      <c r="A4" s="89" t="s">
        <v>57</v>
      </c>
      <c r="B4" s="90"/>
      <c r="C4" s="90"/>
      <c r="D4" s="91"/>
      <c r="E4" s="7"/>
    </row>
    <row r="5" spans="1:5" s="45" customFormat="1" ht="12.75" customHeight="1">
      <c r="A5" s="89" t="s">
        <v>4</v>
      </c>
      <c r="B5" s="90"/>
      <c r="C5" s="90"/>
      <c r="D5" s="91"/>
      <c r="E5" s="7"/>
    </row>
    <row r="6" spans="1:5" s="45" customFormat="1" ht="12.75" customHeight="1">
      <c r="A6" s="89" t="s">
        <v>5</v>
      </c>
      <c r="B6" s="90"/>
      <c r="C6" s="90"/>
      <c r="D6" s="91"/>
      <c r="E6" s="8"/>
    </row>
    <row r="7" spans="1:5" s="45" customFormat="1" ht="12.75" customHeight="1">
      <c r="A7" s="89" t="s">
        <v>6</v>
      </c>
      <c r="B7" s="90"/>
      <c r="C7" s="90"/>
      <c r="D7" s="91"/>
      <c r="E7" s="7"/>
    </row>
    <row r="8" spans="1:5" s="45" customFormat="1" ht="12.75" customHeight="1">
      <c r="A8" s="89" t="s">
        <v>7</v>
      </c>
      <c r="B8" s="90"/>
      <c r="C8" s="90"/>
      <c r="D8" s="91"/>
      <c r="E8" s="7"/>
    </row>
    <row r="9" spans="1:5" s="45" customFormat="1" ht="12.75" customHeight="1">
      <c r="A9" s="89" t="s">
        <v>12</v>
      </c>
      <c r="B9" s="90"/>
      <c r="C9" s="90"/>
      <c r="D9" s="91"/>
      <c r="E9" s="8"/>
    </row>
    <row r="10" spans="1:5" s="45" customFormat="1" ht="12.75" customHeight="1">
      <c r="A10" s="89" t="s">
        <v>8</v>
      </c>
      <c r="B10" s="90"/>
      <c r="C10" s="90"/>
      <c r="D10" s="91"/>
      <c r="E10" s="7"/>
    </row>
    <row r="11" spans="1:5" s="45" customFormat="1" ht="12.75" customHeight="1">
      <c r="A11" s="89" t="s">
        <v>9</v>
      </c>
      <c r="B11" s="90"/>
      <c r="C11" s="90"/>
      <c r="D11" s="91"/>
      <c r="E11" s="8"/>
    </row>
    <row r="12" spans="1:5" s="45" customFormat="1" ht="12.75" customHeight="1">
      <c r="A12" s="89" t="s">
        <v>10</v>
      </c>
      <c r="B12" s="90"/>
      <c r="C12" s="90"/>
      <c r="D12" s="91"/>
      <c r="E12" s="9"/>
    </row>
    <row r="13" spans="1:5" s="45" customFormat="1" ht="12.75" customHeight="1">
      <c r="A13" s="89" t="s">
        <v>17</v>
      </c>
      <c r="B13" s="90"/>
      <c r="C13" s="90"/>
      <c r="D13" s="91"/>
      <c r="E13" s="10"/>
    </row>
    <row r="14" spans="1:5" s="45" customFormat="1" ht="12.75" customHeight="1">
      <c r="A14" s="89" t="s">
        <v>60</v>
      </c>
      <c r="B14" s="90"/>
      <c r="C14" s="90"/>
      <c r="D14" s="91"/>
      <c r="E14" s="10"/>
    </row>
    <row r="15" spans="1:5" s="45" customFormat="1" ht="12.75" customHeight="1">
      <c r="A15" s="89" t="s">
        <v>11</v>
      </c>
      <c r="B15" s="90"/>
      <c r="C15" s="90"/>
      <c r="D15" s="91"/>
      <c r="E15" s="16"/>
    </row>
    <row r="16" spans="1:5" s="45" customFormat="1">
      <c r="A16" s="89" t="s">
        <v>15</v>
      </c>
      <c r="B16" s="90"/>
      <c r="C16" s="90"/>
      <c r="D16" s="91"/>
      <c r="E16" s="11"/>
    </row>
    <row r="17" spans="1:5" s="45" customFormat="1" ht="27.75" customHeight="1">
      <c r="A17" s="89" t="s">
        <v>18</v>
      </c>
      <c r="B17" s="90"/>
      <c r="C17" s="90"/>
      <c r="D17" s="91"/>
      <c r="E17" s="11"/>
    </row>
    <row r="18" spans="1:5" s="45" customFormat="1" ht="27.75" customHeight="1">
      <c r="A18" s="89" t="s">
        <v>100</v>
      </c>
      <c r="B18" s="90"/>
      <c r="C18" s="90"/>
      <c r="D18" s="91"/>
      <c r="E18" s="11"/>
    </row>
    <row r="19" spans="1:5" ht="26.25" customHeight="1">
      <c r="A19" s="78" t="s">
        <v>94</v>
      </c>
      <c r="B19" s="79"/>
      <c r="C19" s="79"/>
      <c r="D19" s="80"/>
      <c r="E19" s="7"/>
    </row>
    <row r="20" spans="1:5" ht="51.75" customHeight="1">
      <c r="A20" s="78" t="s">
        <v>95</v>
      </c>
      <c r="B20" s="79"/>
      <c r="C20" s="79"/>
      <c r="D20" s="80"/>
      <c r="E20" s="7"/>
    </row>
    <row r="21" spans="1:5">
      <c r="A21" s="78" t="s">
        <v>96</v>
      </c>
      <c r="B21" s="79"/>
      <c r="C21" s="79"/>
      <c r="D21" s="80"/>
      <c r="E21" s="7"/>
    </row>
    <row r="22" spans="1:5">
      <c r="A22" s="78" t="s">
        <v>97</v>
      </c>
      <c r="B22" s="79"/>
      <c r="C22" s="79"/>
      <c r="D22" s="80"/>
      <c r="E22" s="7"/>
    </row>
    <row r="23" spans="1:5" ht="24.75" customHeight="1">
      <c r="A23" s="78" t="s">
        <v>98</v>
      </c>
      <c r="B23" s="79"/>
      <c r="C23" s="79"/>
      <c r="D23" s="80"/>
      <c r="E23" s="7"/>
    </row>
    <row r="24" spans="1:5" ht="25.5" customHeight="1">
      <c r="A24" s="78" t="s">
        <v>21</v>
      </c>
      <c r="B24" s="79"/>
      <c r="C24" s="79"/>
      <c r="D24" s="80"/>
      <c r="E24" s="14"/>
    </row>
    <row r="25" spans="1:5" ht="12.75" customHeight="1">
      <c r="A25" s="81" t="s">
        <v>23</v>
      </c>
      <c r="B25" s="82"/>
      <c r="C25" s="82"/>
      <c r="D25" s="83"/>
      <c r="E25" s="7"/>
    </row>
    <row r="26" spans="1:5" ht="12.75" customHeight="1">
      <c r="A26" s="81" t="s">
        <v>24</v>
      </c>
      <c r="B26" s="82"/>
      <c r="C26" s="82"/>
      <c r="D26" s="83"/>
      <c r="E26" s="7"/>
    </row>
    <row r="27" spans="1:5" ht="12.75" customHeight="1">
      <c r="A27" s="81" t="s">
        <v>25</v>
      </c>
      <c r="B27" s="82"/>
      <c r="C27" s="82"/>
      <c r="D27" s="83"/>
      <c r="E27" s="7"/>
    </row>
    <row r="28" spans="1:5" ht="12.75" customHeight="1">
      <c r="A28" s="81" t="s">
        <v>22</v>
      </c>
      <c r="B28" s="82"/>
      <c r="C28" s="82"/>
      <c r="D28" s="83"/>
      <c r="E28" s="7"/>
    </row>
    <row r="29" spans="1:5">
      <c r="A29" s="78" t="s">
        <v>99</v>
      </c>
      <c r="B29" s="79"/>
      <c r="C29" s="79"/>
      <c r="D29" s="80"/>
      <c r="E29" s="7"/>
    </row>
    <row r="30" spans="1:5" ht="25.5">
      <c r="A30" s="46"/>
      <c r="B30" s="47" t="s">
        <v>71</v>
      </c>
      <c r="C30" s="48" t="s">
        <v>72</v>
      </c>
      <c r="D30" s="48" t="s">
        <v>77</v>
      </c>
      <c r="E30" s="13" t="s">
        <v>20</v>
      </c>
    </row>
    <row r="31" spans="1:5" s="53" customFormat="1" ht="25.5">
      <c r="A31" s="49"/>
      <c r="B31" s="50" t="s">
        <v>88</v>
      </c>
      <c r="C31" s="51"/>
      <c r="D31" s="52"/>
      <c r="E31" s="43"/>
    </row>
    <row r="32" spans="1:5">
      <c r="A32" s="69">
        <v>1</v>
      </c>
      <c r="B32" s="66" t="s">
        <v>84</v>
      </c>
      <c r="C32" s="54" t="s">
        <v>124</v>
      </c>
      <c r="D32" s="55">
        <v>500</v>
      </c>
      <c r="E32" s="41"/>
    </row>
    <row r="33" spans="1:5">
      <c r="A33" s="69">
        <v>2</v>
      </c>
      <c r="B33" s="67" t="s">
        <v>105</v>
      </c>
      <c r="C33" s="54" t="s">
        <v>109</v>
      </c>
      <c r="D33" s="55">
        <v>2000</v>
      </c>
      <c r="E33" s="41"/>
    </row>
    <row r="34" spans="1:5">
      <c r="A34" s="69">
        <v>3</v>
      </c>
      <c r="B34" s="67" t="s">
        <v>106</v>
      </c>
      <c r="C34" s="54" t="s">
        <v>125</v>
      </c>
      <c r="D34" s="55">
        <v>200</v>
      </c>
      <c r="E34" s="41"/>
    </row>
    <row r="35" spans="1:5">
      <c r="A35" s="69">
        <v>4</v>
      </c>
      <c r="B35" s="67" t="s">
        <v>107</v>
      </c>
      <c r="C35" s="54" t="s">
        <v>126</v>
      </c>
      <c r="D35" s="55">
        <v>500</v>
      </c>
      <c r="E35" s="41"/>
    </row>
    <row r="36" spans="1:5">
      <c r="A36" s="69">
        <v>5</v>
      </c>
      <c r="B36" s="67" t="s">
        <v>108</v>
      </c>
      <c r="C36" s="54" t="s">
        <v>80</v>
      </c>
      <c r="D36" s="55">
        <v>1500</v>
      </c>
      <c r="E36" s="41"/>
    </row>
    <row r="37" spans="1:5" ht="24">
      <c r="A37" s="69">
        <v>6</v>
      </c>
      <c r="B37" s="67" t="s">
        <v>110</v>
      </c>
      <c r="C37" s="54" t="s">
        <v>111</v>
      </c>
      <c r="D37" s="55">
        <v>200</v>
      </c>
      <c r="E37" s="41"/>
    </row>
    <row r="38" spans="1:5">
      <c r="A38" s="69">
        <v>7</v>
      </c>
      <c r="B38" s="67" t="s">
        <v>112</v>
      </c>
      <c r="C38" s="54" t="s">
        <v>75</v>
      </c>
      <c r="D38" s="55">
        <v>1500</v>
      </c>
      <c r="E38" s="41"/>
    </row>
    <row r="39" spans="1:5">
      <c r="A39" s="69">
        <v>8</v>
      </c>
      <c r="B39" s="67" t="s">
        <v>113</v>
      </c>
      <c r="C39" s="54" t="s">
        <v>93</v>
      </c>
      <c r="D39" s="55">
        <v>3000</v>
      </c>
      <c r="E39" s="41"/>
    </row>
    <row r="40" spans="1:5">
      <c r="A40" s="69">
        <v>9</v>
      </c>
      <c r="B40" s="67" t="s">
        <v>114</v>
      </c>
      <c r="C40" s="54" t="s">
        <v>127</v>
      </c>
      <c r="D40" s="55">
        <v>1000</v>
      </c>
      <c r="E40" s="41"/>
    </row>
    <row r="41" spans="1:5" ht="24">
      <c r="A41" s="69">
        <v>10</v>
      </c>
      <c r="B41" s="67" t="s">
        <v>115</v>
      </c>
      <c r="C41" s="54" t="s">
        <v>82</v>
      </c>
      <c r="D41" s="55">
        <v>500</v>
      </c>
      <c r="E41" s="41"/>
    </row>
    <row r="42" spans="1:5">
      <c r="A42" s="69">
        <v>11</v>
      </c>
      <c r="B42" s="67" t="s">
        <v>116</v>
      </c>
      <c r="C42" s="54" t="s">
        <v>76</v>
      </c>
      <c r="D42" s="55">
        <v>200</v>
      </c>
      <c r="E42" s="41"/>
    </row>
    <row r="43" spans="1:5" ht="24">
      <c r="A43" s="69">
        <v>12</v>
      </c>
      <c r="B43" s="67" t="s">
        <v>87</v>
      </c>
      <c r="C43" s="54" t="s">
        <v>85</v>
      </c>
      <c r="D43" s="55">
        <v>500</v>
      </c>
      <c r="E43" s="41"/>
    </row>
    <row r="44" spans="1:5" ht="24">
      <c r="A44" s="69">
        <v>13</v>
      </c>
      <c r="B44" s="67" t="s">
        <v>117</v>
      </c>
      <c r="C44" s="54" t="s">
        <v>81</v>
      </c>
      <c r="D44" s="55">
        <v>200</v>
      </c>
      <c r="E44" s="41"/>
    </row>
    <row r="45" spans="1:5" ht="24">
      <c r="A45" s="69">
        <v>14</v>
      </c>
      <c r="B45" s="67" t="s">
        <v>118</v>
      </c>
      <c r="C45" s="54" t="s">
        <v>128</v>
      </c>
      <c r="D45" s="55">
        <v>100</v>
      </c>
      <c r="E45" s="41"/>
    </row>
    <row r="46" spans="1:5" ht="24">
      <c r="A46" s="69">
        <v>15</v>
      </c>
      <c r="B46" s="67" t="s">
        <v>119</v>
      </c>
      <c r="C46" s="54" t="s">
        <v>92</v>
      </c>
      <c r="D46" s="55">
        <v>500</v>
      </c>
      <c r="E46" s="41"/>
    </row>
    <row r="47" spans="1:5" s="53" customFormat="1" ht="14.25">
      <c r="A47" s="70"/>
      <c r="B47" s="57"/>
      <c r="C47" s="58"/>
      <c r="D47" s="59" t="s">
        <v>90</v>
      </c>
      <c r="E47" s="42">
        <f>SUMPRODUCT($D32:$D46,E32:E46)</f>
        <v>0</v>
      </c>
    </row>
    <row r="48" spans="1:5" s="53" customFormat="1" ht="14.25">
      <c r="A48" s="71"/>
      <c r="B48" s="50" t="s">
        <v>89</v>
      </c>
      <c r="C48" s="60"/>
      <c r="D48" s="52"/>
      <c r="E48" s="43"/>
    </row>
    <row r="49" spans="1:6">
      <c r="A49" s="69">
        <v>16</v>
      </c>
      <c r="B49" s="67" t="s">
        <v>120</v>
      </c>
      <c r="C49" s="54" t="s">
        <v>83</v>
      </c>
      <c r="D49" s="55">
        <v>5000</v>
      </c>
      <c r="E49" s="41"/>
    </row>
    <row r="50" spans="1:6" s="53" customFormat="1" ht="14.25">
      <c r="A50" s="70"/>
      <c r="B50" s="57"/>
      <c r="C50" s="58"/>
      <c r="D50" s="59" t="s">
        <v>91</v>
      </c>
      <c r="E50" s="42">
        <f>$D49*E49</f>
        <v>0</v>
      </c>
    </row>
    <row r="51" spans="1:6" s="53" customFormat="1" ht="14.25">
      <c r="A51" s="71"/>
      <c r="B51" s="50" t="s">
        <v>102</v>
      </c>
      <c r="C51" s="60"/>
      <c r="D51" s="52"/>
      <c r="E51" s="43"/>
    </row>
    <row r="52" spans="1:6" ht="48">
      <c r="A52" s="69">
        <v>17</v>
      </c>
      <c r="B52" s="67" t="s">
        <v>79</v>
      </c>
      <c r="C52" s="54" t="s">
        <v>129</v>
      </c>
      <c r="D52" s="55">
        <v>1000</v>
      </c>
      <c r="E52" s="41"/>
    </row>
    <row r="53" spans="1:6" ht="36">
      <c r="A53" s="69">
        <v>18</v>
      </c>
      <c r="B53" s="67" t="s">
        <v>73</v>
      </c>
      <c r="C53" s="54" t="s">
        <v>78</v>
      </c>
      <c r="D53" s="55">
        <v>200</v>
      </c>
      <c r="E53" s="41"/>
    </row>
    <row r="54" spans="1:6" ht="36">
      <c r="A54" s="69">
        <v>19</v>
      </c>
      <c r="B54" s="67" t="s">
        <v>121</v>
      </c>
      <c r="C54" s="54" t="s">
        <v>130</v>
      </c>
      <c r="D54" s="55">
        <v>1000</v>
      </c>
      <c r="E54" s="41"/>
    </row>
    <row r="55" spans="1:6">
      <c r="A55" s="69">
        <v>20</v>
      </c>
      <c r="B55" s="67" t="s">
        <v>122</v>
      </c>
      <c r="C55" s="54" t="s">
        <v>131</v>
      </c>
      <c r="D55" s="55">
        <v>1000</v>
      </c>
      <c r="E55" s="41"/>
    </row>
    <row r="56" spans="1:6" ht="24">
      <c r="A56" s="69">
        <v>21</v>
      </c>
      <c r="B56" s="67" t="s">
        <v>123</v>
      </c>
      <c r="C56" s="54" t="s">
        <v>132</v>
      </c>
      <c r="D56" s="55">
        <v>2000</v>
      </c>
      <c r="E56" s="41"/>
    </row>
    <row r="57" spans="1:6" ht="24">
      <c r="A57" s="69">
        <v>22</v>
      </c>
      <c r="B57" s="67" t="s">
        <v>74</v>
      </c>
      <c r="C57" s="54" t="s">
        <v>104</v>
      </c>
      <c r="D57" s="55">
        <v>200</v>
      </c>
      <c r="E57" s="41"/>
    </row>
    <row r="58" spans="1:6" ht="25.5">
      <c r="A58" s="56"/>
      <c r="B58" s="57"/>
      <c r="C58" s="61"/>
      <c r="D58" s="59" t="s">
        <v>103</v>
      </c>
      <c r="E58" s="42">
        <f>SUMPRODUCT($D52:$D57,E52:E57)</f>
        <v>0</v>
      </c>
    </row>
    <row r="59" spans="1:6" s="63" customFormat="1" ht="25.5">
      <c r="A59" s="62"/>
      <c r="C59" s="64"/>
      <c r="D59" s="65" t="s">
        <v>26</v>
      </c>
      <c r="E59" s="44">
        <f>SUM(E47,E50,E58)</f>
        <v>0</v>
      </c>
      <c r="F59" s="62"/>
    </row>
    <row r="63" spans="1:6">
      <c r="E63" s="15"/>
    </row>
  </sheetData>
  <sheetProtection password="CF46" sheet="1" objects="1" scenarios="1" formatCells="0" formatColumns="0" formatRows="0" autoFilter="0"/>
  <protectedRanges>
    <protectedRange sqref="E1:E1048576" name="Диапазон1"/>
  </protectedRanges>
  <mergeCells count="29">
    <mergeCell ref="A16:D16"/>
    <mergeCell ref="A20:D20"/>
    <mergeCell ref="A23:D23"/>
    <mergeCell ref="A19:D19"/>
    <mergeCell ref="A17:D17"/>
    <mergeCell ref="A22:D22"/>
    <mergeCell ref="A21:D21"/>
    <mergeCell ref="A18:D18"/>
    <mergeCell ref="A12:D12"/>
    <mergeCell ref="A13:D13"/>
    <mergeCell ref="A14:D14"/>
    <mergeCell ref="A15:D15"/>
    <mergeCell ref="A6:D6"/>
    <mergeCell ref="A7:D7"/>
    <mergeCell ref="A8:D8"/>
    <mergeCell ref="A9:D9"/>
    <mergeCell ref="A10:D10"/>
    <mergeCell ref="A11:D11"/>
    <mergeCell ref="A1:D1"/>
    <mergeCell ref="A2:D2"/>
    <mergeCell ref="A3:D3"/>
    <mergeCell ref="A4:D4"/>
    <mergeCell ref="A5:D5"/>
    <mergeCell ref="A29:D29"/>
    <mergeCell ref="A24:D24"/>
    <mergeCell ref="A25:D25"/>
    <mergeCell ref="A26:D26"/>
    <mergeCell ref="A27:D27"/>
    <mergeCell ref="A28:D28"/>
  </mergeCells>
  <conditionalFormatting sqref="E3:E17 E30 E49 E54:E57 E19:E28 E32:E46">
    <cfRule type="containsBlanks" dxfId="4" priority="30">
      <formula>LEN(TRIM(E3))=0</formula>
    </cfRule>
  </conditionalFormatting>
  <conditionalFormatting sqref="E29">
    <cfRule type="containsBlanks" dxfId="3" priority="5">
      <formula>LEN(TRIM(E29))=0</formula>
    </cfRule>
  </conditionalFormatting>
  <conditionalFormatting sqref="E53">
    <cfRule type="containsBlanks" dxfId="2" priority="3">
      <formula>LEN(TRIM(E53))=0</formula>
    </cfRule>
  </conditionalFormatting>
  <conditionalFormatting sqref="E18">
    <cfRule type="containsBlanks" dxfId="1" priority="2">
      <formula>LEN(TRIM(E18))=0</formula>
    </cfRule>
  </conditionalFormatting>
  <conditionalFormatting sqref="E52">
    <cfRule type="containsBlanks" dxfId="0" priority="1">
      <formula>LEN(TRIM(E52))=0</formula>
    </cfRule>
  </conditionalFormatting>
  <pageMargins left="0.53" right="0.2" top="0.2" bottom="0.36" header="0.19685039370078741" footer="0.19685039370078741"/>
  <pageSetup paperSize="9" scale="51" orientation="landscape" r:id="rId1"/>
  <headerFooter>
    <oddFooter>&amp;L&amp;"+,обычный"&amp;10&amp;K01+046Лист &amp;P з &amp;N листів&amp;R&amp;"+,обычный"&amp;10&amp;K01+048&amp;F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Документація</vt:lpstr>
      <vt:lpstr>Додаток 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2020-08-03T09:41:49Z</dcterms:modified>
</cp:coreProperties>
</file>