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4430" windowHeight="11640" tabRatio="654"/>
  </bookViews>
  <sheets>
    <sheet name="Документація" sheetId="2" r:id="rId1"/>
    <sheet name="Додаток 1" sheetId="11" r:id="rId2"/>
    <sheet name="Додаток 2" sheetId="12" r:id="rId3"/>
  </sheets>
  <definedNames>
    <definedName name="_xlnm.Print_Titles" localSheetId="2">'Додаток 2'!$A:$A</definedName>
    <definedName name="_xlnm.Print_Area" localSheetId="2">'Додаток 2'!$A$1:$I$69</definedName>
    <definedName name="_xlnm.Print_Area" localSheetId="0">Документація!$A$1:$B$48</definedName>
  </definedNames>
  <calcPr calcId="162913"/>
</workbook>
</file>

<file path=xl/calcChain.xml><?xml version="1.0" encoding="utf-8"?>
<calcChain xmlns="http://schemas.openxmlformats.org/spreadsheetml/2006/main">
  <c r="D39" i="11" l="1"/>
  <c r="D33" i="11"/>
  <c r="D31" i="11"/>
  <c r="D32" i="11"/>
  <c r="A2" i="11" l="1"/>
  <c r="D41" i="11"/>
  <c r="D40" i="11"/>
  <c r="D34" i="11"/>
  <c r="D38" i="11"/>
  <c r="D37" i="11"/>
  <c r="D42" i="11"/>
  <c r="D35" i="11"/>
  <c r="D36" i="11"/>
  <c r="E19" i="12"/>
  <c r="B19" i="12"/>
  <c r="D43" i="11" l="1"/>
  <c r="B12" i="12"/>
  <c r="C12" i="12"/>
  <c r="D12" i="12"/>
  <c r="E12" i="12"/>
  <c r="F12" i="12"/>
  <c r="G12" i="12"/>
  <c r="H12" i="12"/>
  <c r="I12" i="12"/>
  <c r="J12" i="12"/>
  <c r="F19" i="12"/>
  <c r="A1" i="11"/>
  <c r="C1" i="11"/>
  <c r="C2" i="11"/>
  <c r="C3" i="11"/>
</calcChain>
</file>

<file path=xl/sharedStrings.xml><?xml version="1.0" encoding="utf-8"?>
<sst xmlns="http://schemas.openxmlformats.org/spreadsheetml/2006/main" count="169" uniqueCount="136">
  <si>
    <t>tender-GKF@foxtrot.kiev.ua</t>
  </si>
  <si>
    <t>Документація процедури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</si>
  <si>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</si>
  <si>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</si>
  <si>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</si>
  <si>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</si>
  <si>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</si>
  <si>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</si>
  <si>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</si>
  <si>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</si>
  <si>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</si>
  <si>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</si>
  <si>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Публічне розкриття пропозицій не проводиться.</t>
  </si>
  <si>
    <t>ГРУПА КОМПАНІЙ ФОКСТРОТ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</si>
  <si>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</si>
  <si>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</si>
  <si>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</si>
  <si>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</si>
  <si>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</si>
  <si>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</si>
  <si>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</si>
  <si>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</si>
  <si>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</si>
  <si>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</si>
  <si>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</si>
  <si>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</si>
  <si>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</si>
  <si>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Склад пропозиції Учасника:</t>
  </si>
  <si>
    <t>Пропозиція Учасника подається на адресу:</t>
  </si>
  <si>
    <t>3. Зміст та вимоги до оформлення пропозиції Учасника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</si>
  <si>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</si>
  <si>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</si>
  <si>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</si>
  <si>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</si>
  <si>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</si>
  <si>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</si>
  <si>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</si>
  <si>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</si>
  <si>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</si>
  <si>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Назва компанії (як у статуті)</t>
  </si>
  <si>
    <t>Будь-які питання стосовно процедури закупівлі прохання надсилати на адресу Тендерного комітету:</t>
  </si>
  <si>
    <t>До участі в процедурі закупівлі приймаються пропозиції від Учасників, які відповідають наступним вимогам:</t>
  </si>
  <si>
    <t>- Сканкопія комерційної пропозиції у форматі Додатку 1, завірена підписом керівника та печаткою.</t>
  </si>
  <si>
    <t>1. Зареєстровані на території України.</t>
  </si>
  <si>
    <t>2. Мають необхідне обладнання, кваліфікований персонал та досвід в даному напрямку не менше 3 років.</t>
  </si>
  <si>
    <t>ІПН</t>
  </si>
  <si>
    <t>Досвід роботи за напрямом предмету закупівлі</t>
  </si>
  <si>
    <t>Умови та вимоги до закупівлі</t>
  </si>
  <si>
    <r>
      <t xml:space="preserve">Інформація щодо предмету закупівлі зазначена в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color theme="1"/>
        <rFont val="Arial"/>
        <family val="2"/>
        <charset val="204"/>
      </rPr>
      <t>.</t>
    </r>
  </si>
  <si>
    <t>Умови Договору мають відповідати акцептованій пропозиції Учасника.</t>
  </si>
  <si>
    <t>Результати процедури закупівлі оприлюднюються у розділі "Закриті тендери" за посиланням:</t>
  </si>
  <si>
    <t>http://www.foxtrotgroup.com.ua/uk/tender.html</t>
  </si>
  <si>
    <t>Заміна тканини, кольорів, способів нанесення після узгодження зразків не допускається.</t>
  </si>
  <si>
    <t>Учасник може подати пропозицію на весь обсяг закупівлі або на будь-яку його частину.</t>
  </si>
  <si>
    <t>Літня та зимова форма для працівників торгової мережі Фокстрот</t>
  </si>
  <si>
    <r>
      <t xml:space="preserve">лого Фокстрот, 120х20 мм </t>
    </r>
    <r>
      <rPr>
        <i/>
        <sz val="8"/>
        <color theme="0" tint="-0.249977111117893"/>
        <rFont val="Arial"/>
        <family val="2"/>
        <charset val="204"/>
      </rPr>
      <t>Вид 3; Вид 7</t>
    </r>
  </si>
  <si>
    <r>
      <t xml:space="preserve">лого Фокстрот помічник 80*33 мм білий+оранжевий+фіолетовий </t>
    </r>
    <r>
      <rPr>
        <i/>
        <sz val="8"/>
        <color theme="0" tint="-0.249977111117893"/>
        <rFont val="Arial"/>
        <family val="2"/>
        <charset val="204"/>
      </rPr>
      <t>Вид 2; Вид 6</t>
    </r>
  </si>
  <si>
    <r>
      <t xml:space="preserve">лого foxtrot.ua 120*19 мм білий </t>
    </r>
    <r>
      <rPr>
        <i/>
        <sz val="8"/>
        <color theme="0" tint="-0.249977111117893"/>
        <rFont val="Arial"/>
        <family val="2"/>
        <charset val="204"/>
      </rPr>
      <t>Вид 1; Вид 4; Вид 5; Вид 8; Вид 9</t>
    </r>
  </si>
  <si>
    <r>
      <t>лого ОНОВЛЮЙСЯ 350*58 мм білий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</t>
    </r>
    <r>
      <rPr>
        <i/>
        <sz val="8"/>
        <color theme="0" tint="-0.249977111117893"/>
        <rFont val="Arial"/>
        <family val="2"/>
        <charset val="204"/>
      </rPr>
      <t>Вид 1; Вид 4; Вид 5</t>
    </r>
  </si>
  <si>
    <r>
      <t xml:space="preserve">лого Партнера 230x100 мм (три кольори) </t>
    </r>
    <r>
      <rPr>
        <i/>
        <sz val="8"/>
        <color theme="0" tint="-0.249977111117893"/>
        <rFont val="Arial"/>
        <family val="2"/>
        <charset val="204"/>
      </rPr>
      <t xml:space="preserve"> Вид 2; Вид 6; </t>
    </r>
  </si>
  <si>
    <r>
      <t>лого Партнера 200х200 мм (три кольори)</t>
    </r>
    <r>
      <rPr>
        <i/>
        <sz val="8"/>
        <color theme="0" tint="-0.249977111117893"/>
        <rFont val="Arial"/>
        <family val="2"/>
        <charset val="204"/>
      </rPr>
      <t xml:space="preserve">Вид 2; Вид 6; </t>
    </r>
  </si>
  <si>
    <r>
      <t>лого Партнера 230x100 мм (білий)</t>
    </r>
    <r>
      <rPr>
        <i/>
        <sz val="8"/>
        <color theme="0" tint="-0.249977111117893"/>
        <rFont val="Arial"/>
        <family val="2"/>
        <charset val="204"/>
      </rPr>
      <t>Вид1; Вид 4; Вид 5;  Вид 8 Вид 9</t>
    </r>
  </si>
  <si>
    <r>
      <t xml:space="preserve">лого Партнера 200х200 мм (білий) </t>
    </r>
    <r>
      <rPr>
        <i/>
        <sz val="8"/>
        <color theme="0" tint="-0.249977111117893"/>
        <rFont val="Arial"/>
        <family val="2"/>
        <charset val="204"/>
      </rPr>
      <t>Вид1;  Вид 4; Вид 5; Вид 8; Вид 9</t>
    </r>
  </si>
  <si>
    <t>Ціна брендування за одиницю, 
грн. з ПДВ</t>
  </si>
  <si>
    <t>Брендування методом шовкотрафарету</t>
  </si>
  <si>
    <t>Всього, грн. з ПДВ</t>
  </si>
  <si>
    <t>Вид 9 Жилет утеплений на синтепоні для адміністраторів сервісу</t>
  </si>
  <si>
    <t>Вид 8 Жилет утеплений на синтепоні</t>
  </si>
  <si>
    <t>Вид 7 Джемпер для вантажників</t>
  </si>
  <si>
    <t>Вид 3 Футболка для вантажників</t>
  </si>
  <si>
    <t>Вид 2 Футболка для адміністраторів сервісу</t>
  </si>
  <si>
    <t>Вид 1 Футболка для продавців</t>
  </si>
  <si>
    <t>Варіант 1 (брендування білим кольором)</t>
  </si>
  <si>
    <t>Назва, склад, щільність матеріалів виробів</t>
  </si>
  <si>
    <t>Вартість з врахуванням брендування
грн. з ПДВ</t>
  </si>
  <si>
    <t>Ціна,
грн. з ПДВ</t>
  </si>
  <si>
    <t>Кількість, шт.</t>
  </si>
  <si>
    <t>Найменування виробу</t>
  </si>
  <si>
    <t>Вказати ТМ запропоновоного виробу Вид 3 Футболка для вантажників.</t>
  </si>
  <si>
    <r>
      <rPr>
        <b/>
        <sz val="10"/>
        <rFont val="Arial"/>
        <family val="2"/>
        <charset val="204"/>
      </rPr>
      <t>Безготівкова оплата</t>
    </r>
    <r>
      <rPr>
        <sz val="10"/>
        <rFont val="Arial"/>
        <family val="2"/>
        <charset val="204"/>
      </rPr>
      <t xml:space="preserve"> за фактом поставки протягом 30 банківських днів на підставі підписаного комплекту бухгалтерських документів. </t>
    </r>
    <r>
      <rPr>
        <i/>
        <sz val="10"/>
        <rFont val="Arial"/>
        <family val="2"/>
        <charset val="204"/>
      </rPr>
      <t>Підтвердити</t>
    </r>
  </si>
  <si>
    <r>
      <rPr>
        <b/>
        <sz val="10"/>
        <rFont val="Arial"/>
        <family val="2"/>
        <charset val="204"/>
      </rPr>
      <t>Доставка виробів Вид 4, Вид 5, Вид 6, Вид 7, Вид 8, Вид 9</t>
    </r>
    <r>
      <rPr>
        <sz val="10"/>
        <rFont val="Arial"/>
        <family val="2"/>
        <charset val="204"/>
      </rPr>
      <t xml:space="preserve"> не пізніше 15.08.2021. </t>
    </r>
  </si>
  <si>
    <r>
      <rPr>
        <b/>
        <sz val="10"/>
        <rFont val="Arial"/>
        <family val="2"/>
        <charset val="204"/>
      </rPr>
      <t>Доставка виробів Вид 1, Вид 2, Вид 3</t>
    </r>
    <r>
      <rPr>
        <sz val="10"/>
        <rFont val="Arial"/>
        <family val="2"/>
        <charset val="204"/>
      </rPr>
      <t xml:space="preserve"> не пізніше 20.03.2021. </t>
    </r>
  </si>
  <si>
    <r>
      <rPr>
        <b/>
        <sz val="10"/>
        <rFont val="Arial"/>
        <family val="2"/>
        <charset val="204"/>
      </rPr>
      <t xml:space="preserve">Гарантія на виріб </t>
    </r>
    <r>
      <rPr>
        <sz val="10"/>
        <rFont val="Arial"/>
        <family val="2"/>
        <charset val="204"/>
      </rPr>
      <t xml:space="preserve">не менше 6 місяців з дати початку використання виробу, літньої форми з 15.04.2021р., зимової форми з 15.10.2021р.
</t>
    </r>
    <r>
      <rPr>
        <b/>
        <sz val="10"/>
        <rFont val="Arial"/>
        <family val="2"/>
        <charset val="204"/>
      </rPr>
      <t xml:space="preserve">Важливо: </t>
    </r>
    <r>
      <rPr>
        <i/>
        <sz val="10"/>
        <rFont val="Arial"/>
        <family val="2"/>
        <charset val="204"/>
      </rPr>
      <t>тканина та сам виріб не повинні змінювати колір та розмір при частому автоматичному пранні.</t>
    </r>
  </si>
  <si>
    <r>
      <rPr>
        <b/>
        <sz val="10"/>
        <rFont val="Arial"/>
        <family val="2"/>
        <charset val="204"/>
      </rPr>
      <t>Маркування виробу.</t>
    </r>
    <r>
      <rPr>
        <sz val="10"/>
        <rFont val="Arial"/>
        <family val="2"/>
        <charset val="204"/>
      </rPr>
      <t xml:space="preserve"> Кожен виріб повинен мати етикетку зі складом тканини, розміром виробу та рекомендаціями по догляду за виробом. Кожен виріб пакується в індивідуальний поліетиленовий пакет, який має містити маркування: штрих код, найменування виробу, розмір.
</t>
    </r>
    <r>
      <rPr>
        <b/>
        <sz val="10"/>
        <rFont val="Arial"/>
        <family val="2"/>
        <charset val="204"/>
      </rPr>
      <t xml:space="preserve">Маркування упаковки. </t>
    </r>
    <r>
      <rPr>
        <sz val="10"/>
        <rFont val="Arial"/>
        <family val="2"/>
        <charset val="204"/>
      </rPr>
      <t>Вироби кожного виду з однаковими розмірами повинні бути упаковані в окремі картонні коробки, придатні для складського стелажного зберігання та містити маркування: штрих код, найменування виробу, розмір, кількість виробів в коробці.</t>
    </r>
  </si>
  <si>
    <t>Підтвердити наявність власної матеріально-технічної бази, працівників відповідної кваліфікації.</t>
  </si>
  <si>
    <t>Основні клієнти за напрямком даної закупівлі (перерахувати декілька)</t>
  </si>
  <si>
    <t>Платник ПДВ так / ні (№ свідоцтва платника ПДВ)</t>
  </si>
  <si>
    <t>Телефон і факс компанії</t>
  </si>
  <si>
    <t>Зразок обробки горловини корсажною тасьмою
для Вид 1, Вид 2, Вид 4, Вид 5, Вид 6, Вид 7.</t>
  </si>
  <si>
    <t>Приклад дизайну виробу подовжена футболка (Вид 1, Вид 2)</t>
  </si>
  <si>
    <t>Приклад дизайну виробу:</t>
  </si>
  <si>
    <t xml:space="preserve"> </t>
  </si>
  <si>
    <t>Внутрішня сторона виробу</t>
  </si>
  <si>
    <t>Рельєфний шов</t>
  </si>
  <si>
    <t xml:space="preserve">Дизайн та схема розташування елементів на виробах </t>
  </si>
  <si>
    <t>Всього:</t>
  </si>
  <si>
    <t>XL</t>
  </si>
  <si>
    <t>L</t>
  </si>
  <si>
    <t>M</t>
  </si>
  <si>
    <t>S</t>
  </si>
  <si>
    <t>Кількість, шт</t>
  </si>
  <si>
    <t xml:space="preserve">Розмір </t>
  </si>
  <si>
    <t>Вид 5 Джемпер оранжевий  чоловічий (без логотипу на спині)</t>
  </si>
  <si>
    <t>Вид 4 Джемпер оранжевий  жіночий (без логотипу на спині)</t>
  </si>
  <si>
    <t>Вид 1 Футболка оранжева (без логотипу на спині)</t>
  </si>
  <si>
    <t>-</t>
  </si>
  <si>
    <t>XXXL</t>
  </si>
  <si>
    <t>XXL</t>
  </si>
  <si>
    <r>
      <t xml:space="preserve">Жилет з рельєфними швами, на синтепоні.
Тканина верху плащова тканина 
Щільність 135 г/м2.
Колір темно-сірий /Panton 425С.
Підкладка стебована вертикально на синтепоні з кроком прошиву - 100 мм.
Тканина підкладки 100% поліестер 
Щільність 200 г/м2.
Колір - темно-сірий.
Силует виробу прямий.
Модель унісекс. 
Виріб прошитий рельєфними швами: два спереду виробу і два по спині. 
Низ та рукава ( з середини виробу) мають виточки (захвати) з основної тканини по 30 мм.
Комір - стійка, висота 60 мм в готовому виробі.
Блискавка по полочці в колір тканини, вшита включно з коміром.
Кишеня внутрішня з лівого боку, розміром 160х120 мм.
Довжина виробу по спині (для розміру L чоловіча) - 670 мм (без ширини коміру ).
</t>
    </r>
    <r>
      <rPr>
        <b/>
        <sz val="10"/>
        <rFont val="Arial"/>
        <family val="2"/>
        <charset val="204"/>
      </rPr>
      <t xml:space="preserve">Брендування: </t>
    </r>
    <r>
      <rPr>
        <sz val="10"/>
        <rFont val="Arial"/>
        <family val="2"/>
        <charset val="204"/>
      </rPr>
      <t xml:space="preserve">з правого боку на грудях лого </t>
    </r>
    <r>
      <rPr>
        <b/>
        <sz val="10"/>
        <rFont val="Arial"/>
        <family val="2"/>
        <charset val="204"/>
      </rPr>
      <t>Foxtrot.ua</t>
    </r>
    <r>
      <rPr>
        <sz val="10"/>
        <rFont val="Arial"/>
        <family val="2"/>
        <charset val="204"/>
      </rPr>
      <t xml:space="preserve">,  шовкотрафарет 1+0, колір білий, розмір 120х19 мм.
</t>
    </r>
    <r>
      <rPr>
        <b/>
        <sz val="10"/>
        <rFont val="Arial"/>
        <family val="2"/>
        <charset val="204"/>
      </rPr>
      <t>Брендування на спині:
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200х200 мм
або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230x100 мм.</t>
    </r>
  </si>
  <si>
    <r>
      <t xml:space="preserve">Тканина виробу футер, тринитка петля, 
Щiльнiсть 320 г/м2.
Склад тканини 80% бавовна, 20 % синтетичні матеріали.
Колір тканини чорний.
Силует виробу прямий, подовжений, без розрізів по боках.
Горловина оброблена "в резинку", шириною 20 мм в колір основної тканини з внутрішнього краю та по плечевих швах оброблена корсажною тасьмою.
На рукавах манжет "в резинку" шириною 50 мм, в колір виробу.
Довжина виробу по спині (для розміру L чоловіча) - (без ширини резинки на горловині).
</t>
    </r>
    <r>
      <rPr>
        <b/>
        <sz val="10"/>
        <rFont val="Arial"/>
        <family val="2"/>
        <charset val="204"/>
      </rPr>
      <t>Брендування:</t>
    </r>
    <r>
      <rPr>
        <sz val="10"/>
        <rFont val="Arial"/>
        <family val="2"/>
        <charset val="204"/>
      </rPr>
      <t xml:space="preserve"> на грудях з лівого боку логотип </t>
    </r>
    <r>
      <rPr>
        <b/>
        <sz val="10"/>
        <rFont val="Arial"/>
        <family val="2"/>
        <charset val="204"/>
      </rPr>
      <t>Фокстрот</t>
    </r>
    <r>
      <rPr>
        <sz val="10"/>
        <rFont val="Arial"/>
        <family val="2"/>
        <charset val="204"/>
      </rPr>
      <t xml:space="preserve">, шовкотрафаретний друк 1+0, колір білий, розмір 120х20 мм, </t>
    </r>
  </si>
  <si>
    <r>
      <t xml:space="preserve">Фасон: прямий, long sleeve.
Тканина футер, тринитка петля.
Щiльнiсть 320 г/м2.
Склад тканини: 80% бавовна, 20 % синтетичні матеріали.
Колір тканини Fuchsia blue /Panton 2088 C / Pantone 18-3737 TPX Passion Flower.
Силует виробу прямий подовжений, без розрізів по боках.
Горловина в "резинку" шириною 20 мм, в колір основної тканини з внутрішнього краю та по плечевих швах оброблена корсажною тасьмою.
Рукав втачний з манжетою в "резинку" шириною 50 мм (в готовому виробі) в колір основної тканини.
Довжина виробу по спині (для розміру L чоловіча) - 720 мм (без ширини резинки на горловині).
</t>
    </r>
    <r>
      <rPr>
        <b/>
        <sz val="10"/>
        <rFont val="Arial"/>
        <family val="2"/>
        <charset val="204"/>
      </rPr>
      <t>Брендування:</t>
    </r>
    <r>
      <rPr>
        <sz val="10"/>
        <rFont val="Arial"/>
        <family val="2"/>
        <charset val="204"/>
      </rPr>
      <t xml:space="preserve"> з лівого боку на грудях лого </t>
    </r>
    <r>
      <rPr>
        <b/>
        <sz val="10"/>
        <rFont val="Arial"/>
        <family val="2"/>
        <charset val="204"/>
      </rPr>
      <t>Фокстрот помічник</t>
    </r>
    <r>
      <rPr>
        <sz val="10"/>
        <rFont val="Arial"/>
        <family val="2"/>
        <charset val="204"/>
      </rPr>
      <t xml:space="preserve">, шовкотрафаретний друк 3+0, кольори: білий +оранжевий (International orange) + фіолетовий (Fuchsia blue), розмір 80х33 мм.
</t>
    </r>
    <r>
      <rPr>
        <b/>
        <sz val="10"/>
        <rFont val="Arial"/>
        <family val="2"/>
        <charset val="204"/>
      </rPr>
      <t>Брендування на спині:</t>
    </r>
    <r>
      <rPr>
        <sz val="10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3+0, колір білий+ два допоміжні кольори, розмір 200х200 мм
або
</t>
    </r>
    <r>
      <rPr>
        <b/>
        <sz val="10"/>
        <rFont val="Arial"/>
        <family val="2"/>
        <charset val="204"/>
      </rPr>
      <t xml:space="preserve">Лого Партнера </t>
    </r>
    <r>
      <rPr>
        <sz val="10"/>
        <rFont val="Arial"/>
        <family val="2"/>
        <charset val="204"/>
      </rPr>
      <t>шовкотрафаретний друк 3+0, колір білий+ два допоміжні кольори,розмір 230x100 мм.</t>
    </r>
  </si>
  <si>
    <r>
      <t xml:space="preserve">Фасон: прямий, long sleeve.
Тканина  футер, тринитка петля.
Щiльнiсть 320 г/м2.
Склад тканини: 80% бавовна, 20 % синтетичні матеріали.
Колір тканини International orange/ Pantone 1505 C /Pantone 17-1350TPX Orange Popsicle.
Силует виробу прямий подовжений, без розрізів по боках.
Горловина в "резинку", шириною 20 мм,  колір основної тканини з внутрішнього краю та по плечевих швах оброблена корсажною тасьмою.
Рукав втачний з манжетою в "резинку" шириною 50 мм (в готовому виробі) в колір основної тканини.
Довжина виробу по спині (для розміру L чоловіча) - 720 мм (без ширини резинки на горловині).
</t>
    </r>
    <r>
      <rPr>
        <b/>
        <sz val="10"/>
        <rFont val="Arial"/>
        <family val="2"/>
        <charset val="204"/>
      </rPr>
      <t>Брендування спереду:</t>
    </r>
    <r>
      <rPr>
        <sz val="10"/>
        <rFont val="Arial"/>
        <family val="2"/>
        <charset val="204"/>
      </rPr>
      <t xml:space="preserve">
з правого боку на грудях лого </t>
    </r>
    <r>
      <rPr>
        <b/>
        <sz val="10"/>
        <rFont val="Arial"/>
        <family val="2"/>
        <charset val="204"/>
      </rPr>
      <t>Foxtrot.ua</t>
    </r>
    <r>
      <rPr>
        <sz val="10"/>
        <rFont val="Arial"/>
        <family val="2"/>
        <charset val="204"/>
      </rPr>
      <t xml:space="preserve"> (шрифт Foxtrot medium), шовкотрафаретний друк 1+0 білий, розмір 120х19 мм; 
з лівого боку вертикальний напис </t>
    </r>
    <r>
      <rPr>
        <b/>
        <sz val="10"/>
        <rFont val="Arial"/>
        <family val="2"/>
        <charset val="204"/>
      </rPr>
      <t>ОНОВЛЮЙСЯ!</t>
    </r>
    <r>
      <rPr>
        <sz val="10"/>
        <rFont val="Arial"/>
        <family val="2"/>
        <charset val="204"/>
      </rPr>
      <t xml:space="preserve"> (шрифт Foxtrot medium), шовкотрафаретний друк 1+0 білий, розмір 350 мм*58 мм.
</t>
    </r>
    <r>
      <rPr>
        <b/>
        <sz val="10"/>
        <rFont val="Arial"/>
        <family val="2"/>
        <charset val="204"/>
      </rPr>
      <t>Брендування на спині:</t>
    </r>
    <r>
      <rPr>
        <sz val="10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200х200 мм.
або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230x100 мм.</t>
    </r>
  </si>
  <si>
    <r>
      <t xml:space="preserve">Фасон: прямий, long sleeve.
Тканина  футер, тринитка петля.
Щiльнiсть 320 г/м2.
Склад тканини: 80% бавовна, 20 % синтетичні матеріали.
Колір тканини International orange/ Pantone 1505 C /Pantone 17-1350TPX Orange Popsicle.
Силует виробу прямий подовжений, без розрізів по боках.
Горловина в "резинку", шириною 20 мм,  колір основної тканини з внутрішнього краю та по плечевих швах оброблена корсажною тасьмою.
Рукав втачний з манжетою в "резинку" шириною 50 мм (в готовому виробі) в колір основної тканини.
Довжина виробу по спині (для розміру L жіноча) - 640 мм (без ширини резинки на горловині).
</t>
    </r>
    <r>
      <rPr>
        <b/>
        <sz val="10"/>
        <rFont val="Arial"/>
        <family val="2"/>
        <charset val="204"/>
      </rPr>
      <t>Брендування спереду:</t>
    </r>
    <r>
      <rPr>
        <sz val="10"/>
        <rFont val="Arial"/>
        <family val="2"/>
        <charset val="204"/>
      </rPr>
      <t xml:space="preserve">
з правого боку на грудях лого </t>
    </r>
    <r>
      <rPr>
        <b/>
        <sz val="10"/>
        <rFont val="Arial"/>
        <family val="2"/>
        <charset val="204"/>
      </rPr>
      <t>Foxtrot.ua</t>
    </r>
    <r>
      <rPr>
        <sz val="10"/>
        <rFont val="Arial"/>
        <family val="2"/>
        <charset val="204"/>
      </rPr>
      <t xml:space="preserve"> (шрифт Foxtrot medium), шовкотрафаретний друк 1+0 білий, розмір 120х19 мм; 
з лівого боку вертикальний напис </t>
    </r>
    <r>
      <rPr>
        <b/>
        <sz val="10"/>
        <rFont val="Arial"/>
        <family val="2"/>
        <charset val="204"/>
      </rPr>
      <t>ОНОВЛЮЙСЯ!</t>
    </r>
    <r>
      <rPr>
        <sz val="10"/>
        <rFont val="Arial"/>
        <family val="2"/>
        <charset val="204"/>
      </rPr>
      <t xml:space="preserve"> (шрифт Foxtrot medium), шовкотрафаретний друк 1+0 білий, розмір 350 мм*58 мм.
</t>
    </r>
    <r>
      <rPr>
        <b/>
        <sz val="10"/>
        <rFont val="Arial"/>
        <family val="2"/>
        <charset val="204"/>
      </rPr>
      <t>Брендування на спині:</t>
    </r>
    <r>
      <rPr>
        <sz val="10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200х200 мм.
або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1+0, колір білий, розмір 230x100 мм.</t>
    </r>
  </si>
  <si>
    <r>
      <rPr>
        <b/>
        <sz val="10"/>
        <rFont val="Arial"/>
        <family val="2"/>
        <charset val="204"/>
      </rPr>
      <t xml:space="preserve">Футболка унісекс подовжена вільного крою (long sleeve) з втачним спущеним рукавом без манжетів.
</t>
    </r>
    <r>
      <rPr>
        <sz val="10"/>
        <rFont val="Arial"/>
        <family val="2"/>
        <charset val="204"/>
      </rPr>
      <t xml:space="preserve">Тканина "Lacoste" пін'є.
Щільність 200 г/м2.
Колір тканини Fuchsia blue / Pantone 2088 C / Pantone 18-3737 TPX Passion Flower.
Силует виробу прямий.
Модель унісекс.
Горловина в "резинку", шириною 20 мм, колір основної тканини. 
Виріб по горловині та плечевих швах, з  внутрішнього краю оброблено  бейкою.
Низ прямий, з розрізами з боків по 50 мм, передня частина виробу коротша за задню частину на 50 мм; обробка внутрішнього краю бокових швів трикотажною тканиною кулірного плетіння, кольору Fuchsia blue, шириною 10 мм.
Рукав втачний без манжети.
Довжина виробу по спині (для розміру L чоловіча) - 720 мм (без ширини резинки на горловині).
</t>
    </r>
    <r>
      <rPr>
        <b/>
        <sz val="10"/>
        <rFont val="Arial"/>
        <family val="2"/>
        <charset val="204"/>
      </rPr>
      <t>Брендування</t>
    </r>
    <r>
      <rPr>
        <sz val="10"/>
        <rFont val="Arial"/>
        <family val="2"/>
        <charset val="204"/>
      </rPr>
      <t xml:space="preserve">: з лівого боку на грудях лого </t>
    </r>
    <r>
      <rPr>
        <b/>
        <sz val="10"/>
        <rFont val="Arial"/>
        <family val="2"/>
        <charset val="204"/>
      </rPr>
      <t>Фокстрот помічник</t>
    </r>
    <r>
      <rPr>
        <sz val="10"/>
        <rFont val="Arial"/>
        <family val="2"/>
        <charset val="204"/>
      </rPr>
      <t xml:space="preserve">, шовкотрафаретний друк 3+0, кольори: білий +оранжевий (International orange) + фіолетовий (Fuchsia blue), розмір 80х33 мм.
</t>
    </r>
    <r>
      <rPr>
        <b/>
        <sz val="10"/>
        <rFont val="Arial"/>
        <family val="2"/>
        <charset val="204"/>
      </rPr>
      <t>Брендування на спині:</t>
    </r>
    <r>
      <rPr>
        <sz val="10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3+0, колір білий+ два допоміжні кольори, розмір 200х200 мм.
або
</t>
    </r>
    <r>
      <rPr>
        <b/>
        <sz val="10"/>
        <rFont val="Arial"/>
        <family val="2"/>
        <charset val="204"/>
      </rPr>
      <t>Лого Партнера</t>
    </r>
    <r>
      <rPr>
        <sz val="10"/>
        <rFont val="Arial"/>
        <family val="2"/>
        <charset val="204"/>
      </rPr>
      <t xml:space="preserve"> шовкотрафаретний друк 3+0, колір білий+ два допоміжні кольори, розмір 230x100 мм.</t>
    </r>
  </si>
  <si>
    <r>
      <rPr>
        <b/>
        <sz val="10"/>
        <rFont val="Arial"/>
        <family val="2"/>
        <charset val="204"/>
      </rPr>
      <t xml:space="preserve">Футболка унісекс подовжена вільного крою (long sleeve) з втачним спущеним рукавом без манжетів.
</t>
    </r>
    <r>
      <rPr>
        <sz val="10"/>
        <rFont val="Arial"/>
        <family val="2"/>
        <charset val="204"/>
      </rPr>
      <t xml:space="preserve">Тканина "Lacoste" пін'є.
Щільність 200 г/м2.
Колір тканини International orange / Pantone 1505 C / Pantone 17-1350TPX Orange Popsicle .
Силует виробу прямий.
Модель унісекс.
Горловина в "резинку", шириною 20 мм, колір основної тканини. 
Виріб по горловині та плечевих швах, з  внутрішнього краю оброблено  бейкою.
Низ прямий, з розрізами з двох боків по 50 мм, передня частина виробу коротша за задню частину на 50 мм; обробка внутрішнього краю бокових швів трикотажною тканиною кулірного плетіння, кольору International orange, шириною  10 мм.
Рукав втачний без манжети.
Довжина виробу по спині (для розміру L чоловіча) - 720 мм (без ширини резинки на горловині).
</t>
    </r>
    <r>
      <rPr>
        <b/>
        <sz val="10"/>
        <rFont val="Arial"/>
        <family val="2"/>
        <charset val="204"/>
      </rPr>
      <t>Брендування спереду:</t>
    </r>
    <r>
      <rPr>
        <sz val="10"/>
        <rFont val="Arial"/>
        <family val="2"/>
        <charset val="204"/>
      </rPr>
      <t xml:space="preserve">
з правого боку на грудях лого </t>
    </r>
    <r>
      <rPr>
        <b/>
        <sz val="10"/>
        <rFont val="Arial"/>
        <family val="2"/>
        <charset val="204"/>
      </rPr>
      <t>Foxtrot.ua</t>
    </r>
    <r>
      <rPr>
        <sz val="10"/>
        <rFont val="Arial"/>
        <family val="2"/>
        <charset val="204"/>
      </rPr>
      <t xml:space="preserve"> (шрифт Foxtrot medium), шовкотрафаретний друк 1+0, колір білий, розмір 120х19 мм;
з лівого боку вертикальний напис </t>
    </r>
    <r>
      <rPr>
        <b/>
        <sz val="10"/>
        <rFont val="Arial"/>
        <family val="2"/>
        <charset val="204"/>
      </rPr>
      <t>ОНОВЛЮЙСЯ!</t>
    </r>
    <r>
      <rPr>
        <sz val="10"/>
        <rFont val="Arial"/>
        <family val="2"/>
        <charset val="204"/>
      </rPr>
      <t xml:space="preserve"> (шрифт Foxtrot medium), шовкотрафаретний друк 1+0, колір білий, розмір 350 мм*58 мм.
</t>
    </r>
    <r>
      <rPr>
        <b/>
        <sz val="10"/>
        <rFont val="Arial"/>
        <family val="2"/>
        <charset val="204"/>
      </rPr>
      <t>Брендування на спині:</t>
    </r>
    <r>
      <rPr>
        <sz val="10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 xml:space="preserve">Лого Партнера </t>
    </r>
    <r>
      <rPr>
        <sz val="10"/>
        <rFont val="Arial"/>
        <family val="2"/>
        <charset val="204"/>
      </rPr>
      <t xml:space="preserve">шовкотрафаретний друк 1+0, колір білий, розмір 200х200 мм.
або
</t>
    </r>
    <r>
      <rPr>
        <b/>
        <sz val="10"/>
        <rFont val="Arial"/>
        <family val="2"/>
        <charset val="204"/>
      </rPr>
      <t xml:space="preserve">Лого Партнера </t>
    </r>
    <r>
      <rPr>
        <sz val="10"/>
        <rFont val="Arial"/>
        <family val="2"/>
        <charset val="204"/>
      </rPr>
      <t>шовкотрафаретний друк 1+0, колір білий, розмір 230x100 мм.</t>
    </r>
  </si>
  <si>
    <t>Технічний опис</t>
  </si>
  <si>
    <t xml:space="preserve">Вид 6 Джемпер для адміністраторів сервісу </t>
  </si>
  <si>
    <t xml:space="preserve">Вид 5 Джемпер для продавців чоловічий </t>
  </si>
  <si>
    <t xml:space="preserve">Вид 4 Джемпер для продавців жіночий </t>
  </si>
  <si>
    <t>Додаток 2. Опис та візуалізація літньої форми для працівників торгової мережі Фокстрот</t>
  </si>
  <si>
    <r>
      <t xml:space="preserve">Детальні характеристики предмету закупівлі та обсяги закупівлі зазначені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color theme="1"/>
        <rFont val="Arial"/>
        <family val="2"/>
        <charset val="204"/>
      </rPr>
      <t>.</t>
    </r>
  </si>
  <si>
    <t>tender-784@foxtrot.ua</t>
  </si>
  <si>
    <t>Критеріями вибору переможця є:
- відповідність вимогам щодо предмету закупівлі;
- якість еталонних зразків;
- мінімальна вартість пропозиції.</t>
  </si>
  <si>
    <t>- Лист у довільній формі про прийняття умов Договору в редакції Замовника або Протокол розбіжностей до Договору.</t>
  </si>
  <si>
    <r>
      <t xml:space="preserve">Макети логотипів додаються до документації окремим вкладенням </t>
    </r>
    <r>
      <rPr>
        <u/>
        <sz val="10"/>
        <color rgb="FF0000FF"/>
        <rFont val="Arial"/>
        <family val="2"/>
        <charset val="204"/>
      </rPr>
      <t>Додаток 3</t>
    </r>
    <r>
      <rPr>
        <sz val="10"/>
        <color theme="1"/>
        <rFont val="Arial"/>
        <family val="2"/>
        <charset val="204"/>
      </rPr>
      <t>.</t>
    </r>
  </si>
  <si>
    <t>Вид 1 Футболка для продавців(без логотипу на спині)</t>
  </si>
  <si>
    <t>- Комерційна пропозиція (Додаток 1) у форматі Excel.</t>
  </si>
  <si>
    <t>Зразки виробів надаються на адресу Замовника: м.Київ, вул.Дорогожицька, 1, поверх 6, каб. 33.</t>
  </si>
  <si>
    <t>Надані зразки виробів не повертаються.</t>
  </si>
  <si>
    <r>
      <rPr>
        <b/>
        <sz val="10"/>
        <rFont val="Arial"/>
        <family val="2"/>
        <charset val="204"/>
      </rPr>
      <t xml:space="preserve">Футболка класичного вільного крою, унісекс із втачним коротким рукавом.
</t>
    </r>
    <r>
      <rPr>
        <sz val="10"/>
        <rFont val="Arial"/>
        <family val="2"/>
        <charset val="204"/>
      </rPr>
      <t xml:space="preserve">
Допускається готовий виріб типу:</t>
    </r>
    <r>
      <rPr>
        <b/>
        <sz val="10"/>
        <rFont val="Arial"/>
        <family val="2"/>
        <charset val="204"/>
      </rPr>
      <t xml:space="preserve">
ТМ </t>
    </r>
    <r>
      <rPr>
        <sz val="10"/>
        <rFont val="Arial"/>
        <family val="2"/>
        <charset val="204"/>
      </rPr>
      <t xml:space="preserve">Fruit of the Loom - модель ORIGINAL T 61-082-0 ( щільність 145 г/м2).
</t>
    </r>
    <r>
      <rPr>
        <b/>
        <sz val="10"/>
        <rFont val="Arial"/>
        <family val="2"/>
        <charset val="204"/>
      </rPr>
      <t xml:space="preserve">ТМ </t>
    </r>
    <r>
      <rPr>
        <sz val="10"/>
        <rFont val="Arial"/>
        <family val="2"/>
        <charset val="204"/>
      </rPr>
      <t xml:space="preserve">B&amp;C - модель Exact 150 ( щільність 145 г/м2).
</t>
    </r>
    <r>
      <rPr>
        <b/>
        <sz val="10"/>
        <rFont val="Arial"/>
        <family val="2"/>
        <charset val="204"/>
      </rPr>
      <t xml:space="preserve">ТМ </t>
    </r>
    <r>
      <rPr>
        <sz val="10"/>
        <rFont val="Arial"/>
        <family val="2"/>
        <charset val="204"/>
      </rPr>
      <t xml:space="preserve">Sol’s - модель REGENT-11380 ( щільність 150 г/м2).
або пошивна футболка класичного вільного крою, унісекс із втачним коротким рукавом
Склад тканини: бавовна 100%.
Колір тканини чорний.
Горловина оброблена в «резинку» шириною 20 мм.
</t>
    </r>
    <r>
      <rPr>
        <b/>
        <sz val="10"/>
        <rFont val="Arial"/>
        <family val="2"/>
        <charset val="204"/>
      </rPr>
      <t xml:space="preserve">Брендування: </t>
    </r>
    <r>
      <rPr>
        <sz val="10"/>
        <rFont val="Arial"/>
        <family val="2"/>
        <charset val="204"/>
      </rPr>
      <t xml:space="preserve">на грудях з лівого боку логотип </t>
    </r>
    <r>
      <rPr>
        <b/>
        <sz val="10"/>
        <rFont val="Arial"/>
        <family val="2"/>
        <charset val="204"/>
      </rPr>
      <t>Фокстрот</t>
    </r>
    <r>
      <rPr>
        <sz val="10"/>
        <rFont val="Arial"/>
        <family val="2"/>
        <charset val="204"/>
      </rPr>
      <t xml:space="preserve">,шовкотрафаретний друк 1+0, колір білий, розмір 120х20 мм. </t>
    </r>
  </si>
  <si>
    <r>
      <rPr>
        <b/>
        <sz val="10"/>
        <rFont val="Arial"/>
        <family val="2"/>
        <charset val="204"/>
      </rPr>
      <t>Фіксування вартості</t>
    </r>
    <r>
      <rPr>
        <sz val="10"/>
        <rFont val="Arial"/>
        <family val="2"/>
        <charset val="204"/>
      </rPr>
      <t xml:space="preserve"> в гривнах до повного виконання договірних зобов'язань. </t>
    </r>
    <r>
      <rPr>
        <i/>
        <sz val="10"/>
        <rFont val="Arial"/>
        <family val="2"/>
        <charset val="204"/>
      </rPr>
      <t>Підтвердити</t>
    </r>
  </si>
  <si>
    <r>
      <rPr>
        <b/>
        <sz val="10"/>
        <rFont val="Arial"/>
        <family val="2"/>
        <charset val="204"/>
      </rPr>
      <t>Доставка</t>
    </r>
    <r>
      <rPr>
        <sz val="10"/>
        <rFont val="Arial"/>
        <family val="2"/>
        <charset val="204"/>
      </rPr>
      <t xml:space="preserve"> на склад Замовника смт. Гостомель, вул. Свято-Покровська 141П, за рахунок Виконавця.</t>
    </r>
  </si>
  <si>
    <r>
      <t xml:space="preserve">- </t>
    </r>
    <r>
      <rPr>
        <u/>
        <sz val="10"/>
        <color theme="1"/>
        <rFont val="Arial"/>
        <family val="2"/>
        <charset val="204"/>
      </rPr>
      <t xml:space="preserve">Зразки викрасу тканин </t>
    </r>
    <r>
      <rPr>
        <sz val="10"/>
        <color theme="1"/>
        <rFont val="Arial"/>
        <family val="2"/>
        <charset val="204"/>
      </rPr>
      <t xml:space="preserve">відповідно до технічного опису (Додаток 2) для нажчезазначених видів виробів:
    Вид 2 Футболка для адміністраторів сервісу
    Вид 6 Джемпер для адміністраторів сервісу 
    Вид 7 Джемпер для вантажників
</t>
    </r>
  </si>
  <si>
    <r>
      <t>-</t>
    </r>
    <r>
      <rPr>
        <u/>
        <sz val="10"/>
        <color theme="1"/>
        <rFont val="Arial"/>
        <family val="2"/>
        <charset val="204"/>
      </rPr>
      <t xml:space="preserve"> Зразки нанесення логотипів</t>
    </r>
    <r>
      <rPr>
        <sz val="10"/>
        <color theme="1"/>
        <rFont val="Arial"/>
        <family val="2"/>
        <charset val="204"/>
      </rPr>
      <t xml:space="preserve"> на тканині, вказаній в технічному описі для виробів Вид 2 Футболка для адміністраторів сервісу та Вид 6 Джемпер для адміністраторів сервісу:</t>
    </r>
    <r>
      <rPr>
        <u/>
        <sz val="10"/>
        <color theme="1"/>
        <rFont val="Arial"/>
        <family val="2"/>
        <charset val="204"/>
      </rPr>
      <t xml:space="preserve">
</t>
    </r>
    <r>
      <rPr>
        <sz val="10"/>
        <color theme="1"/>
        <rFont val="Arial"/>
        <family val="2"/>
        <charset val="204"/>
      </rPr>
      <t xml:space="preserve">  - лого Фокстрот помічник, шовкотрафаретний друк 3+0.
  - лого sweet.tv шовкотрафаретний друк 3+0.
</t>
    </r>
  </si>
  <si>
    <r>
      <t xml:space="preserve">- </t>
    </r>
    <r>
      <rPr>
        <u/>
        <sz val="10"/>
        <color theme="1"/>
        <rFont val="Arial"/>
        <family val="2"/>
        <charset val="204"/>
      </rPr>
      <t>Еталонні зразки нижче зазначених виробів в розмірі L</t>
    </r>
    <r>
      <rPr>
        <sz val="10"/>
        <color theme="1"/>
        <rFont val="Arial"/>
        <family val="2"/>
        <charset val="204"/>
      </rPr>
      <t>, які повністю відповідають технічному опису запиту закупівлі з нанесенням всіх зазначених логотипів, а саме:
      Вид 1 Футболка для продавців
      Вид 3 Футболка для вантажників
      Вид 5 Джемпер для продавців чоловічий
      Вид 8 Жилет утеплений на синтепоні</t>
    </r>
    <r>
      <rPr>
        <u/>
        <sz val="10"/>
        <color theme="1"/>
        <rFont val="Arial"/>
        <family val="2"/>
        <charset val="204"/>
      </rPr>
      <t xml:space="preserve">
Д</t>
    </r>
    <r>
      <rPr>
        <sz val="10"/>
        <color theme="1"/>
        <rFont val="Arial"/>
        <family val="2"/>
        <charset val="204"/>
      </rPr>
      <t xml:space="preserve">ля нанесення брендування на спині виробів, використовувати логотип Samsung.
</t>
    </r>
  </si>
  <si>
    <t>Учасник має надати зразки виробів, які надані в його комерційній пропозиції, відповідно до вимог пункту 3 даної документації.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</si>
</sst>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-* #,##0.00\ _₽_-;\-* #,##0.00\ _₽_-;_-* &quot;-&quot;??\ _₽_-;_-@_-"/>
    <numFmt numFmtId="165" formatCode="_-* #,##0.00\ &quot;₴&quot;_-;\-* #,##0.00\ &quot;₴&quot;_-;_-* &quot;-&quot;??\ &quot;₴&quot;_-;_-@_-"/>
    <numFmt numFmtId="166" formatCode="_-* #,##0.00_р_._-;\-* #,##0.00_р_._-;_-* &quot;-&quot;??_р_._-;_-@_-"/>
    <numFmt numFmtId="167" formatCode="[$-FC22]d\ mmmm\ yyyy&quot; р.&quot;;@"/>
    <numFmt numFmtId="168" formatCode="_-* #,##0\ _г_р_н_._-;\-* #,##0\ _г_р_н_._-;_-* &quot;-&quot;\ _г_р_н_._-;_-@_-"/>
    <numFmt numFmtId="169" formatCode="_-* #,##0.00\ _г_р_н_._-;\-* #,##0.00\ _г_р_н_._-;_-* &quot;-&quot;??\ _г_р_н_._-;_-@_-"/>
    <numFmt numFmtId="170" formatCode="_-* #,##0\ &quot;грн.&quot;_-;\-* #,##0\ &quot;грн.&quot;_-;_-* &quot;-&quot;\ &quot;грн.&quot;_-;_-@_-"/>
    <numFmt numFmtId="171" formatCode="_-* #,##0.00\ &quot;грн.&quot;_-;\-* #,##0.00\ &quot;грн.&quot;_-;_-* &quot;-&quot;??\ &quot;грн.&quot;_-;_-@_-"/>
    <numFmt numFmtId="172" formatCode="#,##0;[Red]\-#,##0;;&quot;Error: Entry must be a number&quot;"/>
    <numFmt numFmtId="173" formatCode="#,##0;\(#,##0\)"/>
    <numFmt numFmtId="174" formatCode="[=0]\ &quot;0%&quot;;;0.00%"/>
    <numFmt numFmtId="175" formatCode="[=0]&quot; 0%&quot;;[&lt;0]General;0.00%"/>
    <numFmt numFmtId="176" formatCode="#,##0;\-#,##0;;&quot;Agency Cost&quot;"/>
    <numFmt numFmtId="177" formatCode="[=0]\ &quot;0.000&quot;;;0.000"/>
    <numFmt numFmtId="178" formatCode="[=0]&quot; 0.000&quot;;[&lt;0]General;0.000"/>
    <numFmt numFmtId="179" formatCode="_-* #,##0.00&quot;р.&quot;_-;\-* #,##0.00&quot;р.&quot;_-;_-* \-??&quot;р.&quot;_-;_-@_-"/>
    <numFmt numFmtId="180" formatCode="_-* #,##0.00\ _₴_-;\-* #,##0.00\ _₴_-;_-* &quot;-&quot;??\ _₴_-;_-@_-"/>
    <numFmt numFmtId="181" formatCode="[&lt;=9999999]0##\-##\-##;\(0##\)\ ###\-##\-##"/>
    <numFmt numFmtId="182" formatCode="_-* #,##0.00\ [$грн.-422]_-;\-* #,##0.00\ [$грн.-422]_-;_-* &quot;-&quot;??\ [$грн.-422]_-;_-@_-"/>
    <numFmt numFmtId="183" formatCode="_-* #,##0_р_._-;\-* #,##0_р_._-;_-* &quot;-&quot;??_р_._-;_-@_-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i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8"/>
      <color rgb="FFC00000"/>
      <name val="Arial"/>
      <family val="2"/>
      <charset val="204"/>
    </font>
    <font>
      <u/>
      <sz val="9"/>
      <color indexed="12"/>
      <name val="Arial Cyr"/>
      <charset val="204"/>
    </font>
    <font>
      <i/>
      <sz val="8"/>
      <color theme="0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name val="Arial"/>
      <family val="2"/>
      <charset val="204"/>
    </font>
    <font>
      <sz val="11"/>
      <color theme="1"/>
      <name val="Arial"/>
      <family val="2"/>
      <charset val="204"/>
    </font>
    <font>
      <u/>
      <sz val="10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236">
    <xf numFmtId="0" fontId="0" fillId="0" borderId="0"/>
    <xf numFmtId="0" fontId="9" fillId="0" borderId="0"/>
    <xf numFmtId="37" fontId="10" fillId="2" borderId="1">
      <protection hidden="1"/>
    </xf>
    <xf numFmtId="37" fontId="8" fillId="3" borderId="1">
      <protection hidden="1"/>
    </xf>
    <xf numFmtId="37" fontId="8" fillId="3" borderId="1">
      <protection hidden="1"/>
    </xf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37" fontId="10" fillId="4" borderId="0" applyNumberFormat="0" applyBorder="0" applyAlignment="0">
      <alignment horizontal="center"/>
      <protection hidden="1"/>
    </xf>
    <xf numFmtId="0" fontId="8" fillId="5" borderId="0" applyNumberFormat="0" applyBorder="0" applyAlignment="0">
      <protection hidden="1"/>
    </xf>
    <xf numFmtId="172" fontId="10" fillId="6" borderId="1">
      <alignment horizontal="right"/>
      <protection locked="0"/>
    </xf>
    <xf numFmtId="172" fontId="8" fillId="7" borderId="1">
      <alignment horizontal="right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37" fontId="10" fillId="6" borderId="2" applyNumberFormat="0" applyBorder="0">
      <alignment horizontal="left"/>
      <protection locked="0"/>
    </xf>
    <xf numFmtId="0" fontId="8" fillId="7" borderId="0" applyNumberFormat="0" applyBorder="0">
      <alignment horizontal="left"/>
      <protection locked="0"/>
    </xf>
    <xf numFmtId="173" fontId="13" fillId="0" borderId="0">
      <alignment horizontal="left"/>
    </xf>
    <xf numFmtId="173" fontId="14" fillId="0" borderId="0">
      <alignment horizontal="left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/>
    <xf numFmtId="37" fontId="10" fillId="8" borderId="3">
      <alignment horizontal="center" vertical="center"/>
      <protection hidden="1"/>
    </xf>
    <xf numFmtId="37" fontId="8" fillId="9" borderId="3">
      <alignment horizontal="center" vertical="center"/>
      <protection hidden="1"/>
    </xf>
    <xf numFmtId="37" fontId="8" fillId="9" borderId="3">
      <alignment horizontal="center" vertical="center"/>
      <protection hidden="1"/>
    </xf>
    <xf numFmtId="174" fontId="17" fillId="8" borderId="1">
      <alignment horizontal="right"/>
      <protection locked="0"/>
    </xf>
    <xf numFmtId="175" fontId="18" fillId="9" borderId="1">
      <alignment horizontal="right"/>
      <protection locked="0"/>
    </xf>
    <xf numFmtId="37" fontId="17" fillId="2" borderId="1">
      <alignment vertical="center"/>
      <protection hidden="1"/>
    </xf>
    <xf numFmtId="37" fontId="18" fillId="3" borderId="1">
      <alignment vertical="center"/>
      <protection hidden="1"/>
    </xf>
    <xf numFmtId="37" fontId="18" fillId="3" borderId="1">
      <alignment vertical="center"/>
      <protection hidden="1"/>
    </xf>
    <xf numFmtId="38" fontId="10" fillId="0" borderId="4"/>
    <xf numFmtId="38" fontId="8" fillId="0" borderId="4"/>
    <xf numFmtId="38" fontId="8" fillId="0" borderId="4"/>
    <xf numFmtId="0" fontId="19" fillId="0" borderId="0"/>
    <xf numFmtId="0" fontId="19" fillId="0" borderId="0"/>
    <xf numFmtId="37" fontId="10" fillId="8" borderId="3">
      <alignment vertical="center"/>
      <protection hidden="1"/>
    </xf>
    <xf numFmtId="37" fontId="8" fillId="9" borderId="3">
      <alignment vertical="center"/>
      <protection hidden="1"/>
    </xf>
    <xf numFmtId="37" fontId="8" fillId="9" borderId="3">
      <alignment vertical="center"/>
      <protection hidden="1"/>
    </xf>
    <xf numFmtId="176" fontId="10" fillId="2" borderId="1">
      <alignment horizontal="right"/>
      <protection hidden="1"/>
    </xf>
    <xf numFmtId="176" fontId="8" fillId="3" borderId="1">
      <alignment horizontal="right"/>
      <protection hidden="1"/>
    </xf>
    <xf numFmtId="176" fontId="10" fillId="6" borderId="1">
      <alignment horizontal="right"/>
      <protection locked="0"/>
    </xf>
    <xf numFmtId="176" fontId="8" fillId="7" borderId="1">
      <alignment horizontal="right"/>
      <protection locked="0"/>
    </xf>
    <xf numFmtId="38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10" fillId="0" borderId="0"/>
    <xf numFmtId="38" fontId="17" fillId="10" borderId="1">
      <alignment vertical="center"/>
      <protection locked="0"/>
    </xf>
    <xf numFmtId="38" fontId="18" fillId="3" borderId="1">
      <alignment vertical="center"/>
      <protection locked="0"/>
    </xf>
    <xf numFmtId="38" fontId="18" fillId="3" borderId="1">
      <alignment vertical="center"/>
      <protection locked="0"/>
    </xf>
    <xf numFmtId="39" fontId="17" fillId="0" borderId="5">
      <alignment horizontal="center" vertical="center"/>
      <protection hidden="1"/>
    </xf>
    <xf numFmtId="39" fontId="18" fillId="0" borderId="5">
      <alignment horizontal="center" vertical="center"/>
      <protection hidden="1"/>
    </xf>
    <xf numFmtId="39" fontId="18" fillId="0" borderId="5">
      <alignment horizontal="center" vertical="center"/>
      <protection hidden="1"/>
    </xf>
    <xf numFmtId="177" fontId="17" fillId="10" borderId="1">
      <alignment vertical="center"/>
      <protection locked="0"/>
    </xf>
    <xf numFmtId="178" fontId="18" fillId="3" borderId="1">
      <alignment vertical="center"/>
      <protection locked="0"/>
    </xf>
    <xf numFmtId="0" fontId="33" fillId="0" borderId="0"/>
    <xf numFmtId="37" fontId="10" fillId="2" borderId="1">
      <alignment horizontal="center"/>
      <protection hidden="1"/>
    </xf>
    <xf numFmtId="37" fontId="8" fillId="3" borderId="1">
      <alignment horizontal="center"/>
      <protection hidden="1"/>
    </xf>
    <xf numFmtId="37" fontId="8" fillId="3" borderId="1">
      <alignment horizontal="center"/>
      <protection hidden="1"/>
    </xf>
    <xf numFmtId="38" fontId="10" fillId="0" borderId="6">
      <alignment vertical="center"/>
      <protection locked="0"/>
    </xf>
    <xf numFmtId="38" fontId="8" fillId="0" borderId="7">
      <alignment vertical="center"/>
      <protection locked="0"/>
    </xf>
    <xf numFmtId="38" fontId="8" fillId="0" borderId="7">
      <alignment vertical="center"/>
      <protection locked="0"/>
    </xf>
    <xf numFmtId="38" fontId="17" fillId="2" borderId="1">
      <alignment horizontal="center" vertical="center"/>
      <protection hidden="1"/>
    </xf>
    <xf numFmtId="38" fontId="18" fillId="3" borderId="1">
      <alignment horizontal="center" vertical="center"/>
      <protection hidden="1"/>
    </xf>
    <xf numFmtId="38" fontId="18" fillId="3" borderId="1">
      <alignment horizontal="center" vertical="center"/>
      <protection hidden="1"/>
    </xf>
    <xf numFmtId="38" fontId="21" fillId="2" borderId="8">
      <alignment vertical="center"/>
      <protection hidden="1"/>
    </xf>
    <xf numFmtId="38" fontId="22" fillId="3" borderId="8">
      <alignment vertical="center"/>
      <protection hidden="1"/>
    </xf>
    <xf numFmtId="38" fontId="22" fillId="3" borderId="8">
      <alignment vertical="center"/>
      <protection hidden="1"/>
    </xf>
    <xf numFmtId="0" fontId="28" fillId="0" borderId="0" applyNumberFormat="0" applyFill="0" applyBorder="0" applyAlignment="0" applyProtection="0"/>
    <xf numFmtId="179" fontId="8" fillId="0" borderId="0" applyFill="0" applyBorder="0" applyAlignment="0" applyProtection="0"/>
    <xf numFmtId="179" fontId="8" fillId="0" borderId="0" applyFill="0" applyBorder="0" applyAlignment="0" applyProtection="0"/>
    <xf numFmtId="179" fontId="8" fillId="0" borderId="0" applyFill="0" applyBorder="0" applyAlignment="0" applyProtection="0"/>
    <xf numFmtId="179" fontId="8" fillId="0" borderId="0" applyFill="0" applyBorder="0" applyAlignment="0" applyProtection="0"/>
    <xf numFmtId="0" fontId="23" fillId="0" borderId="0">
      <alignment horizontal="centerContinuous" vertical="center"/>
    </xf>
    <xf numFmtId="0" fontId="23" fillId="0" borderId="0">
      <alignment horizontal="center" vertical="center"/>
    </xf>
    <xf numFmtId="0" fontId="24" fillId="0" borderId="0"/>
    <xf numFmtId="0" fontId="11" fillId="0" borderId="0"/>
    <xf numFmtId="0" fontId="11" fillId="0" borderId="0"/>
    <xf numFmtId="0" fontId="8" fillId="0" borderId="0"/>
    <xf numFmtId="0" fontId="19" fillId="0" borderId="0"/>
    <xf numFmtId="0" fontId="2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6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11" fillId="0" borderId="0"/>
    <xf numFmtId="0" fontId="11" fillId="0" borderId="0"/>
    <xf numFmtId="0" fontId="29" fillId="0" borderId="0"/>
    <xf numFmtId="0" fontId="8" fillId="0" borderId="0"/>
    <xf numFmtId="3" fontId="8" fillId="0" borderId="0">
      <alignment horizontal="center"/>
    </xf>
    <xf numFmtId="0" fontId="29" fillId="0" borderId="0"/>
    <xf numFmtId="0" fontId="29" fillId="0" borderId="0"/>
    <xf numFmtId="0" fontId="29" fillId="0" borderId="0"/>
    <xf numFmtId="0" fontId="34" fillId="0" borderId="0"/>
    <xf numFmtId="0" fontId="6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7" fillId="0" borderId="0"/>
    <xf numFmtId="0" fontId="11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7" fillId="0" borderId="0"/>
    <xf numFmtId="0" fontId="8" fillId="0" borderId="0"/>
    <xf numFmtId="38" fontId="20" fillId="0" borderId="0" applyFont="0" applyFill="0" applyBorder="0" applyAlignment="0" applyProtection="0"/>
    <xf numFmtId="3" fontId="25" fillId="0" borderId="9" applyFont="0" applyFill="0" applyBorder="0" applyAlignment="0" applyProtection="0">
      <alignment horizontal="center" vertical="center"/>
      <protection locked="0"/>
    </xf>
    <xf numFmtId="3" fontId="8" fillId="0" borderId="0" applyFill="0" applyBorder="0" applyAlignment="0" applyProtection="0"/>
    <xf numFmtId="40" fontId="20" fillId="0" borderId="0" applyFont="0" applyFill="0" applyBorder="0" applyAlignment="0" applyProtection="0"/>
    <xf numFmtId="0" fontId="17" fillId="0" borderId="9">
      <alignment horizontal="centerContinuous" vertical="center" wrapText="1"/>
    </xf>
    <xf numFmtId="0" fontId="18" fillId="0" borderId="5">
      <alignment horizontal="center" vertical="center" wrapText="1"/>
    </xf>
    <xf numFmtId="166" fontId="27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27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8" fillId="0" borderId="0">
      <alignment horizontal="center"/>
    </xf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9" fillId="0" borderId="0" applyNumberFormat="0" applyFill="0" applyBorder="0" applyAlignment="0" applyProtection="0">
      <alignment vertical="top"/>
      <protection locked="0"/>
    </xf>
    <xf numFmtId="166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2">
    <xf numFmtId="0" fontId="0" fillId="0" borderId="0" xfId="0"/>
    <xf numFmtId="0" fontId="30" fillId="0" borderId="0" xfId="0" applyFont="1" applyBorder="1" applyAlignment="1">
      <alignment vertical="top" wrapText="1"/>
    </xf>
    <xf numFmtId="0" fontId="30" fillId="0" borderId="0" xfId="0" applyFont="1" applyBorder="1" applyAlignment="1">
      <alignment vertical="top"/>
    </xf>
    <xf numFmtId="0" fontId="30" fillId="0" borderId="13" xfId="0" applyFont="1" applyBorder="1" applyAlignment="1">
      <alignment vertical="top" wrapText="1"/>
    </xf>
    <xf numFmtId="0" fontId="30" fillId="0" borderId="10" xfId="0" applyFont="1" applyBorder="1" applyAlignment="1">
      <alignment vertical="top" wrapText="1"/>
    </xf>
    <xf numFmtId="0" fontId="31" fillId="0" borderId="10" xfId="72" applyFont="1" applyBorder="1" applyAlignment="1">
      <alignment vertical="top" wrapText="1"/>
    </xf>
    <xf numFmtId="0" fontId="32" fillId="0" borderId="11" xfId="0" applyFont="1" applyBorder="1" applyAlignment="1">
      <alignment vertical="top" wrapText="1"/>
    </xf>
    <xf numFmtId="0" fontId="8" fillId="0" borderId="11" xfId="0" applyFont="1" applyBorder="1" applyAlignment="1">
      <alignment horizontal="left" vertical="top" wrapText="1"/>
    </xf>
    <xf numFmtId="0" fontId="30" fillId="0" borderId="1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30" fillId="0" borderId="18" xfId="0" applyFont="1" applyBorder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32" fillId="0" borderId="15" xfId="0" applyFont="1" applyBorder="1" applyAlignment="1">
      <alignment vertical="top" wrapText="1"/>
    </xf>
    <xf numFmtId="0" fontId="32" fillId="0" borderId="13" xfId="0" applyFont="1" applyBorder="1" applyAlignment="1">
      <alignment vertical="top" wrapText="1"/>
    </xf>
    <xf numFmtId="167" fontId="22" fillId="0" borderId="18" xfId="0" applyNumberFormat="1" applyFont="1" applyFill="1" applyBorder="1" applyAlignment="1">
      <alignment horizontal="left" vertical="top" wrapText="1"/>
    </xf>
    <xf numFmtId="0" fontId="30" fillId="0" borderId="10" xfId="0" applyFont="1" applyBorder="1" applyAlignment="1">
      <alignment horizontal="left" vertical="top" wrapText="1"/>
    </xf>
    <xf numFmtId="0" fontId="30" fillId="0" borderId="19" xfId="0" applyFont="1" applyBorder="1" applyAlignment="1">
      <alignment horizontal="left" vertical="top" wrapText="1"/>
    </xf>
    <xf numFmtId="0" fontId="30" fillId="0" borderId="2" xfId="0" applyFont="1" applyBorder="1" applyAlignment="1">
      <alignment horizontal="left" vertical="top" wrapText="1"/>
    </xf>
    <xf numFmtId="0" fontId="32" fillId="11" borderId="0" xfId="0" applyFont="1" applyFill="1" applyBorder="1" applyAlignment="1">
      <alignment vertical="top"/>
    </xf>
    <xf numFmtId="0" fontId="36" fillId="0" borderId="24" xfId="0" applyFont="1" applyFill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25" xfId="0" applyFont="1" applyBorder="1" applyAlignment="1">
      <alignment vertical="top" wrapText="1"/>
    </xf>
    <xf numFmtId="0" fontId="30" fillId="0" borderId="18" xfId="0" applyFont="1" applyBorder="1" applyAlignment="1">
      <alignment horizontal="left" vertical="top" wrapText="1"/>
    </xf>
    <xf numFmtId="0" fontId="28" fillId="0" borderId="2" xfId="72" applyBorder="1" applyAlignment="1">
      <alignment horizontal="left" vertical="top" wrapText="1"/>
    </xf>
    <xf numFmtId="0" fontId="30" fillId="11" borderId="0" xfId="0" applyFont="1" applyFill="1" applyAlignment="1">
      <alignment wrapText="1"/>
    </xf>
    <xf numFmtId="0" fontId="30" fillId="11" borderId="0" xfId="231" applyFont="1" applyFill="1"/>
    <xf numFmtId="0" fontId="22" fillId="11" borderId="11" xfId="95" applyFont="1" applyFill="1" applyBorder="1" applyAlignment="1" applyProtection="1">
      <alignment horizontal="center" vertical="top" wrapText="1"/>
      <protection locked="0"/>
    </xf>
    <xf numFmtId="0" fontId="22" fillId="11" borderId="13" xfId="95" applyFont="1" applyFill="1" applyBorder="1" applyAlignment="1" applyProtection="1">
      <alignment horizontal="center" vertical="top" wrapText="1"/>
      <protection locked="0"/>
    </xf>
    <xf numFmtId="0" fontId="30" fillId="11" borderId="0" xfId="0" applyFont="1" applyFill="1" applyBorder="1"/>
    <xf numFmtId="0" fontId="30" fillId="11" borderId="0" xfId="0" applyFont="1" applyFill="1" applyAlignment="1">
      <alignment vertical="center"/>
    </xf>
    <xf numFmtId="0" fontId="30" fillId="11" borderId="23" xfId="0" applyFont="1" applyFill="1" applyBorder="1" applyAlignment="1">
      <alignment vertical="center"/>
    </xf>
    <xf numFmtId="0" fontId="30" fillId="11" borderId="17" xfId="0" applyFont="1" applyFill="1" applyBorder="1"/>
    <xf numFmtId="0" fontId="30" fillId="11" borderId="0" xfId="0" applyFont="1" applyFill="1" applyBorder="1" applyAlignment="1">
      <alignment vertical="center"/>
    </xf>
    <xf numFmtId="0" fontId="30" fillId="11" borderId="16" xfId="0" applyFont="1" applyFill="1" applyBorder="1"/>
    <xf numFmtId="0" fontId="30" fillId="11" borderId="29" xfId="0" applyFont="1" applyFill="1" applyBorder="1" applyAlignment="1">
      <alignment vertical="center"/>
    </xf>
    <xf numFmtId="0" fontId="30" fillId="11" borderId="23" xfId="0" applyFont="1" applyFill="1" applyBorder="1"/>
    <xf numFmtId="0" fontId="30" fillId="11" borderId="30" xfId="0" applyFont="1" applyFill="1" applyBorder="1" applyAlignment="1">
      <alignment vertical="center"/>
    </xf>
    <xf numFmtId="0" fontId="32" fillId="11" borderId="16" xfId="0" applyFont="1" applyFill="1" applyBorder="1" applyAlignment="1">
      <alignment horizontal="right" wrapText="1"/>
    </xf>
    <xf numFmtId="0" fontId="32" fillId="11" borderId="0" xfId="0" applyFont="1" applyFill="1" applyBorder="1"/>
    <xf numFmtId="0" fontId="32" fillId="11" borderId="0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vertical="center"/>
    </xf>
    <xf numFmtId="0" fontId="8" fillId="11" borderId="30" xfId="0" applyFont="1" applyFill="1" applyBorder="1" applyAlignment="1">
      <alignment vertical="center"/>
    </xf>
    <xf numFmtId="0" fontId="32" fillId="11" borderId="0" xfId="0" applyFont="1" applyFill="1" applyBorder="1" applyAlignment="1">
      <alignment horizontal="left" indent="38"/>
    </xf>
    <xf numFmtId="0" fontId="32" fillId="11" borderId="0" xfId="0" applyFont="1" applyFill="1" applyBorder="1" applyAlignment="1"/>
    <xf numFmtId="0" fontId="32" fillId="11" borderId="0" xfId="0" applyFont="1" applyFill="1" applyBorder="1" applyAlignment="1">
      <alignment horizontal="left" vertical="center"/>
    </xf>
    <xf numFmtId="0" fontId="30" fillId="11" borderId="0" xfId="0" applyFont="1" applyFill="1" applyBorder="1" applyAlignment="1">
      <alignment horizontal="center" vertical="center"/>
    </xf>
    <xf numFmtId="0" fontId="32" fillId="11" borderId="16" xfId="0" applyFont="1" applyFill="1" applyBorder="1" applyAlignment="1">
      <alignment vertical="center"/>
    </xf>
    <xf numFmtId="0" fontId="8" fillId="11" borderId="0" xfId="0" applyFont="1" applyFill="1" applyBorder="1"/>
    <xf numFmtId="0" fontId="8" fillId="11" borderId="0" xfId="0" applyFont="1" applyFill="1" applyAlignment="1">
      <alignment vertical="center"/>
    </xf>
    <xf numFmtId="0" fontId="30" fillId="11" borderId="0" xfId="0" applyFont="1" applyFill="1" applyAlignment="1">
      <alignment horizontal="center" vertical="center" wrapText="1"/>
    </xf>
    <xf numFmtId="0" fontId="32" fillId="11" borderId="11" xfId="0" applyFont="1" applyFill="1" applyBorder="1" applyAlignment="1">
      <alignment horizontal="left" vertical="center" wrapText="1"/>
    </xf>
    <xf numFmtId="0" fontId="41" fillId="11" borderId="0" xfId="0" applyFont="1" applyFill="1" applyAlignment="1">
      <alignment vertical="center"/>
    </xf>
    <xf numFmtId="0" fontId="8" fillId="11" borderId="0" xfId="0" applyFont="1" applyFill="1" applyAlignment="1">
      <alignment horizontal="left" vertical="center"/>
    </xf>
    <xf numFmtId="0" fontId="22" fillId="11" borderId="12" xfId="0" applyFont="1" applyFill="1" applyBorder="1" applyAlignment="1">
      <alignment vertical="center" wrapText="1"/>
    </xf>
    <xf numFmtId="0" fontId="22" fillId="11" borderId="20" xfId="0" applyFont="1" applyFill="1" applyBorder="1" applyAlignment="1">
      <alignment vertical="center" wrapText="1"/>
    </xf>
    <xf numFmtId="0" fontId="22" fillId="11" borderId="21" xfId="0" applyFont="1" applyFill="1" applyBorder="1" applyAlignment="1">
      <alignment vertical="center" wrapText="1"/>
    </xf>
    <xf numFmtId="0" fontId="22" fillId="11" borderId="12" xfId="95" applyFont="1" applyFill="1" applyBorder="1" applyAlignment="1" applyProtection="1">
      <alignment vertical="top" wrapText="1"/>
      <protection locked="0"/>
    </xf>
    <xf numFmtId="0" fontId="22" fillId="11" borderId="20" xfId="95" applyFont="1" applyFill="1" applyBorder="1" applyAlignment="1" applyProtection="1">
      <alignment vertical="top" wrapText="1"/>
      <protection locked="0"/>
    </xf>
    <xf numFmtId="0" fontId="22" fillId="11" borderId="21" xfId="95" applyFont="1" applyFill="1" applyBorder="1" applyAlignment="1" applyProtection="1">
      <alignment vertical="top" wrapText="1"/>
      <protection locked="0"/>
    </xf>
    <xf numFmtId="0" fontId="8" fillId="11" borderId="11" xfId="95" applyFont="1" applyFill="1" applyBorder="1" applyAlignment="1" applyProtection="1">
      <alignment horizontal="left" vertical="center" wrapText="1"/>
      <protection locked="0"/>
    </xf>
    <xf numFmtId="1" fontId="8" fillId="11" borderId="21" xfId="95" applyNumberFormat="1" applyFont="1" applyFill="1" applyBorder="1" applyAlignment="1" applyProtection="1">
      <alignment horizontal="center" vertical="center" wrapText="1"/>
    </xf>
    <xf numFmtId="182" fontId="8" fillId="11" borderId="11" xfId="233" applyNumberFormat="1" applyFont="1" applyFill="1" applyBorder="1" applyAlignment="1" applyProtection="1">
      <alignment vertical="center" wrapText="1"/>
      <protection locked="0"/>
    </xf>
    <xf numFmtId="182" fontId="8" fillId="11" borderId="11" xfId="232" applyNumberFormat="1" applyFont="1" applyFill="1" applyBorder="1" applyAlignment="1" applyProtection="1">
      <alignment horizontal="right" vertical="center" wrapText="1"/>
      <protection locked="0"/>
    </xf>
    <xf numFmtId="0" fontId="22" fillId="11" borderId="12" xfId="233" applyFont="1" applyFill="1" applyBorder="1" applyAlignment="1" applyProtection="1">
      <alignment horizontal="right" vertical="center" wrapText="1"/>
      <protection locked="0"/>
    </xf>
    <xf numFmtId="1" fontId="22" fillId="11" borderId="21" xfId="95" applyNumberFormat="1" applyFont="1" applyFill="1" applyBorder="1" applyAlignment="1" applyProtection="1">
      <alignment horizontal="right" vertical="center" wrapText="1"/>
    </xf>
    <xf numFmtId="182" fontId="22" fillId="11" borderId="11" xfId="95" applyNumberFormat="1" applyFont="1" applyFill="1" applyBorder="1" applyAlignment="1" applyProtection="1">
      <alignment vertical="center" wrapText="1"/>
    </xf>
    <xf numFmtId="182" fontId="22" fillId="11" borderId="11" xfId="95" applyNumberFormat="1" applyFont="1" applyFill="1" applyBorder="1" applyAlignment="1" applyProtection="1">
      <alignment horizontal="right" vertical="center" wrapText="1"/>
    </xf>
    <xf numFmtId="0" fontId="22" fillId="11" borderId="11" xfId="232" applyFont="1" applyFill="1" applyBorder="1" applyAlignment="1" applyProtection="1">
      <alignment horizontal="center" vertical="center" wrapText="1"/>
      <protection locked="0"/>
    </xf>
    <xf numFmtId="182" fontId="8" fillId="11" borderId="11" xfId="232" applyNumberFormat="1" applyFont="1" applyFill="1" applyBorder="1" applyAlignment="1" applyProtection="1">
      <alignment vertical="center" wrapText="1"/>
      <protection locked="0"/>
    </xf>
    <xf numFmtId="0" fontId="43" fillId="11" borderId="0" xfId="0" applyFont="1" applyFill="1"/>
    <xf numFmtId="0" fontId="32" fillId="11" borderId="11" xfId="233" applyFont="1" applyFill="1" applyBorder="1" applyAlignment="1">
      <alignment horizontal="right" vertical="center" wrapText="1"/>
    </xf>
    <xf numFmtId="0" fontId="32" fillId="11" borderId="11" xfId="233" applyFont="1" applyFill="1" applyBorder="1" applyAlignment="1">
      <alignment horizontal="center" vertical="center" wrapText="1"/>
    </xf>
    <xf numFmtId="0" fontId="8" fillId="11" borderId="11" xfId="233" applyFont="1" applyFill="1" applyBorder="1" applyAlignment="1">
      <alignment horizontal="right" vertical="center"/>
    </xf>
    <xf numFmtId="0" fontId="32" fillId="11" borderId="11" xfId="233" applyFont="1" applyFill="1" applyBorder="1" applyAlignment="1">
      <alignment horizontal="center" vertical="center"/>
    </xf>
    <xf numFmtId="0" fontId="32" fillId="11" borderId="11" xfId="233" applyFont="1" applyFill="1" applyBorder="1" applyAlignment="1">
      <alignment horizontal="right" vertical="center"/>
    </xf>
    <xf numFmtId="0" fontId="22" fillId="11" borderId="11" xfId="233" applyFont="1" applyFill="1" applyBorder="1" applyAlignment="1">
      <alignment horizontal="left" vertical="center" wrapText="1"/>
    </xf>
    <xf numFmtId="0" fontId="22" fillId="11" borderId="11" xfId="0" applyFont="1" applyFill="1" applyBorder="1" applyAlignment="1">
      <alignment vertical="center" wrapText="1"/>
    </xf>
    <xf numFmtId="0" fontId="8" fillId="11" borderId="11" xfId="233" applyFont="1" applyFill="1" applyBorder="1" applyAlignment="1">
      <alignment horizontal="left" vertical="top" wrapText="1"/>
    </xf>
    <xf numFmtId="0" fontId="8" fillId="0" borderId="11" xfId="233" applyFont="1" applyFill="1" applyBorder="1" applyAlignment="1">
      <alignment horizontal="center" vertical="center"/>
    </xf>
    <xf numFmtId="0" fontId="22" fillId="11" borderId="11" xfId="235" applyFont="1" applyFill="1" applyBorder="1" applyAlignment="1">
      <alignment horizontal="left" vertical="center" wrapText="1"/>
    </xf>
    <xf numFmtId="0" fontId="8" fillId="0" borderId="11" xfId="233" applyFont="1" applyFill="1" applyBorder="1" applyAlignment="1">
      <alignment vertical="top" wrapText="1"/>
    </xf>
    <xf numFmtId="0" fontId="8" fillId="0" borderId="11" xfId="233" applyFont="1" applyFill="1" applyBorder="1" applyAlignment="1">
      <alignment horizontal="left" vertical="top" wrapText="1"/>
    </xf>
    <xf numFmtId="0" fontId="22" fillId="11" borderId="11" xfId="233" applyFont="1" applyFill="1" applyBorder="1" applyAlignment="1">
      <alignment horizontal="center" vertical="center" wrapText="1"/>
    </xf>
    <xf numFmtId="183" fontId="8" fillId="0" borderId="11" xfId="172" applyNumberFormat="1" applyFont="1" applyFill="1" applyBorder="1" applyAlignment="1">
      <alignment horizontal="center" vertical="center"/>
    </xf>
    <xf numFmtId="183" fontId="8" fillId="0" borderId="11" xfId="174" applyNumberFormat="1" applyFont="1" applyFill="1" applyBorder="1" applyAlignment="1">
      <alignment horizontal="center" vertical="center"/>
    </xf>
    <xf numFmtId="183" fontId="22" fillId="11" borderId="11" xfId="172" applyNumberFormat="1" applyFont="1" applyFill="1" applyBorder="1" applyAlignment="1">
      <alignment horizontal="center" vertical="center"/>
    </xf>
    <xf numFmtId="183" fontId="22" fillId="11" borderId="13" xfId="172" applyNumberFormat="1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vertical="center"/>
    </xf>
    <xf numFmtId="0" fontId="8" fillId="11" borderId="31" xfId="0" applyFont="1" applyFill="1" applyBorder="1" applyAlignment="1">
      <alignment vertical="center"/>
    </xf>
    <xf numFmtId="0" fontId="8" fillId="11" borderId="32" xfId="0" applyFont="1" applyFill="1" applyBorder="1" applyAlignment="1">
      <alignment vertical="center"/>
    </xf>
    <xf numFmtId="0" fontId="30" fillId="11" borderId="30" xfId="0" applyFont="1" applyFill="1" applyBorder="1"/>
    <xf numFmtId="0" fontId="30" fillId="11" borderId="0" xfId="0" applyFont="1" applyFill="1" applyBorder="1" applyAlignment="1">
      <alignment horizontal="right"/>
    </xf>
    <xf numFmtId="0" fontId="30" fillId="11" borderId="30" xfId="0" applyFont="1" applyFill="1" applyBorder="1" applyAlignment="1">
      <alignment horizontal="right"/>
    </xf>
    <xf numFmtId="183" fontId="8" fillId="11" borderId="11" xfId="172" applyNumberFormat="1" applyFont="1" applyFill="1" applyBorder="1" applyAlignment="1">
      <alignment horizontal="center" vertical="center"/>
    </xf>
    <xf numFmtId="0" fontId="30" fillId="11" borderId="11" xfId="233" applyFont="1" applyFill="1" applyBorder="1" applyAlignment="1">
      <alignment horizontal="center" vertical="center"/>
    </xf>
    <xf numFmtId="0" fontId="30" fillId="11" borderId="33" xfId="0" applyFont="1" applyFill="1" applyBorder="1" applyAlignment="1">
      <alignment vertical="top" wrapText="1"/>
    </xf>
    <xf numFmtId="0" fontId="31" fillId="11" borderId="34" xfId="72" applyFont="1" applyFill="1" applyBorder="1" applyAlignment="1">
      <alignment vertical="top" wrapText="1"/>
    </xf>
    <xf numFmtId="0" fontId="30" fillId="11" borderId="34" xfId="0" applyFont="1" applyFill="1" applyBorder="1" applyAlignment="1">
      <alignment horizontal="left" vertical="top" wrapText="1"/>
    </xf>
    <xf numFmtId="0" fontId="30" fillId="11" borderId="34" xfId="0" quotePrefix="1" applyFont="1" applyFill="1" applyBorder="1" applyAlignment="1">
      <alignment horizontal="left" vertical="top" wrapText="1" indent="1"/>
    </xf>
    <xf numFmtId="0" fontId="30" fillId="11" borderId="34" xfId="0" applyFont="1" applyFill="1" applyBorder="1" applyAlignment="1">
      <alignment horizontal="left" vertical="top" wrapText="1" indent="1"/>
    </xf>
    <xf numFmtId="0" fontId="30" fillId="11" borderId="34" xfId="0" applyFont="1" applyFill="1" applyBorder="1" applyAlignment="1">
      <alignment vertical="top" wrapText="1"/>
    </xf>
    <xf numFmtId="0" fontId="30" fillId="11" borderId="35" xfId="0" applyFont="1" applyFill="1" applyBorder="1" applyAlignment="1">
      <alignment horizontal="left" vertical="top" wrapText="1" indent="1"/>
    </xf>
    <xf numFmtId="0" fontId="32" fillId="11" borderId="14" xfId="0" applyFont="1" applyFill="1" applyBorder="1" applyAlignment="1">
      <alignment horizontal="left" vertical="top" wrapText="1"/>
    </xf>
    <xf numFmtId="0" fontId="32" fillId="11" borderId="16" xfId="0" applyFont="1" applyFill="1" applyBorder="1" applyAlignment="1">
      <alignment horizontal="left" vertical="top" wrapText="1"/>
    </xf>
    <xf numFmtId="0" fontId="32" fillId="11" borderId="17" xfId="0" applyFont="1" applyFill="1" applyBorder="1" applyAlignment="1">
      <alignment horizontal="left" vertical="top" wrapText="1"/>
    </xf>
    <xf numFmtId="0" fontId="32" fillId="0" borderId="26" xfId="0" applyFont="1" applyBorder="1" applyAlignment="1">
      <alignment horizontal="left" vertical="top" wrapText="1"/>
    </xf>
    <xf numFmtId="0" fontId="32" fillId="0" borderId="0" xfId="0" applyFont="1" applyBorder="1" applyAlignment="1">
      <alignment horizontal="left" vertical="top" wrapText="1"/>
    </xf>
    <xf numFmtId="0" fontId="35" fillId="0" borderId="0" xfId="0" applyFont="1" applyBorder="1" applyAlignment="1">
      <alignment vertical="top" wrapText="1"/>
    </xf>
    <xf numFmtId="0" fontId="32" fillId="0" borderId="12" xfId="0" applyFont="1" applyBorder="1" applyAlignment="1">
      <alignment vertical="top" wrapText="1"/>
    </xf>
    <xf numFmtId="0" fontId="32" fillId="0" borderId="12" xfId="0" applyFont="1" applyBorder="1" applyAlignment="1">
      <alignment horizontal="left" vertical="top" wrapText="1"/>
    </xf>
    <xf numFmtId="0" fontId="32" fillId="0" borderId="13" xfId="0" applyFont="1" applyBorder="1" applyAlignment="1">
      <alignment horizontal="left" vertical="top" wrapText="1"/>
    </xf>
    <xf numFmtId="0" fontId="32" fillId="0" borderId="10" xfId="0" applyFont="1" applyBorder="1" applyAlignment="1">
      <alignment horizontal="left" vertical="top" wrapText="1"/>
    </xf>
    <xf numFmtId="0" fontId="32" fillId="0" borderId="15" xfId="0" applyFont="1" applyBorder="1" applyAlignment="1">
      <alignment horizontal="left" vertical="top" wrapText="1"/>
    </xf>
    <xf numFmtId="0" fontId="8" fillId="11" borderId="12" xfId="232" applyFont="1" applyFill="1" applyBorder="1" applyAlignment="1">
      <alignment vertical="center"/>
    </xf>
    <xf numFmtId="0" fontId="8" fillId="11" borderId="21" xfId="232" applyFont="1" applyFill="1" applyBorder="1" applyAlignment="1">
      <alignment vertical="center"/>
    </xf>
    <xf numFmtId="0" fontId="8" fillId="11" borderId="12" xfId="232" applyFont="1" applyFill="1" applyBorder="1" applyAlignment="1">
      <alignment vertical="center" wrapText="1"/>
    </xf>
    <xf numFmtId="0" fontId="8" fillId="11" borderId="21" xfId="232" applyFont="1" applyFill="1" applyBorder="1" applyAlignment="1">
      <alignment vertical="center" wrapText="1"/>
    </xf>
    <xf numFmtId="0" fontId="8" fillId="11" borderId="11" xfId="0" applyFont="1" applyFill="1" applyBorder="1" applyAlignment="1">
      <alignment vertical="center" wrapText="1"/>
    </xf>
    <xf numFmtId="0" fontId="8" fillId="11" borderId="11" xfId="0" applyFont="1" applyFill="1" applyBorder="1" applyAlignment="1">
      <alignment horizontal="left" vertical="center"/>
    </xf>
    <xf numFmtId="0" fontId="8" fillId="11" borderId="21" xfId="0" applyFont="1" applyFill="1" applyBorder="1" applyAlignment="1">
      <alignment vertical="center" wrapText="1"/>
    </xf>
    <xf numFmtId="0" fontId="22" fillId="11" borderId="12" xfId="232" applyFont="1" applyFill="1" applyBorder="1" applyAlignment="1" applyProtection="1">
      <alignment horizontal="center" vertical="center" wrapText="1"/>
      <protection locked="0"/>
    </xf>
    <xf numFmtId="0" fontId="22" fillId="11" borderId="21" xfId="232" applyFont="1" applyFill="1" applyBorder="1" applyAlignment="1" applyProtection="1">
      <alignment horizontal="center" vertical="center" wrapText="1"/>
      <protection locked="0"/>
    </xf>
    <xf numFmtId="0" fontId="8" fillId="11" borderId="12" xfId="0" applyFont="1" applyFill="1" applyBorder="1" applyAlignment="1">
      <alignment vertical="center" wrapText="1"/>
    </xf>
    <xf numFmtId="0" fontId="8" fillId="11" borderId="20" xfId="0" applyFont="1" applyFill="1" applyBorder="1" applyAlignment="1">
      <alignment vertical="center" wrapText="1"/>
    </xf>
    <xf numFmtId="0" fontId="8" fillId="11" borderId="11" xfId="234" applyFont="1" applyFill="1" applyBorder="1" applyAlignment="1">
      <alignment wrapText="1"/>
    </xf>
    <xf numFmtId="181" fontId="8" fillId="11" borderId="11" xfId="0" applyNumberFormat="1" applyFont="1" applyFill="1" applyBorder="1" applyAlignment="1">
      <alignment horizontal="left" vertical="center"/>
    </xf>
    <xf numFmtId="0" fontId="38" fillId="11" borderId="0" xfId="0" applyFont="1" applyFill="1" applyAlignment="1">
      <alignment horizontal="left" vertical="center" wrapText="1"/>
    </xf>
    <xf numFmtId="0" fontId="38" fillId="11" borderId="0" xfId="0" applyFont="1" applyFill="1" applyAlignment="1">
      <alignment horizontal="left" vertical="center"/>
    </xf>
    <xf numFmtId="0" fontId="42" fillId="11" borderId="23" xfId="0" applyFont="1" applyFill="1" applyBorder="1" applyAlignment="1">
      <alignment horizontal="left" vertical="center"/>
    </xf>
    <xf numFmtId="0" fontId="22" fillId="11" borderId="11" xfId="0" applyFont="1" applyFill="1" applyBorder="1" applyAlignment="1">
      <alignment horizontal="left" vertical="center"/>
    </xf>
    <xf numFmtId="0" fontId="32" fillId="11" borderId="28" xfId="0" applyFont="1" applyFill="1" applyBorder="1" applyAlignment="1">
      <alignment horizontal="left" vertical="center" wrapText="1"/>
    </xf>
    <xf numFmtId="0" fontId="32" fillId="11" borderId="27" xfId="0" applyFont="1" applyFill="1" applyBorder="1" applyAlignment="1">
      <alignment horizontal="left" vertical="center" wrapText="1"/>
    </xf>
  </cellXfs>
  <cellStyles count="236">
    <cellStyle name="2.Жирный" xfId="1"/>
    <cellStyle name="Calculation Cell" xfId="2"/>
    <cellStyle name="Calculation Cell 2" xfId="3"/>
    <cellStyle name="Calculation Cell 2 2" xfId="4"/>
    <cellStyle name="Comma [0]_Budget_адреска на Левобережке_12.08.05" xfId="5"/>
    <cellStyle name="Comma_Budget_адреска на Левобережке_12.08.05" xfId="6"/>
    <cellStyle name="Currency [0]_Budget_адреска на Левобережке_12.08.05" xfId="7"/>
    <cellStyle name="Currency_Budget_адреска на Левобережке_12.08.05" xfId="8"/>
    <cellStyle name="Double-Click cell" xfId="9"/>
    <cellStyle name="Double-Click cell 2" xfId="10"/>
    <cellStyle name="Entry cell" xfId="11"/>
    <cellStyle name="Entry cell 2" xfId="12"/>
    <cellStyle name="Excel Built-in Normal" xfId="13"/>
    <cellStyle name="Excel Built-in Normal 1" xfId="14"/>
    <cellStyle name="Excel Built-in Normal 1 2" xfId="15"/>
    <cellStyle name="Excel Built-in Normal 1 2 2" xfId="16"/>
    <cellStyle name="Excel Built-in Normal 1 3" xfId="17"/>
    <cellStyle name="Excel Built-in Normal 2" xfId="18"/>
    <cellStyle name="Excel Built-in Normal 2 2" xfId="19"/>
    <cellStyle name="Excel Built-in Normal 3" xfId="20"/>
    <cellStyle name="Followed Hyperlink_Copy of Levoberegka_PR_05.09.05" xfId="21"/>
    <cellStyle name="Front Sheet" xfId="22"/>
    <cellStyle name="Front Sheet 2" xfId="23"/>
    <cellStyle name="Heads" xfId="24"/>
    <cellStyle name="Heads 2" xfId="25"/>
    <cellStyle name="Hyperlink_! FINAL Total budget_BOARDS 3x6_FoxMart" xfId="26"/>
    <cellStyle name="Iau?iue_CHARPRIC" xfId="27"/>
    <cellStyle name="Mark-up/W Days" xfId="28"/>
    <cellStyle name="Mark-up/W Days 2" xfId="29"/>
    <cellStyle name="Mark-up/W Days 2 2" xfId="30"/>
    <cellStyle name="NIC % cell" xfId="31"/>
    <cellStyle name="NIC % cell 2" xfId="32"/>
    <cellStyle name="NIC Calculation Cell" xfId="33"/>
    <cellStyle name="NIC Calculation Cell 2" xfId="34"/>
    <cellStyle name="NIC Calculation Cell 2 2" xfId="35"/>
    <cellStyle name="Non-entry Cell" xfId="36"/>
    <cellStyle name="Non-entry Cell 2" xfId="37"/>
    <cellStyle name="Non-entry Cell 2 2" xfId="38"/>
    <cellStyle name="Normal 2 2" xfId="39"/>
    <cellStyle name="Normal_! FINAL Total budget_BOARDS 3x6_FoxMart" xfId="40"/>
    <cellStyle name="Optional cell" xfId="41"/>
    <cellStyle name="Optional cell 2" xfId="42"/>
    <cellStyle name="Optional cell 2 2" xfId="43"/>
    <cellStyle name="Orig Calc Cell" xfId="44"/>
    <cellStyle name="Orig Calc Cell 2" xfId="45"/>
    <cellStyle name="Orig Entry cell" xfId="46"/>
    <cellStyle name="Orig Entry cell 2" xfId="47"/>
    <cellStyle name="Ouny?e [0]_CHARPRIC" xfId="48"/>
    <cellStyle name="Ouny?e_CHARPRIC" xfId="49"/>
    <cellStyle name="Standard_Pst_98 Arbeitsmappe" xfId="50"/>
    <cellStyle name="Stock entry cell" xfId="51"/>
    <cellStyle name="Stock entry cell 2" xfId="52"/>
    <cellStyle name="Stock entry cell 2 2" xfId="53"/>
    <cellStyle name="Stock feet/metres" xfId="54"/>
    <cellStyle name="Stock feet/metres 2" xfId="55"/>
    <cellStyle name="Stock feet/metres 2 2" xfId="56"/>
    <cellStyle name="Stock rate entry cell" xfId="57"/>
    <cellStyle name="Stock rate entry cell 2" xfId="58"/>
    <cellStyle name="TableStyleLight1" xfId="59"/>
    <cellStyle name="Text Calculation Cell" xfId="60"/>
    <cellStyle name="Text Calculation Cell 2" xfId="61"/>
    <cellStyle name="Text Calculation Cell 2 2" xfId="62"/>
    <cellStyle name="Text entry cell" xfId="63"/>
    <cellStyle name="Text entry cell 2" xfId="64"/>
    <cellStyle name="Text entry cell 2 2" xfId="65"/>
    <cellStyle name="Text Unit Cell" xfId="66"/>
    <cellStyle name="Text Unit Cell 2" xfId="67"/>
    <cellStyle name="Text Unit Cell 2 2" xfId="68"/>
    <cellStyle name="Total" xfId="69"/>
    <cellStyle name="Total 2" xfId="70"/>
    <cellStyle name="Total 2 2" xfId="71"/>
    <cellStyle name="Гиперссылка" xfId="72" builtinId="8"/>
    <cellStyle name="Гиперссылка 2" xfId="229"/>
    <cellStyle name="Денежный 2" xfId="73"/>
    <cellStyle name="Денежный 3" xfId="74"/>
    <cellStyle name="Денежный 4" xfId="75"/>
    <cellStyle name="Денежный 5" xfId="76"/>
    <cellStyle name="Денежный 6" xfId="225"/>
    <cellStyle name="Заголовок" xfId="77"/>
    <cellStyle name="Заголовок 1 2" xfId="78"/>
    <cellStyle name="Личный" xfId="79"/>
    <cellStyle name="Обычный" xfId="0" builtinId="0"/>
    <cellStyle name="Обычный 10" xfId="80"/>
    <cellStyle name="Обычный 10 2" xfId="81"/>
    <cellStyle name="Обычный 10 3" xfId="223"/>
    <cellStyle name="Обычный 11" xfId="82"/>
    <cellStyle name="Обычный 12" xfId="83"/>
    <cellStyle name="Обычный 12 2" xfId="84"/>
    <cellStyle name="Обычный 12 2 2" xfId="175"/>
    <cellStyle name="Обычный 12 2 3" xfId="208"/>
    <cellStyle name="Обычный 12 3" xfId="197"/>
    <cellStyle name="Обычный 13" xfId="85"/>
    <cellStyle name="Обычный 14" xfId="86"/>
    <cellStyle name="Обычный 14 2" xfId="87"/>
    <cellStyle name="Обычный 14 2 2" xfId="176"/>
    <cellStyle name="Обычный 14 2 3" xfId="210"/>
    <cellStyle name="Обычный 14 2 4" xfId="227"/>
    <cellStyle name="Обычный 14 3" xfId="88"/>
    <cellStyle name="Обычный 14 3 2" xfId="177"/>
    <cellStyle name="Обычный 14 3 3" xfId="221"/>
    <cellStyle name="Обычный 14 4" xfId="199"/>
    <cellStyle name="Обычный 15" xfId="89"/>
    <cellStyle name="Обычный 15 2" xfId="90"/>
    <cellStyle name="Обычный 16" xfId="91"/>
    <cellStyle name="Обычный 17" xfId="92"/>
    <cellStyle name="Обычный 18" xfId="93"/>
    <cellStyle name="Обычный 19" xfId="94"/>
    <cellStyle name="Обычный 2" xfId="95"/>
    <cellStyle name="Обычный 2 10" xfId="96"/>
    <cellStyle name="Обычный 2 2" xfId="97"/>
    <cellStyle name="Обычный 2 2 2" xfId="98"/>
    <cellStyle name="Обычный 2 2 2 10" xfId="99"/>
    <cellStyle name="Обычный 2 2 2 2" xfId="100"/>
    <cellStyle name="Обычный 2 2 2 2 2" xfId="101"/>
    <cellStyle name="Обычный 2 2 2 2 2 2" xfId="102"/>
    <cellStyle name="Обычный 2 2 2 2 3" xfId="103"/>
    <cellStyle name="Обычный 2 2 2 2 4" xfId="104"/>
    <cellStyle name="Обычный 2 2 2 2 5" xfId="105"/>
    <cellStyle name="Обычный 2 2 2 2 6" xfId="106"/>
    <cellStyle name="Обычный 2 2 2 2 7" xfId="107"/>
    <cellStyle name="Обычный 2 2 2 3" xfId="108"/>
    <cellStyle name="Обычный 2 2 2 4" xfId="109"/>
    <cellStyle name="Обычный 2 2 2 5" xfId="110"/>
    <cellStyle name="Обычный 2 2 2 6" xfId="111"/>
    <cellStyle name="Обычный 2 2 2 7" xfId="112"/>
    <cellStyle name="Обычный 2 2 2 8" xfId="113"/>
    <cellStyle name="Обычный 2 2 2 9" xfId="114"/>
    <cellStyle name="Обычный 2 2 3" xfId="115"/>
    <cellStyle name="Обычный 2 2 4" xfId="116"/>
    <cellStyle name="Обычный 2 2 5" xfId="117"/>
    <cellStyle name="Обычный 2 2 6" xfId="118"/>
    <cellStyle name="Обычный 2 2 7" xfId="119"/>
    <cellStyle name="Обычный 2 3" xfId="120"/>
    <cellStyle name="Обычный 2 3 2" xfId="203"/>
    <cellStyle name="Обычный 2 4" xfId="121"/>
    <cellStyle name="Обычный 2 5" xfId="122"/>
    <cellStyle name="Обычный 2 6" xfId="123"/>
    <cellStyle name="Обычный 2 7" xfId="124"/>
    <cellStyle name="Обычный 2 8" xfId="125"/>
    <cellStyle name="Обычный 2 9" xfId="126"/>
    <cellStyle name="Обычный 20" xfId="127"/>
    <cellStyle name="Обычный 24" xfId="128"/>
    <cellStyle name="Обычный 24 2" xfId="129"/>
    <cellStyle name="Обычный 3" xfId="130"/>
    <cellStyle name="Обычный 3 2" xfId="131"/>
    <cellStyle name="Обычный 3 2 2" xfId="204"/>
    <cellStyle name="Обычный 3 2 2 2" xfId="132"/>
    <cellStyle name="Обычный 3 2 3" xfId="226"/>
    <cellStyle name="Обычный 3 3" xfId="133"/>
    <cellStyle name="Обычный 3 3 2" xfId="179"/>
    <cellStyle name="Обычный 3 3 3" xfId="206"/>
    <cellStyle name="Обычный 3 4" xfId="134"/>
    <cellStyle name="Обычный 3 4 2" xfId="180"/>
    <cellStyle name="Обычный 3 4 3" xfId="215"/>
    <cellStyle name="Обычный 3 5" xfId="135"/>
    <cellStyle name="Обычный 3 5 2" xfId="181"/>
    <cellStyle name="Обычный 3 5 3" xfId="220"/>
    <cellStyle name="Обычный 3 5 4" xfId="231"/>
    <cellStyle name="Обычный 3 6" xfId="178"/>
    <cellStyle name="Обычный 3 6 2" xfId="193"/>
    <cellStyle name="Обычный 3 7" xfId="195"/>
    <cellStyle name="Обычный 31" xfId="136"/>
    <cellStyle name="Обычный 4" xfId="137"/>
    <cellStyle name="Обычный 4 2" xfId="138"/>
    <cellStyle name="Обычный 4 2 2" xfId="209"/>
    <cellStyle name="Обычный 4 2 3" xfId="228"/>
    <cellStyle name="Обычный 4 3" xfId="139"/>
    <cellStyle name="Обычный 4 3 2" xfId="182"/>
    <cellStyle name="Обычный 4 3 3" xfId="216"/>
    <cellStyle name="Обычный 4 4" xfId="140"/>
    <cellStyle name="Обычный 4 4 2" xfId="183"/>
    <cellStyle name="Обычный 4 4 3" xfId="222"/>
    <cellStyle name="Обычный 4 5" xfId="194"/>
    <cellStyle name="Обычный 4 6" xfId="198"/>
    <cellStyle name="Обычный 4 7" xfId="234"/>
    <cellStyle name="Обычный 5" xfId="141"/>
    <cellStyle name="Обычный 5 2" xfId="142"/>
    <cellStyle name="Обычный 5 2 2" xfId="143"/>
    <cellStyle name="Обычный 5 2 2 2" xfId="213"/>
    <cellStyle name="Обычный 5 2 3" xfId="202"/>
    <cellStyle name="Обычный 5 3" xfId="144"/>
    <cellStyle name="Обычный 5 3 2" xfId="211"/>
    <cellStyle name="Обычный 5 3 2 2" xfId="233"/>
    <cellStyle name="Обычный 5 4" xfId="145"/>
    <cellStyle name="Обычный 5 4 2" xfId="185"/>
    <cellStyle name="Обычный 5 4 3" xfId="218"/>
    <cellStyle name="Обычный 5 5" xfId="146"/>
    <cellStyle name="Обычный 5 5 2" xfId="186"/>
    <cellStyle name="Обычный 5 5 3" xfId="219"/>
    <cellStyle name="Обычный 5 6" xfId="184"/>
    <cellStyle name="Обычный 5 7" xfId="200"/>
    <cellStyle name="Обычный 5 7 2" xfId="235"/>
    <cellStyle name="Обычный 6" xfId="147"/>
    <cellStyle name="Обычный 6 13" xfId="148"/>
    <cellStyle name="Обычный 6 2" xfId="149"/>
    <cellStyle name="Обычный 6 2 2" xfId="150"/>
    <cellStyle name="Обычный 7" xfId="151"/>
    <cellStyle name="Обычный 7 2" xfId="152"/>
    <cellStyle name="Обычный 8" xfId="153"/>
    <cellStyle name="Обычный 8 2" xfId="154"/>
    <cellStyle name="Обычный 8 2 2" xfId="212"/>
    <cellStyle name="Обычный 8 3" xfId="155"/>
    <cellStyle name="Обычный 8 3 2" xfId="156"/>
    <cellStyle name="Обычный 8 3 2 2" xfId="188"/>
    <cellStyle name="Обычный 8 3 3" xfId="187"/>
    <cellStyle name="Обычный 8 3 4" xfId="232"/>
    <cellStyle name="Обычный 8 4" xfId="201"/>
    <cellStyle name="Обычный 9" xfId="157"/>
    <cellStyle name="Обычный 9 2" xfId="158"/>
    <cellStyle name="Стиль 1" xfId="159"/>
    <cellStyle name="Стиль 1 2" xfId="160"/>
    <cellStyle name="Тысячи [0]_CHARPRIC" xfId="161"/>
    <cellStyle name="Тысячи(0)" xfId="162"/>
    <cellStyle name="Тысячи(0) 2" xfId="163"/>
    <cellStyle name="Тысячи_CHARPRIC" xfId="164"/>
    <cellStyle name="Упаковка" xfId="165"/>
    <cellStyle name="Упаковка 2" xfId="166"/>
    <cellStyle name="Финансовый 2" xfId="167"/>
    <cellStyle name="Финансовый 2 2" xfId="168"/>
    <cellStyle name="Финансовый 2 2 2" xfId="169"/>
    <cellStyle name="Финансовый 2 2 2 2" xfId="190"/>
    <cellStyle name="Финансовый 2 2 2 3" xfId="214"/>
    <cellStyle name="Финансовый 2 2 3" xfId="170"/>
    <cellStyle name="Финансовый 2 2 3 2" xfId="191"/>
    <cellStyle name="Финансовый 2 2 3 3" xfId="217"/>
    <cellStyle name="Финансовый 2 2 4" xfId="189"/>
    <cellStyle name="Финансовый 2 2 5" xfId="205"/>
    <cellStyle name="Финансовый 2 3" xfId="171"/>
    <cellStyle name="Финансовый 2 3 2" xfId="192"/>
    <cellStyle name="Финансовый 2 3 3" xfId="207"/>
    <cellStyle name="Финансовый 2 4" xfId="172"/>
    <cellStyle name="Финансовый 2 5" xfId="196"/>
    <cellStyle name="Финансовый 3" xfId="173"/>
    <cellStyle name="Финансовый 3 2" xfId="230"/>
    <cellStyle name="Финансовый 4" xfId="174"/>
    <cellStyle name="Финансовый 5" xfId="224"/>
  </cellStyles>
  <dxfs count="8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CCFFCC"/>
      <color rgb="FF0000FF"/>
      <color rgb="FFFF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203426</xdr:colOff>
      <xdr:row>22</xdr:row>
      <xdr:rowOff>111918</xdr:rowOff>
    </xdr:from>
    <xdr:ext cx="5303990" cy="236492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7" t="6345" r="5427" b="7626"/>
        <a:stretch/>
      </xdr:blipFill>
      <xdr:spPr>
        <a:xfrm>
          <a:off x="1422626" y="4302918"/>
          <a:ext cx="5303990" cy="2364922"/>
        </a:xfrm>
        <a:prstGeom prst="rect">
          <a:avLst/>
        </a:prstGeom>
      </xdr:spPr>
    </xdr:pic>
    <xdr:clientData/>
  </xdr:oneCellAnchor>
  <xdr:oneCellAnchor>
    <xdr:from>
      <xdr:col>1</xdr:col>
      <xdr:colOff>81455</xdr:colOff>
      <xdr:row>20</xdr:row>
      <xdr:rowOff>57149</xdr:rowOff>
    </xdr:from>
    <xdr:ext cx="5540533" cy="2404383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3" t="7663" r="4224" b="8049"/>
        <a:stretch/>
      </xdr:blipFill>
      <xdr:spPr>
        <a:xfrm>
          <a:off x="691055" y="3867149"/>
          <a:ext cx="5540533" cy="2404383"/>
        </a:xfrm>
        <a:prstGeom prst="rect">
          <a:avLst/>
        </a:prstGeom>
      </xdr:spPr>
    </xdr:pic>
    <xdr:clientData/>
  </xdr:oneCellAnchor>
  <xdr:oneCellAnchor>
    <xdr:from>
      <xdr:col>3</xdr:col>
      <xdr:colOff>481870</xdr:colOff>
      <xdr:row>22</xdr:row>
      <xdr:rowOff>92533</xdr:rowOff>
    </xdr:from>
    <xdr:ext cx="3315378" cy="3079632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670" y="4283533"/>
          <a:ext cx="3315378" cy="3079632"/>
        </a:xfrm>
        <a:prstGeom prst="rect">
          <a:avLst/>
        </a:prstGeom>
      </xdr:spPr>
    </xdr:pic>
    <xdr:clientData/>
  </xdr:oneCellAnchor>
  <xdr:oneCellAnchor>
    <xdr:from>
      <xdr:col>1</xdr:col>
      <xdr:colOff>162268</xdr:colOff>
      <xdr:row>35</xdr:row>
      <xdr:rowOff>89465</xdr:rowOff>
    </xdr:from>
    <xdr:ext cx="3407020" cy="601922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868" y="6756965"/>
          <a:ext cx="3407020" cy="601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3279660</xdr:colOff>
      <xdr:row>38</xdr:row>
      <xdr:rowOff>108858</xdr:rowOff>
    </xdr:from>
    <xdr:ext cx="1940955" cy="934809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860" y="7347858"/>
          <a:ext cx="1940955" cy="934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57491</xdr:colOff>
      <xdr:row>41</xdr:row>
      <xdr:rowOff>71436</xdr:rowOff>
    </xdr:from>
    <xdr:ext cx="2424746" cy="222136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7091" y="7881936"/>
          <a:ext cx="2424746" cy="2221365"/>
        </a:xfrm>
        <a:prstGeom prst="rect">
          <a:avLst/>
        </a:prstGeom>
      </xdr:spPr>
    </xdr:pic>
    <xdr:clientData/>
  </xdr:oneCellAnchor>
  <xdr:oneCellAnchor>
    <xdr:from>
      <xdr:col>4</xdr:col>
      <xdr:colOff>123461</xdr:colOff>
      <xdr:row>34</xdr:row>
      <xdr:rowOff>19076</xdr:rowOff>
    </xdr:from>
    <xdr:ext cx="3496279" cy="618025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861" y="6496076"/>
          <a:ext cx="3496279" cy="61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124464</xdr:colOff>
      <xdr:row>20</xdr:row>
      <xdr:rowOff>60857</xdr:rowOff>
    </xdr:from>
    <xdr:ext cx="4979824" cy="2205435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9" t="5553" r="11269" b="15315"/>
        <a:stretch/>
      </xdr:blipFill>
      <xdr:spPr>
        <a:xfrm>
          <a:off x="3782064" y="3870857"/>
          <a:ext cx="4979824" cy="2205435"/>
        </a:xfrm>
        <a:prstGeom prst="rect">
          <a:avLst/>
        </a:prstGeom>
      </xdr:spPr>
    </xdr:pic>
    <xdr:clientData/>
  </xdr:oneCellAnchor>
  <xdr:oneCellAnchor>
    <xdr:from>
      <xdr:col>4</xdr:col>
      <xdr:colOff>196471</xdr:colOff>
      <xdr:row>20</xdr:row>
      <xdr:rowOff>48678</xdr:rowOff>
    </xdr:from>
    <xdr:ext cx="4304092" cy="1923304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" t="6545" r="9470" b="11744"/>
        <a:stretch/>
      </xdr:blipFill>
      <xdr:spPr>
        <a:xfrm>
          <a:off x="2634871" y="3858678"/>
          <a:ext cx="4304092" cy="1923304"/>
        </a:xfrm>
        <a:prstGeom prst="rect">
          <a:avLst/>
        </a:prstGeom>
      </xdr:spPr>
    </xdr:pic>
    <xdr:clientData/>
  </xdr:oneCellAnchor>
  <xdr:oneCellAnchor>
    <xdr:from>
      <xdr:col>1</xdr:col>
      <xdr:colOff>2794138</xdr:colOff>
      <xdr:row>42</xdr:row>
      <xdr:rowOff>154784</xdr:rowOff>
    </xdr:from>
    <xdr:ext cx="2556128" cy="2007051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97051" y="7881246"/>
          <a:ext cx="2007051" cy="2556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4884879</xdr:colOff>
      <xdr:row>44</xdr:row>
      <xdr:rowOff>10316</xdr:rowOff>
    </xdr:from>
    <xdr:ext cx="3128345" cy="3170426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8334" y="11890589"/>
          <a:ext cx="3128345" cy="3170426"/>
        </a:xfrm>
        <a:prstGeom prst="rect">
          <a:avLst/>
        </a:prstGeom>
      </xdr:spPr>
    </xdr:pic>
    <xdr:clientData/>
  </xdr:oneCellAnchor>
  <xdr:oneCellAnchor>
    <xdr:from>
      <xdr:col>6</xdr:col>
      <xdr:colOff>263639</xdr:colOff>
      <xdr:row>36</xdr:row>
      <xdr:rowOff>91847</xdr:rowOff>
    </xdr:from>
    <xdr:ext cx="1942316" cy="934810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1239" y="6949847"/>
          <a:ext cx="1942316" cy="93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394607</xdr:colOff>
      <xdr:row>39</xdr:row>
      <xdr:rowOff>79942</xdr:rowOff>
    </xdr:from>
    <xdr:ext cx="2904762" cy="2361911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33007" y="7509442"/>
          <a:ext cx="2904762" cy="2361911"/>
        </a:xfrm>
        <a:prstGeom prst="rect">
          <a:avLst/>
        </a:prstGeom>
      </xdr:spPr>
    </xdr:pic>
    <xdr:clientData/>
  </xdr:oneCellAnchor>
  <xdr:oneCellAnchor>
    <xdr:from>
      <xdr:col>8</xdr:col>
      <xdr:colOff>3184653</xdr:colOff>
      <xdr:row>43</xdr:row>
      <xdr:rowOff>89647</xdr:rowOff>
    </xdr:from>
    <xdr:ext cx="2646768" cy="325600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9153" y="11814056"/>
          <a:ext cx="2646768" cy="3256009"/>
        </a:xfrm>
        <a:prstGeom prst="rect">
          <a:avLst/>
        </a:prstGeom>
      </xdr:spPr>
    </xdr:pic>
    <xdr:clientData/>
  </xdr:oneCellAnchor>
  <xdr:oneCellAnchor>
    <xdr:from>
      <xdr:col>8</xdr:col>
      <xdr:colOff>393224</xdr:colOff>
      <xdr:row>20</xdr:row>
      <xdr:rowOff>147714</xdr:rowOff>
    </xdr:from>
    <xdr:ext cx="5736639" cy="283648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397724" y="7992850"/>
          <a:ext cx="5736639" cy="2836488"/>
        </a:xfrm>
        <a:prstGeom prst="rect">
          <a:avLst/>
        </a:prstGeom>
      </xdr:spPr>
    </xdr:pic>
    <xdr:clientData/>
  </xdr:oneCellAnchor>
  <xdr:oneCellAnchor>
    <xdr:from>
      <xdr:col>7</xdr:col>
      <xdr:colOff>186078</xdr:colOff>
      <xdr:row>22</xdr:row>
      <xdr:rowOff>71637</xdr:rowOff>
    </xdr:from>
    <xdr:ext cx="5024530" cy="3182426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278" y="4262637"/>
          <a:ext cx="5024530" cy="318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5975924</xdr:colOff>
      <xdr:row>45</xdr:row>
      <xdr:rowOff>27634</xdr:rowOff>
    </xdr:from>
    <xdr:ext cx="3128345" cy="307993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0424" y="12063770"/>
          <a:ext cx="3128345" cy="3079938"/>
        </a:xfrm>
        <a:prstGeom prst="rect">
          <a:avLst/>
        </a:prstGeom>
      </xdr:spPr>
    </xdr:pic>
    <xdr:clientData/>
  </xdr:oneCellAnchor>
  <xdr:oneCellAnchor>
    <xdr:from>
      <xdr:col>9</xdr:col>
      <xdr:colOff>3357834</xdr:colOff>
      <xdr:row>43</xdr:row>
      <xdr:rowOff>72329</xdr:rowOff>
    </xdr:from>
    <xdr:ext cx="2721929" cy="324963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06379" y="11796738"/>
          <a:ext cx="2721929" cy="3249639"/>
        </a:xfrm>
        <a:prstGeom prst="rect">
          <a:avLst/>
        </a:prstGeom>
      </xdr:spPr>
    </xdr:pic>
    <xdr:clientData/>
  </xdr:oneCellAnchor>
  <xdr:oneCellAnchor>
    <xdr:from>
      <xdr:col>9</xdr:col>
      <xdr:colOff>323951</xdr:colOff>
      <xdr:row>20</xdr:row>
      <xdr:rowOff>130396</xdr:rowOff>
    </xdr:from>
    <xdr:ext cx="5736639" cy="27650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372496" y="7975532"/>
          <a:ext cx="5736639" cy="2765050"/>
        </a:xfrm>
        <a:prstGeom prst="rect">
          <a:avLst/>
        </a:prstGeom>
      </xdr:spPr>
    </xdr:pic>
    <xdr:clientData/>
  </xdr:oneCellAnchor>
  <xdr:oneCellAnchor>
    <xdr:from>
      <xdr:col>5</xdr:col>
      <xdr:colOff>276231</xdr:colOff>
      <xdr:row>19</xdr:row>
      <xdr:rowOff>202406</xdr:rowOff>
    </xdr:from>
    <xdr:ext cx="4543279" cy="2030186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" t="6545" r="9470" b="11744"/>
        <a:stretch/>
      </xdr:blipFill>
      <xdr:spPr>
        <a:xfrm>
          <a:off x="3324231" y="3812381"/>
          <a:ext cx="4543279" cy="203018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784@foxtrot.ua" TargetMode="External"/><Relationship Id="rId2" Type="http://schemas.openxmlformats.org/officeDocument/2006/relationships/hyperlink" Target="http://www.foxtrotgroup.com.ua/uk/tender.html" TargetMode="External"/><Relationship Id="rId1" Type="http://schemas.openxmlformats.org/officeDocument/2006/relationships/hyperlink" Target="mailto:tender-GKF@foxtrot.kiev.ua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7"/>
  <sheetViews>
    <sheetView showGridLines="0" showZeros="0" tabSelected="1" defaultGridColor="0" colorId="22" zoomScale="85" zoomScaleNormal="85" workbookViewId="0">
      <pane ySplit="1" topLeftCell="A2" activePane="bottomLeft" state="frozen"/>
      <selection activeCell="A8" sqref="A8:C18"/>
      <selection pane="bottomLeft" activeCell="B2" sqref="B2"/>
    </sheetView>
  </sheetViews>
  <sheetFormatPr defaultRowHeight="12.75"/>
  <cols>
    <col min="1" max="1" width="29.7109375" style="2" customWidth="1"/>
    <col min="2" max="2" width="96.140625" style="1" customWidth="1"/>
    <col min="3" max="16384" width="9.140625" style="2"/>
  </cols>
  <sheetData>
    <row r="1" spans="1:2" ht="15.75">
      <c r="A1" s="107" t="s">
        <v>1</v>
      </c>
      <c r="B1" s="107"/>
    </row>
    <row r="2" spans="1:2" ht="15.75">
      <c r="A2" s="108" t="s">
        <v>14</v>
      </c>
      <c r="B2" s="19" t="s">
        <v>54</v>
      </c>
    </row>
    <row r="3" spans="1:2">
      <c r="A3" s="108"/>
      <c r="B3" s="20" t="s">
        <v>48</v>
      </c>
    </row>
    <row r="4" spans="1:2">
      <c r="A4" s="108"/>
      <c r="B4" s="20" t="s">
        <v>120</v>
      </c>
    </row>
    <row r="5" spans="1:2">
      <c r="A5" s="108"/>
      <c r="B5" s="20" t="s">
        <v>124</v>
      </c>
    </row>
    <row r="6" spans="1:2">
      <c r="A6" s="108"/>
      <c r="B6" s="20" t="s">
        <v>53</v>
      </c>
    </row>
    <row r="7" spans="1:2" ht="25.5">
      <c r="A7" s="108"/>
      <c r="B7" s="20" t="s">
        <v>135</v>
      </c>
    </row>
    <row r="8" spans="1:2">
      <c r="A8" s="108"/>
      <c r="B8" s="21" t="s">
        <v>52</v>
      </c>
    </row>
    <row r="9" spans="1:2">
      <c r="A9" s="110" t="s">
        <v>15</v>
      </c>
      <c r="B9" s="4" t="s">
        <v>13</v>
      </c>
    </row>
    <row r="10" spans="1:2">
      <c r="A10" s="111"/>
      <c r="B10" s="4" t="s">
        <v>40</v>
      </c>
    </row>
    <row r="11" spans="1:2">
      <c r="A11" s="111"/>
      <c r="B11" s="5" t="s">
        <v>0</v>
      </c>
    </row>
    <row r="12" spans="1:2">
      <c r="A12" s="112"/>
      <c r="B12" s="5"/>
    </row>
    <row r="13" spans="1:2">
      <c r="A13" s="102" t="s">
        <v>29</v>
      </c>
      <c r="B13" s="95" t="s">
        <v>28</v>
      </c>
    </row>
    <row r="14" spans="1:2">
      <c r="A14" s="103"/>
      <c r="B14" s="96" t="s">
        <v>121</v>
      </c>
    </row>
    <row r="15" spans="1:2">
      <c r="A15" s="103"/>
      <c r="B15" s="97" t="s">
        <v>27</v>
      </c>
    </row>
    <row r="16" spans="1:2">
      <c r="A16" s="103"/>
      <c r="B16" s="98" t="s">
        <v>126</v>
      </c>
    </row>
    <row r="17" spans="1:2">
      <c r="A17" s="103"/>
      <c r="B17" s="98" t="s">
        <v>42</v>
      </c>
    </row>
    <row r="18" spans="1:2" ht="25.5">
      <c r="A18" s="103"/>
      <c r="B18" s="98" t="s">
        <v>123</v>
      </c>
    </row>
    <row r="19" spans="1:2" ht="102">
      <c r="A19" s="103"/>
      <c r="B19" s="98" t="s">
        <v>134</v>
      </c>
    </row>
    <row r="20" spans="1:2" ht="63.75">
      <c r="A20" s="103"/>
      <c r="B20" s="98" t="s">
        <v>132</v>
      </c>
    </row>
    <row r="21" spans="1:2" ht="63.75">
      <c r="A21" s="103"/>
      <c r="B21" s="98" t="s">
        <v>133</v>
      </c>
    </row>
    <row r="22" spans="1:2">
      <c r="A22" s="103"/>
      <c r="B22" s="99" t="s">
        <v>127</v>
      </c>
    </row>
    <row r="23" spans="1:2">
      <c r="A23" s="103"/>
      <c r="B23" s="99" t="s">
        <v>128</v>
      </c>
    </row>
    <row r="24" spans="1:2">
      <c r="A24" s="103"/>
      <c r="B24" s="98"/>
    </row>
    <row r="25" spans="1:2">
      <c r="A25" s="103"/>
      <c r="B25" s="100" t="s">
        <v>16</v>
      </c>
    </row>
    <row r="26" spans="1:2">
      <c r="A26" s="103"/>
      <c r="B26" s="100" t="s">
        <v>17</v>
      </c>
    </row>
    <row r="27" spans="1:2">
      <c r="A27" s="104"/>
      <c r="B27" s="101"/>
    </row>
    <row r="28" spans="1:2">
      <c r="A28" s="108" t="s">
        <v>31</v>
      </c>
      <c r="B28" s="14">
        <v>44160</v>
      </c>
    </row>
    <row r="29" spans="1:2">
      <c r="A29" s="108"/>
      <c r="B29" s="8" t="s">
        <v>12</v>
      </c>
    </row>
    <row r="30" spans="1:2" ht="25.5">
      <c r="A30" s="108"/>
      <c r="B30" s="9" t="s">
        <v>10</v>
      </c>
    </row>
    <row r="31" spans="1:2" ht="25.5">
      <c r="A31" s="109" t="s">
        <v>30</v>
      </c>
      <c r="B31" s="4" t="s">
        <v>41</v>
      </c>
    </row>
    <row r="32" spans="1:2">
      <c r="A32" s="109"/>
      <c r="B32" s="15" t="s">
        <v>43</v>
      </c>
    </row>
    <row r="33" spans="1:2" ht="25.5">
      <c r="A33" s="109"/>
      <c r="B33" s="15" t="s">
        <v>44</v>
      </c>
    </row>
    <row r="34" spans="1:2">
      <c r="A34" s="109"/>
      <c r="B34" s="15"/>
    </row>
    <row r="35" spans="1:2" ht="51">
      <c r="A35" s="6" t="s">
        <v>32</v>
      </c>
      <c r="B35" s="7" t="s">
        <v>122</v>
      </c>
    </row>
    <row r="36" spans="1:2" ht="25.5">
      <c r="A36" s="6" t="s">
        <v>33</v>
      </c>
      <c r="B36" s="3" t="s">
        <v>21</v>
      </c>
    </row>
    <row r="37" spans="1:2">
      <c r="A37" s="108" t="s">
        <v>34</v>
      </c>
      <c r="B37" s="10" t="s">
        <v>23</v>
      </c>
    </row>
    <row r="38" spans="1:2">
      <c r="A38" s="108"/>
      <c r="B38" s="16" t="s">
        <v>22</v>
      </c>
    </row>
    <row r="39" spans="1:2">
      <c r="A39" s="108"/>
      <c r="B39" s="16" t="s">
        <v>18</v>
      </c>
    </row>
    <row r="40" spans="1:2">
      <c r="A40" s="108" t="s">
        <v>35</v>
      </c>
      <c r="B40" s="10" t="s">
        <v>26</v>
      </c>
    </row>
    <row r="41" spans="1:2">
      <c r="A41" s="108"/>
      <c r="B41" s="16" t="s">
        <v>24</v>
      </c>
    </row>
    <row r="42" spans="1:2">
      <c r="A42" s="108"/>
      <c r="B42" s="16" t="s">
        <v>25</v>
      </c>
    </row>
    <row r="43" spans="1:2">
      <c r="A43" s="108"/>
      <c r="B43" s="17" t="s">
        <v>19</v>
      </c>
    </row>
    <row r="44" spans="1:2" ht="25.5">
      <c r="A44" s="13" t="s">
        <v>36</v>
      </c>
      <c r="B44" s="4" t="s">
        <v>20</v>
      </c>
    </row>
    <row r="45" spans="1:2">
      <c r="A45" s="105" t="s">
        <v>37</v>
      </c>
      <c r="B45" s="22" t="s">
        <v>50</v>
      </c>
    </row>
    <row r="46" spans="1:2" ht="15">
      <c r="A46" s="106"/>
      <c r="B46" s="23" t="s">
        <v>51</v>
      </c>
    </row>
    <row r="47" spans="1:2" ht="25.5">
      <c r="A47" s="12" t="s">
        <v>38</v>
      </c>
      <c r="B47" s="11" t="s">
        <v>49</v>
      </c>
    </row>
  </sheetData>
  <mergeCells count="9">
    <mergeCell ref="A13:A27"/>
    <mergeCell ref="A45:A46"/>
    <mergeCell ref="A1:B1"/>
    <mergeCell ref="A2:A8"/>
    <mergeCell ref="A40:A43"/>
    <mergeCell ref="A37:A39"/>
    <mergeCell ref="A28:A30"/>
    <mergeCell ref="A31:A34"/>
    <mergeCell ref="A9:A12"/>
  </mergeCells>
  <conditionalFormatting sqref="B28">
    <cfRule type="containsBlanks" dxfId="7" priority="10">
      <formula>LEN(TRIM(B28))=0</formula>
    </cfRule>
  </conditionalFormatting>
  <dataValidations count="1">
    <dataValidation type="textLength" operator="lessThanOrEqual" allowBlank="1" showInputMessage="1" showErrorMessage="1" errorTitle="Увага!" error="Кількість символів не повинна перевищувати 80, інакше складно зберігати листи в папку на комп'ютері." sqref="B2">
      <formula1>80</formula1>
    </dataValidation>
  </dataValidations>
  <hyperlinks>
    <hyperlink ref="B11" r:id="rId1"/>
    <hyperlink ref="B3" location="'Додаток 1'!A1" display="Інформація щодо предмету закупівлі, детальні технічні характеристики витратних матеріалів для охоронних систем та обсяги закупівлі зазначені в Додатку 1."/>
    <hyperlink ref="B4" location="'Додаток 2'!A1" display="Детальні технічні характеристики витратних матеріалів зазначені в Додатку 2."/>
    <hyperlink ref="B46" r:id="rId2"/>
    <hyperlink ref="B14" r:id="rId3"/>
  </hyperlinks>
  <pageMargins left="0.27559055118110237" right="0.2" top="0.28000000000000003" bottom="0.42" header="0.19685039370078741" footer="0.19685039370078741"/>
  <pageSetup paperSize="9" scale="79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Normal="100" workbookViewId="0">
      <selection activeCell="C4" sqref="C4:E4"/>
    </sheetView>
  </sheetViews>
  <sheetFormatPr defaultRowHeight="14.25"/>
  <cols>
    <col min="1" max="1" width="68.28515625" style="69" customWidth="1"/>
    <col min="2" max="2" width="15.42578125" style="69" customWidth="1"/>
    <col min="3" max="3" width="19.7109375" style="69" customWidth="1"/>
    <col min="4" max="4" width="23" style="69" customWidth="1"/>
    <col min="5" max="5" width="20" style="69" customWidth="1"/>
    <col min="6" max="16384" width="9.140625" style="69"/>
  </cols>
  <sheetData>
    <row r="1" spans="1:5">
      <c r="A1" s="18" t="str">
        <f>IF($C$4=0,"Додаток 1. Специфікація закупівлі","Додаток 1. Цінова пропозиція")</f>
        <v>Додаток 1. Специфікація закупівлі</v>
      </c>
      <c r="B1" s="24"/>
      <c r="C1" s="126" t="str">
        <f>IF($C$4=0,"Змінювати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D1" s="126"/>
      <c r="E1" s="126"/>
    </row>
    <row r="2" spans="1:5">
      <c r="A2" s="32" t="str">
        <f>Документація!B2</f>
        <v>Літня та зимова форма для працівників торгової мережі Фокстрот</v>
      </c>
      <c r="B2" s="29"/>
      <c r="C2" s="127" t="str">
        <f>IF($C$4=0,"Поля для заповнення промарковано кольором.","")</f>
        <v>Поля для заповнення промарковано кольором.</v>
      </c>
      <c r="D2" s="127"/>
      <c r="E2" s="127"/>
    </row>
    <row r="3" spans="1:5">
      <c r="A3" s="52"/>
      <c r="B3" s="25"/>
      <c r="C3" s="128" t="str">
        <f>IF($C$4=0,"Вказати / підтвердити вимоги","")</f>
        <v>Вказати / підтвердити вимоги</v>
      </c>
      <c r="D3" s="128"/>
      <c r="E3" s="128"/>
    </row>
    <row r="4" spans="1:5">
      <c r="A4" s="117" t="s">
        <v>39</v>
      </c>
      <c r="B4" s="117"/>
      <c r="C4" s="129"/>
      <c r="D4" s="129"/>
      <c r="E4" s="129"/>
    </row>
    <row r="5" spans="1:5">
      <c r="A5" s="117" t="s">
        <v>46</v>
      </c>
      <c r="B5" s="117"/>
      <c r="C5" s="118"/>
      <c r="D5" s="118"/>
      <c r="E5" s="118"/>
    </row>
    <row r="6" spans="1:5">
      <c r="A6" s="117" t="s">
        <v>2</v>
      </c>
      <c r="B6" s="117"/>
      <c r="C6" s="118"/>
      <c r="D6" s="118"/>
      <c r="E6" s="118"/>
    </row>
    <row r="7" spans="1:5">
      <c r="A7" s="117" t="s">
        <v>3</v>
      </c>
      <c r="B7" s="117"/>
      <c r="C7" s="125"/>
      <c r="D7" s="125"/>
      <c r="E7" s="125"/>
    </row>
    <row r="8" spans="1:5">
      <c r="A8" s="117" t="s">
        <v>4</v>
      </c>
      <c r="B8" s="117"/>
      <c r="C8" s="118"/>
      <c r="D8" s="118"/>
      <c r="E8" s="118"/>
    </row>
    <row r="9" spans="1:5">
      <c r="A9" s="117" t="s">
        <v>5</v>
      </c>
      <c r="B9" s="117"/>
      <c r="C9" s="118"/>
      <c r="D9" s="118"/>
      <c r="E9" s="118"/>
    </row>
    <row r="10" spans="1:5">
      <c r="A10" s="117" t="s">
        <v>87</v>
      </c>
      <c r="B10" s="117"/>
      <c r="C10" s="125"/>
      <c r="D10" s="125"/>
      <c r="E10" s="125"/>
    </row>
    <row r="11" spans="1:5">
      <c r="A11" s="117" t="s">
        <v>6</v>
      </c>
      <c r="B11" s="117"/>
      <c r="C11" s="118"/>
      <c r="D11" s="118"/>
      <c r="E11" s="118"/>
    </row>
    <row r="12" spans="1:5">
      <c r="A12" s="117" t="s">
        <v>7</v>
      </c>
      <c r="B12" s="117"/>
      <c r="C12" s="125"/>
      <c r="D12" s="125"/>
      <c r="E12" s="125"/>
    </row>
    <row r="13" spans="1:5">
      <c r="A13" s="117" t="s">
        <v>8</v>
      </c>
      <c r="B13" s="117"/>
      <c r="C13" s="118"/>
      <c r="D13" s="118"/>
      <c r="E13" s="118"/>
    </row>
    <row r="14" spans="1:5">
      <c r="A14" s="124" t="s">
        <v>11</v>
      </c>
      <c r="B14" s="124"/>
      <c r="C14" s="118"/>
      <c r="D14" s="118"/>
      <c r="E14" s="118"/>
    </row>
    <row r="15" spans="1:5">
      <c r="A15" s="117" t="s">
        <v>86</v>
      </c>
      <c r="B15" s="117"/>
      <c r="C15" s="118"/>
      <c r="D15" s="118"/>
      <c r="E15" s="118"/>
    </row>
    <row r="16" spans="1:5">
      <c r="A16" s="117" t="s">
        <v>45</v>
      </c>
      <c r="B16" s="117"/>
      <c r="C16" s="118"/>
      <c r="D16" s="118"/>
      <c r="E16" s="118"/>
    </row>
    <row r="17" spans="1:5">
      <c r="A17" s="117" t="s">
        <v>9</v>
      </c>
      <c r="B17" s="117"/>
      <c r="C17" s="118"/>
      <c r="D17" s="118"/>
      <c r="E17" s="118"/>
    </row>
    <row r="18" spans="1:5">
      <c r="A18" s="117" t="s">
        <v>85</v>
      </c>
      <c r="B18" s="117"/>
      <c r="C18" s="118"/>
      <c r="D18" s="118"/>
      <c r="E18" s="118"/>
    </row>
    <row r="19" spans="1:5">
      <c r="A19" s="53" t="s">
        <v>47</v>
      </c>
      <c r="B19" s="54"/>
      <c r="C19" s="54"/>
      <c r="D19" s="54"/>
      <c r="E19" s="55"/>
    </row>
    <row r="20" spans="1:5">
      <c r="A20" s="122" t="s">
        <v>84</v>
      </c>
      <c r="B20" s="119"/>
      <c r="C20" s="118"/>
      <c r="D20" s="118"/>
      <c r="E20" s="118"/>
    </row>
    <row r="21" spans="1:5" ht="81" customHeight="1">
      <c r="A21" s="122" t="s">
        <v>83</v>
      </c>
      <c r="B21" s="119"/>
      <c r="C21" s="118"/>
      <c r="D21" s="118"/>
      <c r="E21" s="118"/>
    </row>
    <row r="22" spans="1:5" ht="54" customHeight="1">
      <c r="A22" s="123" t="s">
        <v>82</v>
      </c>
      <c r="B22" s="119"/>
      <c r="C22" s="118"/>
      <c r="D22" s="118"/>
      <c r="E22" s="118"/>
    </row>
    <row r="23" spans="1:5" ht="28.5" customHeight="1">
      <c r="A23" s="117" t="s">
        <v>131</v>
      </c>
      <c r="B23" s="117"/>
      <c r="C23" s="118"/>
      <c r="D23" s="118"/>
      <c r="E23" s="118"/>
    </row>
    <row r="24" spans="1:5">
      <c r="A24" s="117" t="s">
        <v>81</v>
      </c>
      <c r="B24" s="117"/>
      <c r="C24" s="118"/>
      <c r="D24" s="118"/>
      <c r="E24" s="118"/>
    </row>
    <row r="25" spans="1:5">
      <c r="A25" s="117" t="s">
        <v>80</v>
      </c>
      <c r="B25" s="117"/>
      <c r="C25" s="118"/>
      <c r="D25" s="118"/>
      <c r="E25" s="118"/>
    </row>
    <row r="26" spans="1:5" ht="31.5" customHeight="1">
      <c r="A26" s="119" t="s">
        <v>79</v>
      </c>
      <c r="B26" s="117"/>
      <c r="C26" s="118"/>
      <c r="D26" s="118"/>
      <c r="E26" s="118"/>
    </row>
    <row r="27" spans="1:5">
      <c r="A27" s="117" t="s">
        <v>130</v>
      </c>
      <c r="B27" s="117"/>
      <c r="C27" s="118"/>
      <c r="D27" s="118"/>
      <c r="E27" s="118"/>
    </row>
    <row r="28" spans="1:5">
      <c r="A28" s="117" t="s">
        <v>78</v>
      </c>
      <c r="B28" s="117"/>
      <c r="C28" s="118"/>
      <c r="D28" s="118"/>
      <c r="E28" s="118"/>
    </row>
    <row r="29" spans="1:5" ht="51">
      <c r="A29" s="27" t="s">
        <v>77</v>
      </c>
      <c r="B29" s="26" t="s">
        <v>76</v>
      </c>
      <c r="C29" s="26" t="s">
        <v>75</v>
      </c>
      <c r="D29" s="26" t="s">
        <v>74</v>
      </c>
      <c r="E29" s="26" t="s">
        <v>73</v>
      </c>
    </row>
    <row r="30" spans="1:5">
      <c r="A30" s="56" t="s">
        <v>72</v>
      </c>
      <c r="B30" s="57"/>
      <c r="C30" s="57"/>
      <c r="D30" s="57"/>
      <c r="E30" s="58"/>
    </row>
    <row r="31" spans="1:5">
      <c r="A31" s="59" t="s">
        <v>71</v>
      </c>
      <c r="B31" s="60">
        <v>6062</v>
      </c>
      <c r="C31" s="61"/>
      <c r="D31" s="62">
        <f>$B31*(C31+C49+C50)+$B31/2*(C45+C46)</f>
        <v>0</v>
      </c>
      <c r="E31" s="62"/>
    </row>
    <row r="32" spans="1:5">
      <c r="A32" s="59" t="s">
        <v>125</v>
      </c>
      <c r="B32" s="60">
        <v>200</v>
      </c>
      <c r="C32" s="61"/>
      <c r="D32" s="62">
        <f>$B32*(C32+C49+C50)</f>
        <v>0</v>
      </c>
      <c r="E32" s="62"/>
    </row>
    <row r="33" spans="1:5">
      <c r="A33" s="59" t="s">
        <v>70</v>
      </c>
      <c r="B33" s="60">
        <v>612</v>
      </c>
      <c r="C33" s="61"/>
      <c r="D33" s="62">
        <f>$B33*(C33+C51)+$B33/2*(C47+C48)</f>
        <v>0</v>
      </c>
      <c r="E33" s="62"/>
    </row>
    <row r="34" spans="1:5">
      <c r="A34" s="59" t="s">
        <v>69</v>
      </c>
      <c r="B34" s="60">
        <v>900</v>
      </c>
      <c r="C34" s="61"/>
      <c r="D34" s="62">
        <f>$B34*(C34+C52)</f>
        <v>0</v>
      </c>
      <c r="E34" s="62"/>
    </row>
    <row r="35" spans="1:5">
      <c r="A35" s="59" t="s">
        <v>118</v>
      </c>
      <c r="B35" s="60">
        <v>1810</v>
      </c>
      <c r="C35" s="61"/>
      <c r="D35" s="62">
        <f>$B35*(C35+C49+C50)+$B35/2*(C45+C46)</f>
        <v>0</v>
      </c>
      <c r="E35" s="62"/>
    </row>
    <row r="36" spans="1:5">
      <c r="A36" s="59" t="s">
        <v>103</v>
      </c>
      <c r="B36" s="60">
        <v>88</v>
      </c>
      <c r="C36" s="61"/>
      <c r="D36" s="62">
        <f>$B36*(C36+C49+C50)</f>
        <v>0</v>
      </c>
      <c r="E36" s="62"/>
    </row>
    <row r="37" spans="1:5">
      <c r="A37" s="59" t="s">
        <v>117</v>
      </c>
      <c r="B37" s="60">
        <v>4252</v>
      </c>
      <c r="C37" s="61"/>
      <c r="D37" s="62">
        <f>$B37*(C37+C49+C50)+$B37/2*(C45+C46)</f>
        <v>0</v>
      </c>
      <c r="E37" s="62"/>
    </row>
    <row r="38" spans="1:5">
      <c r="A38" s="59" t="s">
        <v>102</v>
      </c>
      <c r="B38" s="60">
        <v>112</v>
      </c>
      <c r="C38" s="61"/>
      <c r="D38" s="62">
        <f>$B38*(C38+C49+C50)</f>
        <v>0</v>
      </c>
      <c r="E38" s="62"/>
    </row>
    <row r="39" spans="1:5">
      <c r="A39" s="59" t="s">
        <v>116</v>
      </c>
      <c r="B39" s="60">
        <v>612</v>
      </c>
      <c r="C39" s="61"/>
      <c r="D39" s="62">
        <f>$B39*(C39+C51)+$B39/2*(C47+C48)</f>
        <v>0</v>
      </c>
      <c r="E39" s="62"/>
    </row>
    <row r="40" spans="1:5">
      <c r="A40" s="59" t="s">
        <v>68</v>
      </c>
      <c r="B40" s="60">
        <v>900</v>
      </c>
      <c r="C40" s="61"/>
      <c r="D40" s="62">
        <f>$B40*(C40+C52)</f>
        <v>0</v>
      </c>
      <c r="E40" s="62"/>
    </row>
    <row r="41" spans="1:5">
      <c r="A41" s="59" t="s">
        <v>67</v>
      </c>
      <c r="B41" s="60">
        <v>1820</v>
      </c>
      <c r="C41" s="61"/>
      <c r="D41" s="62">
        <f>$B41*(C41+C50)+$B41/2*(C45+C46)</f>
        <v>0</v>
      </c>
      <c r="E41" s="62"/>
    </row>
    <row r="42" spans="1:5">
      <c r="A42" s="59" t="s">
        <v>66</v>
      </c>
      <c r="B42" s="60">
        <v>300</v>
      </c>
      <c r="C42" s="61"/>
      <c r="D42" s="62">
        <f>$B42*(C42+C50)+$B42/2*(C45+C46)</f>
        <v>0</v>
      </c>
      <c r="E42" s="62"/>
    </row>
    <row r="43" spans="1:5">
      <c r="A43" s="63" t="s">
        <v>65</v>
      </c>
      <c r="B43" s="64"/>
      <c r="C43" s="65"/>
      <c r="D43" s="66">
        <f>SUM(D31:D42)</f>
        <v>0</v>
      </c>
      <c r="E43" s="66"/>
    </row>
    <row r="44" spans="1:5" ht="38.25">
      <c r="A44" s="120" t="s">
        <v>64</v>
      </c>
      <c r="B44" s="121"/>
      <c r="C44" s="67" t="s">
        <v>63</v>
      </c>
      <c r="D44" s="25"/>
      <c r="E44" s="24"/>
    </row>
    <row r="45" spans="1:5">
      <c r="A45" s="113" t="s">
        <v>62</v>
      </c>
      <c r="B45" s="114"/>
      <c r="C45" s="68"/>
      <c r="D45" s="25"/>
      <c r="E45" s="24"/>
    </row>
    <row r="46" spans="1:5">
      <c r="A46" s="113" t="s">
        <v>61</v>
      </c>
      <c r="B46" s="114"/>
      <c r="C46" s="68"/>
      <c r="D46" s="25"/>
      <c r="E46" s="24"/>
    </row>
    <row r="47" spans="1:5">
      <c r="A47" s="113" t="s">
        <v>60</v>
      </c>
      <c r="B47" s="114"/>
      <c r="C47" s="68"/>
      <c r="D47" s="25"/>
      <c r="E47" s="24"/>
    </row>
    <row r="48" spans="1:5">
      <c r="A48" s="113" t="s">
        <v>59</v>
      </c>
      <c r="B48" s="114"/>
      <c r="C48" s="68"/>
      <c r="D48" s="25"/>
      <c r="E48" s="24"/>
    </row>
    <row r="49" spans="1:5">
      <c r="A49" s="113" t="s">
        <v>58</v>
      </c>
      <c r="B49" s="114"/>
      <c r="C49" s="68"/>
      <c r="D49" s="25"/>
      <c r="E49" s="24"/>
    </row>
    <row r="50" spans="1:5">
      <c r="A50" s="113" t="s">
        <v>57</v>
      </c>
      <c r="B50" s="114"/>
      <c r="C50" s="68"/>
      <c r="D50" s="25"/>
      <c r="E50" s="24"/>
    </row>
    <row r="51" spans="1:5">
      <c r="A51" s="115" t="s">
        <v>56</v>
      </c>
      <c r="B51" s="116"/>
      <c r="C51" s="68"/>
      <c r="D51" s="25"/>
      <c r="E51" s="24"/>
    </row>
    <row r="52" spans="1:5">
      <c r="A52" s="113" t="s">
        <v>55</v>
      </c>
      <c r="B52" s="114"/>
      <c r="C52" s="68"/>
      <c r="D52" s="25"/>
      <c r="E52" s="24"/>
    </row>
  </sheetData>
  <sheetProtection algorithmName="SHA-512" hashValue="egMxoBuANUbfd1N2pDbyjCnnP//E21tQUHO0YgUpRWDzNpd9rnUQk1lOLSsC/8vykPRFZ9HTEAwwswkkOPrCBg==" saltValue="51vdr+ZTuNYtvH5QL/O/Uw==" spinCount="100000" sheet="1" formatCells="0" formatColumns="0" formatRows="0"/>
  <protectedRanges>
    <protectedRange sqref="C1:E1048576" name="Диапазон1"/>
  </protectedRanges>
  <mergeCells count="60">
    <mergeCell ref="C1:E1"/>
    <mergeCell ref="C2:E2"/>
    <mergeCell ref="C3:E3"/>
    <mergeCell ref="A4:B4"/>
    <mergeCell ref="C4:E4"/>
    <mergeCell ref="A5:B5"/>
    <mergeCell ref="C5:E5"/>
    <mergeCell ref="A6:B6"/>
    <mergeCell ref="C6:E6"/>
    <mergeCell ref="A7:B7"/>
    <mergeCell ref="C7:E7"/>
    <mergeCell ref="A8:B8"/>
    <mergeCell ref="C8:E8"/>
    <mergeCell ref="A9:B9"/>
    <mergeCell ref="C9:E9"/>
    <mergeCell ref="A10:B10"/>
    <mergeCell ref="C10:E10"/>
    <mergeCell ref="A11:B11"/>
    <mergeCell ref="C11:E11"/>
    <mergeCell ref="A12:B12"/>
    <mergeCell ref="C12:E12"/>
    <mergeCell ref="A13:B13"/>
    <mergeCell ref="C13:E13"/>
    <mergeCell ref="A14:B14"/>
    <mergeCell ref="C14:E14"/>
    <mergeCell ref="A15:B15"/>
    <mergeCell ref="C15:E15"/>
    <mergeCell ref="A16:B16"/>
    <mergeCell ref="C16:E16"/>
    <mergeCell ref="A17:B17"/>
    <mergeCell ref="C17:E17"/>
    <mergeCell ref="A18:B18"/>
    <mergeCell ref="C18:E18"/>
    <mergeCell ref="A20:B20"/>
    <mergeCell ref="C20:E20"/>
    <mergeCell ref="A21:B21"/>
    <mergeCell ref="C21:E21"/>
    <mergeCell ref="A22:B22"/>
    <mergeCell ref="C22:E22"/>
    <mergeCell ref="A23:B23"/>
    <mergeCell ref="C23:E23"/>
    <mergeCell ref="A45:B45"/>
    <mergeCell ref="A24:B24"/>
    <mergeCell ref="C24:E24"/>
    <mergeCell ref="A25:B25"/>
    <mergeCell ref="C25:E25"/>
    <mergeCell ref="A26:B26"/>
    <mergeCell ref="C26:E26"/>
    <mergeCell ref="A27:B27"/>
    <mergeCell ref="C27:E27"/>
    <mergeCell ref="A28:B28"/>
    <mergeCell ref="C28:E28"/>
    <mergeCell ref="A44:B44"/>
    <mergeCell ref="A52:B52"/>
    <mergeCell ref="A46:B46"/>
    <mergeCell ref="A49:B49"/>
    <mergeCell ref="A50:B50"/>
    <mergeCell ref="A51:B51"/>
    <mergeCell ref="A47:B47"/>
    <mergeCell ref="A48:B48"/>
  </mergeCells>
  <conditionalFormatting sqref="C26 C22:C23 C28 C4:C18">
    <cfRule type="containsBlanks" dxfId="6" priority="8">
      <formula>LEN(TRIM(C4))=0</formula>
    </cfRule>
  </conditionalFormatting>
  <conditionalFormatting sqref="C45:C52 D31:E43">
    <cfRule type="cellIs" dxfId="5" priority="7" operator="equal">
      <formula>0</formula>
    </cfRule>
  </conditionalFormatting>
  <conditionalFormatting sqref="C21">
    <cfRule type="containsBlanks" dxfId="4" priority="6">
      <formula>LEN(TRIM(C21))=0</formula>
    </cfRule>
  </conditionalFormatting>
  <conditionalFormatting sqref="C20">
    <cfRule type="containsBlanks" dxfId="3" priority="5">
      <formula>LEN(TRIM(C20))=0</formula>
    </cfRule>
  </conditionalFormatting>
  <conditionalFormatting sqref="C25">
    <cfRule type="containsBlanks" dxfId="2" priority="4">
      <formula>LEN(TRIM(C25))=0</formula>
    </cfRule>
  </conditionalFormatting>
  <conditionalFormatting sqref="C24">
    <cfRule type="containsBlanks" dxfId="1" priority="3">
      <formula>LEN(TRIM(C24))=0</formula>
    </cfRule>
  </conditionalFormatting>
  <conditionalFormatting sqref="C27">
    <cfRule type="containsBlanks" dxfId="0" priority="2">
      <formula>LEN(TRIM(C27))=0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zoomScale="80" zoomScaleNormal="80" workbookViewId="0">
      <pane xSplit="1" ySplit="3" topLeftCell="B4" activePane="bottomRight" state="frozen"/>
      <selection activeCell="B86" sqref="B86"/>
      <selection pane="topRight" activeCell="B86" sqref="B86"/>
      <selection pane="bottomLeft" activeCell="B86" sqref="B86"/>
      <selection pane="bottomRight" activeCell="D4" sqref="D4"/>
    </sheetView>
  </sheetViews>
  <sheetFormatPr defaultRowHeight="12.75"/>
  <cols>
    <col min="1" max="1" width="17.7109375" style="28" customWidth="1"/>
    <col min="2" max="4" width="87.7109375" style="28" customWidth="1"/>
    <col min="5" max="10" width="87.7109375" style="29" customWidth="1"/>
    <col min="11" max="11" width="9.140625" style="29"/>
    <col min="12" max="16384" width="9.140625" style="28"/>
  </cols>
  <sheetData>
    <row r="1" spans="1:11">
      <c r="A1" s="38" t="s">
        <v>119</v>
      </c>
      <c r="E1" s="38"/>
      <c r="G1" s="51"/>
      <c r="H1" s="51"/>
      <c r="I1" s="51"/>
      <c r="J1" s="51"/>
    </row>
    <row r="2" spans="1:11">
      <c r="E2" s="28"/>
      <c r="F2" s="28"/>
      <c r="G2" s="28"/>
      <c r="H2" s="28"/>
      <c r="I2" s="28"/>
      <c r="J2" s="28"/>
    </row>
    <row r="3" spans="1:11" s="45" customFormat="1" ht="25.5" customHeight="1">
      <c r="A3" s="50" t="s">
        <v>77</v>
      </c>
      <c r="B3" s="75" t="s">
        <v>71</v>
      </c>
      <c r="C3" s="75" t="s">
        <v>70</v>
      </c>
      <c r="D3" s="75" t="s">
        <v>69</v>
      </c>
      <c r="E3" s="79" t="s">
        <v>118</v>
      </c>
      <c r="F3" s="79" t="s">
        <v>117</v>
      </c>
      <c r="G3" s="79" t="s">
        <v>116</v>
      </c>
      <c r="H3" s="79" t="s">
        <v>68</v>
      </c>
      <c r="I3" s="79" t="s">
        <v>67</v>
      </c>
      <c r="J3" s="79" t="s">
        <v>66</v>
      </c>
      <c r="K3" s="49"/>
    </row>
    <row r="4" spans="1:11" s="47" customFormat="1" ht="334.5" customHeight="1">
      <c r="A4" s="76" t="s">
        <v>115</v>
      </c>
      <c r="B4" s="77" t="s">
        <v>114</v>
      </c>
      <c r="C4" s="77" t="s">
        <v>113</v>
      </c>
      <c r="D4" s="77" t="s">
        <v>129</v>
      </c>
      <c r="E4" s="80" t="s">
        <v>112</v>
      </c>
      <c r="F4" s="80" t="s">
        <v>111</v>
      </c>
      <c r="G4" s="81" t="s">
        <v>110</v>
      </c>
      <c r="H4" s="81" t="s">
        <v>109</v>
      </c>
      <c r="I4" s="81" t="s">
        <v>108</v>
      </c>
      <c r="J4" s="81" t="s">
        <v>108</v>
      </c>
      <c r="K4" s="48"/>
    </row>
    <row r="5" spans="1:11">
      <c r="A5" s="70" t="s">
        <v>101</v>
      </c>
      <c r="B5" s="71" t="s">
        <v>100</v>
      </c>
      <c r="C5" s="71" t="s">
        <v>100</v>
      </c>
      <c r="D5" s="71" t="s">
        <v>100</v>
      </c>
      <c r="E5" s="82" t="s">
        <v>100</v>
      </c>
      <c r="F5" s="82" t="s">
        <v>100</v>
      </c>
      <c r="G5" s="82" t="s">
        <v>100</v>
      </c>
      <c r="H5" s="82" t="s">
        <v>100</v>
      </c>
      <c r="I5" s="82" t="s">
        <v>100</v>
      </c>
      <c r="J5" s="82" t="s">
        <v>100</v>
      </c>
    </row>
    <row r="6" spans="1:11">
      <c r="A6" s="72" t="s">
        <v>99</v>
      </c>
      <c r="B6" s="78">
        <v>1600</v>
      </c>
      <c r="C6" s="78">
        <v>72</v>
      </c>
      <c r="D6" s="78">
        <v>60</v>
      </c>
      <c r="E6" s="83">
        <v>800</v>
      </c>
      <c r="F6" s="83">
        <v>800</v>
      </c>
      <c r="G6" s="83">
        <v>72</v>
      </c>
      <c r="H6" s="83">
        <v>60</v>
      </c>
      <c r="I6" s="83">
        <v>200</v>
      </c>
      <c r="J6" s="83">
        <v>36</v>
      </c>
    </row>
    <row r="7" spans="1:11">
      <c r="A7" s="72" t="s">
        <v>98</v>
      </c>
      <c r="B7" s="78">
        <v>2080</v>
      </c>
      <c r="C7" s="78">
        <v>160</v>
      </c>
      <c r="D7" s="78">
        <v>280</v>
      </c>
      <c r="E7" s="83">
        <v>680</v>
      </c>
      <c r="F7" s="83">
        <v>1400</v>
      </c>
      <c r="G7" s="83">
        <v>160</v>
      </c>
      <c r="H7" s="84">
        <v>280</v>
      </c>
      <c r="I7" s="83">
        <v>550</v>
      </c>
      <c r="J7" s="83">
        <v>82</v>
      </c>
    </row>
    <row r="8" spans="1:11">
      <c r="A8" s="72" t="s">
        <v>97</v>
      </c>
      <c r="B8" s="78">
        <v>1600</v>
      </c>
      <c r="C8" s="78">
        <v>200</v>
      </c>
      <c r="D8" s="78">
        <v>280</v>
      </c>
      <c r="E8" s="83">
        <v>250</v>
      </c>
      <c r="F8" s="83">
        <v>1350</v>
      </c>
      <c r="G8" s="83">
        <v>200</v>
      </c>
      <c r="H8" s="84">
        <v>280</v>
      </c>
      <c r="I8" s="83">
        <v>610</v>
      </c>
      <c r="J8" s="83">
        <v>82</v>
      </c>
    </row>
    <row r="9" spans="1:11">
      <c r="A9" s="72" t="s">
        <v>96</v>
      </c>
      <c r="B9" s="78">
        <v>500</v>
      </c>
      <c r="C9" s="78">
        <v>110</v>
      </c>
      <c r="D9" s="78">
        <v>180</v>
      </c>
      <c r="E9" s="83">
        <v>80</v>
      </c>
      <c r="F9" s="83">
        <v>420</v>
      </c>
      <c r="G9" s="83">
        <v>110</v>
      </c>
      <c r="H9" s="84">
        <v>180</v>
      </c>
      <c r="I9" s="83">
        <v>320</v>
      </c>
      <c r="J9" s="83">
        <v>60</v>
      </c>
    </row>
    <row r="10" spans="1:11">
      <c r="A10" s="72" t="s">
        <v>107</v>
      </c>
      <c r="B10" s="78">
        <v>210</v>
      </c>
      <c r="C10" s="78">
        <v>50</v>
      </c>
      <c r="D10" s="78">
        <v>80</v>
      </c>
      <c r="E10" s="83" t="s">
        <v>105</v>
      </c>
      <c r="F10" s="83">
        <v>210</v>
      </c>
      <c r="G10" s="83">
        <v>50</v>
      </c>
      <c r="H10" s="83">
        <v>80</v>
      </c>
      <c r="I10" s="83">
        <v>100</v>
      </c>
      <c r="J10" s="83">
        <v>30</v>
      </c>
    </row>
    <row r="11" spans="1:11">
      <c r="A11" s="72" t="s">
        <v>106</v>
      </c>
      <c r="B11" s="78">
        <v>72</v>
      </c>
      <c r="C11" s="78">
        <v>20</v>
      </c>
      <c r="D11" s="78">
        <v>20</v>
      </c>
      <c r="E11" s="83" t="s">
        <v>105</v>
      </c>
      <c r="F11" s="83">
        <v>72</v>
      </c>
      <c r="G11" s="83">
        <v>20</v>
      </c>
      <c r="H11" s="83">
        <v>20</v>
      </c>
      <c r="I11" s="83">
        <v>40</v>
      </c>
      <c r="J11" s="83">
        <v>10</v>
      </c>
    </row>
    <row r="12" spans="1:11">
      <c r="A12" s="74" t="s">
        <v>95</v>
      </c>
      <c r="B12" s="73">
        <f t="shared" ref="B12:J12" si="0">SUM(B6:B11)</f>
        <v>6062</v>
      </c>
      <c r="C12" s="73">
        <f t="shared" si="0"/>
        <v>612</v>
      </c>
      <c r="D12" s="73">
        <f t="shared" si="0"/>
        <v>900</v>
      </c>
      <c r="E12" s="85">
        <f t="shared" si="0"/>
        <v>1810</v>
      </c>
      <c r="F12" s="85">
        <f t="shared" si="0"/>
        <v>4252</v>
      </c>
      <c r="G12" s="85">
        <f t="shared" si="0"/>
        <v>612</v>
      </c>
      <c r="H12" s="85">
        <f t="shared" si="0"/>
        <v>900</v>
      </c>
      <c r="I12" s="86">
        <f t="shared" si="0"/>
        <v>1820</v>
      </c>
      <c r="J12" s="86">
        <f t="shared" si="0"/>
        <v>300</v>
      </c>
    </row>
    <row r="13" spans="1:11">
      <c r="A13" s="74"/>
      <c r="B13" s="75" t="s">
        <v>104</v>
      </c>
      <c r="C13" s="40"/>
      <c r="D13" s="40"/>
      <c r="E13" s="79" t="s">
        <v>103</v>
      </c>
      <c r="F13" s="79" t="s">
        <v>102</v>
      </c>
      <c r="G13" s="32"/>
      <c r="H13" s="32"/>
      <c r="I13" s="88"/>
      <c r="J13" s="89"/>
    </row>
    <row r="14" spans="1:11">
      <c r="A14" s="70" t="s">
        <v>101</v>
      </c>
      <c r="B14" s="71" t="s">
        <v>100</v>
      </c>
      <c r="E14" s="82" t="s">
        <v>100</v>
      </c>
      <c r="F14" s="82" t="s">
        <v>100</v>
      </c>
      <c r="G14" s="32"/>
      <c r="H14" s="32"/>
      <c r="I14" s="87"/>
      <c r="J14" s="41"/>
    </row>
    <row r="15" spans="1:11">
      <c r="A15" s="72" t="s">
        <v>99</v>
      </c>
      <c r="B15" s="94">
        <v>40</v>
      </c>
      <c r="E15" s="93">
        <v>20</v>
      </c>
      <c r="F15" s="93">
        <v>10</v>
      </c>
      <c r="G15" s="32"/>
      <c r="H15" s="32"/>
      <c r="I15" s="87"/>
      <c r="J15" s="41"/>
    </row>
    <row r="16" spans="1:11">
      <c r="A16" s="72" t="s">
        <v>98</v>
      </c>
      <c r="B16" s="94">
        <v>65</v>
      </c>
      <c r="E16" s="93">
        <v>38</v>
      </c>
      <c r="F16" s="93">
        <v>40</v>
      </c>
      <c r="G16" s="32"/>
      <c r="H16" s="32"/>
      <c r="I16" s="87"/>
      <c r="J16" s="41"/>
    </row>
    <row r="17" spans="1:11">
      <c r="A17" s="72" t="s">
        <v>97</v>
      </c>
      <c r="B17" s="94">
        <v>55</v>
      </c>
      <c r="E17" s="93">
        <v>30</v>
      </c>
      <c r="F17" s="93">
        <v>50</v>
      </c>
      <c r="G17" s="32"/>
      <c r="H17" s="32"/>
      <c r="I17" s="87"/>
      <c r="J17" s="41"/>
    </row>
    <row r="18" spans="1:11">
      <c r="A18" s="72" t="s">
        <v>96</v>
      </c>
      <c r="B18" s="94">
        <v>40</v>
      </c>
      <c r="E18" s="93">
        <v>0</v>
      </c>
      <c r="F18" s="93">
        <v>12</v>
      </c>
      <c r="G18" s="32"/>
      <c r="H18" s="32"/>
      <c r="I18" s="87"/>
      <c r="J18" s="41"/>
    </row>
    <row r="19" spans="1:11">
      <c r="A19" s="74" t="s">
        <v>95</v>
      </c>
      <c r="B19" s="73">
        <f>SUM(B15:B18)</f>
        <v>200</v>
      </c>
      <c r="E19" s="85">
        <f>SUM(E15:E18)</f>
        <v>88</v>
      </c>
      <c r="F19" s="85">
        <f>SUM(F15:F18)</f>
        <v>112</v>
      </c>
      <c r="G19" s="32"/>
      <c r="H19" s="32"/>
      <c r="I19" s="87"/>
      <c r="J19" s="41"/>
    </row>
    <row r="20" spans="1:11" s="45" customFormat="1" ht="17.25" customHeight="1">
      <c r="A20" s="130" t="s">
        <v>94</v>
      </c>
      <c r="B20" s="46"/>
      <c r="C20" s="28"/>
      <c r="D20" s="28"/>
      <c r="E20" s="32"/>
      <c r="F20" s="32"/>
      <c r="G20" s="32"/>
      <c r="H20" s="32"/>
      <c r="I20" s="87"/>
      <c r="J20" s="41"/>
      <c r="K20" s="29"/>
    </row>
    <row r="21" spans="1:11">
      <c r="A21" s="130"/>
      <c r="B21" s="33"/>
      <c r="E21" s="32"/>
      <c r="F21" s="32"/>
      <c r="G21" s="32"/>
      <c r="H21" s="32"/>
      <c r="I21" s="87"/>
      <c r="J21" s="41"/>
    </row>
    <row r="22" spans="1:11">
      <c r="A22" s="130"/>
      <c r="B22" s="33"/>
      <c r="E22" s="32"/>
      <c r="F22" s="32"/>
      <c r="G22" s="32"/>
      <c r="H22" s="32"/>
      <c r="I22" s="87"/>
      <c r="J22" s="41"/>
    </row>
    <row r="23" spans="1:11">
      <c r="A23" s="130"/>
      <c r="B23" s="33"/>
      <c r="E23" s="32"/>
      <c r="F23" s="32"/>
      <c r="G23" s="32"/>
      <c r="H23" s="32"/>
      <c r="I23" s="87"/>
      <c r="J23" s="41"/>
    </row>
    <row r="24" spans="1:11">
      <c r="A24" s="130"/>
      <c r="B24" s="33"/>
      <c r="E24" s="32"/>
      <c r="F24" s="32"/>
      <c r="G24" s="32"/>
      <c r="H24" s="32"/>
      <c r="I24" s="87"/>
      <c r="J24" s="41"/>
    </row>
    <row r="25" spans="1:11">
      <c r="A25" s="130"/>
      <c r="B25" s="33"/>
      <c r="E25" s="32"/>
      <c r="F25" s="32"/>
      <c r="G25" s="32"/>
      <c r="H25" s="32"/>
      <c r="I25" s="87"/>
      <c r="J25" s="41"/>
    </row>
    <row r="26" spans="1:11">
      <c r="A26" s="130"/>
      <c r="B26" s="33"/>
      <c r="E26" s="32"/>
      <c r="F26" s="32"/>
      <c r="G26" s="32"/>
      <c r="H26" s="32"/>
      <c r="I26" s="87"/>
      <c r="J26" s="41"/>
    </row>
    <row r="27" spans="1:11">
      <c r="A27" s="130"/>
      <c r="B27" s="33"/>
      <c r="E27" s="32"/>
      <c r="F27" s="32"/>
      <c r="G27" s="32"/>
      <c r="H27" s="32"/>
      <c r="I27" s="87"/>
      <c r="J27" s="41"/>
    </row>
    <row r="28" spans="1:11">
      <c r="A28" s="130"/>
      <c r="B28" s="33"/>
      <c r="E28" s="32"/>
      <c r="F28" s="32"/>
      <c r="G28" s="32"/>
      <c r="H28" s="32"/>
      <c r="I28" s="87"/>
      <c r="J28" s="41"/>
    </row>
    <row r="29" spans="1:11">
      <c r="A29" s="130"/>
      <c r="B29" s="33"/>
      <c r="E29" s="32"/>
      <c r="F29" s="32"/>
      <c r="G29" s="32"/>
      <c r="H29" s="32"/>
      <c r="I29" s="87"/>
      <c r="J29" s="41"/>
    </row>
    <row r="30" spans="1:11">
      <c r="A30" s="130"/>
      <c r="B30" s="33"/>
      <c r="E30" s="32"/>
      <c r="F30" s="32"/>
      <c r="G30" s="32"/>
      <c r="H30" s="32"/>
      <c r="I30" s="87"/>
      <c r="J30" s="41"/>
    </row>
    <row r="31" spans="1:11">
      <c r="A31" s="130"/>
      <c r="B31" s="33"/>
      <c r="E31" s="32"/>
      <c r="F31" s="32"/>
      <c r="G31" s="32"/>
      <c r="H31" s="32"/>
      <c r="I31" s="87"/>
      <c r="J31" s="41"/>
    </row>
    <row r="32" spans="1:11">
      <c r="A32" s="130"/>
      <c r="B32" s="33"/>
      <c r="E32" s="32"/>
      <c r="F32" s="32"/>
      <c r="G32" s="32"/>
      <c r="H32" s="32"/>
      <c r="I32" s="28"/>
      <c r="J32" s="90"/>
    </row>
    <row r="33" spans="1:10">
      <c r="A33" s="130"/>
      <c r="B33" s="33"/>
      <c r="C33" s="38"/>
      <c r="E33" s="32"/>
      <c r="F33" s="32"/>
      <c r="G33" s="44"/>
      <c r="H33" s="32"/>
      <c r="I33" s="28"/>
      <c r="J33" s="90"/>
    </row>
    <row r="34" spans="1:10">
      <c r="A34" s="130"/>
      <c r="B34" s="33"/>
      <c r="C34" s="43"/>
      <c r="E34" s="32"/>
      <c r="F34" s="32"/>
      <c r="G34" s="32"/>
      <c r="H34" s="32"/>
      <c r="I34" s="32"/>
      <c r="J34" s="90"/>
    </row>
    <row r="35" spans="1:10">
      <c r="A35" s="130"/>
      <c r="B35" s="33"/>
      <c r="C35" s="42"/>
      <c r="E35" s="32"/>
      <c r="F35" s="32"/>
      <c r="G35" s="42"/>
      <c r="H35" s="32"/>
      <c r="I35" s="32"/>
      <c r="J35" s="36"/>
    </row>
    <row r="36" spans="1:10">
      <c r="A36" s="130"/>
      <c r="B36" s="33"/>
      <c r="E36" s="32"/>
      <c r="F36" s="32"/>
      <c r="G36" s="28"/>
      <c r="H36" s="32"/>
      <c r="I36" s="87"/>
      <c r="J36" s="41"/>
    </row>
    <row r="37" spans="1:10">
      <c r="A37" s="130"/>
      <c r="B37" s="33"/>
      <c r="E37" s="32"/>
      <c r="F37" s="32"/>
      <c r="G37" s="32"/>
      <c r="H37" s="32" t="s">
        <v>91</v>
      </c>
      <c r="I37" s="32"/>
      <c r="J37" s="36"/>
    </row>
    <row r="38" spans="1:10">
      <c r="A38" s="130"/>
      <c r="B38" s="33"/>
      <c r="E38" s="32"/>
      <c r="F38" s="32"/>
      <c r="G38" s="32"/>
      <c r="H38" s="32"/>
      <c r="I38" s="32"/>
      <c r="J38" s="36"/>
    </row>
    <row r="39" spans="1:10">
      <c r="A39" s="130"/>
      <c r="B39" s="33"/>
      <c r="E39" s="40" t="s">
        <v>90</v>
      </c>
      <c r="F39" s="39"/>
      <c r="G39" s="32"/>
      <c r="H39" s="32"/>
      <c r="I39" s="32"/>
      <c r="J39" s="36"/>
    </row>
    <row r="40" spans="1:10">
      <c r="A40" s="130"/>
      <c r="B40" s="33"/>
      <c r="E40" s="32"/>
      <c r="F40" s="32"/>
      <c r="G40" s="28"/>
      <c r="H40" s="32"/>
      <c r="I40" s="32"/>
      <c r="J40" s="36"/>
    </row>
    <row r="41" spans="1:10">
      <c r="A41" s="130"/>
      <c r="B41" s="38" t="s">
        <v>89</v>
      </c>
      <c r="E41" s="32"/>
      <c r="F41" s="32"/>
      <c r="G41" s="32"/>
      <c r="H41" s="32"/>
      <c r="I41" s="32"/>
      <c r="J41" s="36"/>
    </row>
    <row r="42" spans="1:10" ht="35.25" customHeight="1">
      <c r="A42" s="130"/>
      <c r="B42" s="37" t="s">
        <v>88</v>
      </c>
      <c r="E42" s="32"/>
      <c r="F42" s="32"/>
      <c r="G42" s="32"/>
      <c r="H42" s="32"/>
      <c r="I42" s="28"/>
      <c r="J42" s="90"/>
    </row>
    <row r="43" spans="1:10">
      <c r="A43" s="130"/>
      <c r="B43" s="33"/>
      <c r="E43" s="32"/>
      <c r="F43" s="32"/>
      <c r="G43" s="32"/>
      <c r="H43" s="32"/>
      <c r="I43" s="91" t="s">
        <v>93</v>
      </c>
      <c r="J43" s="92" t="s">
        <v>93</v>
      </c>
    </row>
    <row r="44" spans="1:10">
      <c r="A44" s="130"/>
      <c r="B44" s="33"/>
      <c r="E44" s="32"/>
      <c r="F44" s="32"/>
      <c r="G44" s="32"/>
      <c r="H44" s="32"/>
      <c r="I44" s="28" t="s">
        <v>92</v>
      </c>
      <c r="J44" s="90" t="s">
        <v>92</v>
      </c>
    </row>
    <row r="45" spans="1:10">
      <c r="A45" s="130"/>
      <c r="B45" s="33"/>
      <c r="E45" s="32"/>
      <c r="F45" s="32"/>
      <c r="G45" s="32"/>
      <c r="H45" s="32"/>
      <c r="I45" s="28"/>
      <c r="J45" s="90"/>
    </row>
    <row r="46" spans="1:10">
      <c r="A46" s="130"/>
      <c r="B46" s="33"/>
      <c r="E46" s="32"/>
      <c r="F46" s="32"/>
      <c r="G46" s="32"/>
      <c r="H46" s="32"/>
      <c r="I46" s="32"/>
      <c r="J46" s="90"/>
    </row>
    <row r="47" spans="1:10">
      <c r="A47" s="130"/>
      <c r="B47" s="33"/>
      <c r="E47" s="32"/>
      <c r="F47" s="32"/>
      <c r="G47" s="32"/>
      <c r="H47" s="32"/>
      <c r="I47" s="28"/>
      <c r="J47" s="90"/>
    </row>
    <row r="48" spans="1:10">
      <c r="A48" s="130"/>
      <c r="B48" s="33"/>
      <c r="E48" s="32"/>
      <c r="F48" s="32"/>
      <c r="G48" s="32"/>
      <c r="H48" s="32"/>
      <c r="I48" s="28"/>
      <c r="J48" s="90"/>
    </row>
    <row r="49" spans="1:10">
      <c r="A49" s="130"/>
      <c r="B49" s="33"/>
      <c r="E49" s="32"/>
      <c r="F49" s="28"/>
      <c r="G49" s="32"/>
      <c r="H49" s="32"/>
      <c r="I49" s="32"/>
      <c r="J49" s="36"/>
    </row>
    <row r="50" spans="1:10">
      <c r="A50" s="130"/>
      <c r="B50" s="33"/>
      <c r="E50" s="32"/>
      <c r="F50" s="32"/>
      <c r="G50" s="32"/>
      <c r="H50" s="32"/>
      <c r="I50" s="32"/>
      <c r="J50" s="36"/>
    </row>
    <row r="51" spans="1:10">
      <c r="A51" s="130"/>
      <c r="B51" s="33"/>
      <c r="E51" s="32"/>
      <c r="F51" s="32"/>
      <c r="G51" s="32"/>
      <c r="H51" s="32"/>
      <c r="I51" s="32"/>
      <c r="J51" s="36"/>
    </row>
    <row r="52" spans="1:10">
      <c r="A52" s="130"/>
      <c r="B52" s="33"/>
      <c r="E52" s="32"/>
      <c r="F52" s="32"/>
      <c r="G52" s="32"/>
      <c r="H52" s="32"/>
      <c r="I52" s="32"/>
      <c r="J52" s="36"/>
    </row>
    <row r="53" spans="1:10">
      <c r="A53" s="130"/>
      <c r="B53" s="33"/>
      <c r="E53" s="32"/>
      <c r="F53" s="32"/>
      <c r="G53" s="32"/>
      <c r="H53" s="32"/>
      <c r="I53" s="32"/>
      <c r="J53" s="36"/>
    </row>
    <row r="54" spans="1:10">
      <c r="A54" s="130"/>
      <c r="B54" s="33"/>
      <c r="E54" s="32"/>
      <c r="F54" s="32"/>
      <c r="G54" s="28"/>
      <c r="H54" s="28"/>
      <c r="I54" s="28"/>
      <c r="J54" s="90"/>
    </row>
    <row r="55" spans="1:10">
      <c r="A55" s="130"/>
      <c r="B55" s="33"/>
      <c r="E55" s="32"/>
      <c r="F55" s="32"/>
      <c r="G55" s="28"/>
      <c r="H55" s="28"/>
      <c r="I55" s="28"/>
      <c r="J55" s="90"/>
    </row>
    <row r="56" spans="1:10">
      <c r="A56" s="130"/>
      <c r="B56" s="33"/>
      <c r="E56" s="32"/>
      <c r="F56" s="32"/>
      <c r="G56" s="28"/>
      <c r="H56" s="28"/>
      <c r="I56" s="28"/>
      <c r="J56" s="90"/>
    </row>
    <row r="57" spans="1:10">
      <c r="A57" s="130"/>
      <c r="B57" s="33"/>
      <c r="E57" s="32"/>
      <c r="F57" s="32"/>
      <c r="G57" s="28"/>
      <c r="H57" s="28"/>
      <c r="I57" s="28"/>
      <c r="J57" s="90"/>
    </row>
    <row r="58" spans="1:10">
      <c r="A58" s="130"/>
      <c r="B58" s="33"/>
      <c r="E58" s="32"/>
      <c r="F58" s="32"/>
      <c r="G58" s="28"/>
      <c r="H58" s="28"/>
      <c r="I58" s="28"/>
      <c r="J58" s="90"/>
    </row>
    <row r="59" spans="1:10">
      <c r="A59" s="130"/>
      <c r="B59" s="33"/>
      <c r="E59" s="32"/>
      <c r="F59" s="32"/>
      <c r="G59" s="28"/>
      <c r="H59" s="28"/>
      <c r="I59" s="28"/>
      <c r="J59" s="90"/>
    </row>
    <row r="60" spans="1:10">
      <c r="A60" s="130"/>
      <c r="B60" s="33"/>
      <c r="E60" s="32"/>
      <c r="F60" s="32"/>
      <c r="G60" s="28"/>
      <c r="H60" s="28"/>
      <c r="I60" s="28"/>
      <c r="J60" s="90"/>
    </row>
    <row r="61" spans="1:10">
      <c r="A61" s="130"/>
      <c r="B61" s="33"/>
      <c r="E61" s="32"/>
      <c r="F61" s="32"/>
      <c r="G61" s="28"/>
      <c r="H61" s="28"/>
      <c r="I61" s="28"/>
      <c r="J61" s="90"/>
    </row>
    <row r="62" spans="1:10">
      <c r="A62" s="130"/>
      <c r="B62" s="33"/>
      <c r="E62" s="32"/>
      <c r="F62" s="32"/>
      <c r="G62" s="28"/>
      <c r="H62" s="28"/>
      <c r="I62" s="28"/>
      <c r="J62" s="90"/>
    </row>
    <row r="63" spans="1:10">
      <c r="A63" s="130"/>
      <c r="B63" s="33"/>
      <c r="E63" s="32"/>
      <c r="F63" s="32"/>
      <c r="G63" s="28"/>
      <c r="H63" s="28"/>
      <c r="I63" s="28"/>
      <c r="J63" s="90"/>
    </row>
    <row r="64" spans="1:10">
      <c r="A64" s="130"/>
      <c r="B64" s="33"/>
      <c r="E64" s="32"/>
      <c r="F64" s="32"/>
      <c r="I64" s="32"/>
      <c r="J64" s="36"/>
    </row>
    <row r="65" spans="1:10">
      <c r="A65" s="130"/>
      <c r="B65" s="33"/>
      <c r="E65" s="32"/>
      <c r="F65" s="32"/>
      <c r="I65" s="32"/>
      <c r="J65" s="36"/>
    </row>
    <row r="66" spans="1:10">
      <c r="A66" s="130"/>
      <c r="B66" s="33"/>
      <c r="E66" s="32"/>
      <c r="F66" s="32"/>
      <c r="I66" s="32"/>
      <c r="J66" s="36"/>
    </row>
    <row r="67" spans="1:10">
      <c r="A67" s="130"/>
      <c r="B67" s="33"/>
      <c r="E67" s="32"/>
      <c r="F67" s="32"/>
      <c r="I67" s="32"/>
      <c r="J67" s="36"/>
    </row>
    <row r="68" spans="1:10">
      <c r="A68" s="130"/>
      <c r="B68" s="33"/>
      <c r="E68" s="32"/>
      <c r="F68" s="32"/>
      <c r="I68" s="32"/>
      <c r="J68" s="36"/>
    </row>
    <row r="69" spans="1:10">
      <c r="A69" s="131"/>
      <c r="B69" s="31"/>
      <c r="C69" s="35"/>
      <c r="D69" s="35"/>
      <c r="E69" s="30"/>
      <c r="F69" s="30"/>
      <c r="G69" s="30"/>
      <c r="H69" s="30"/>
      <c r="I69" s="30"/>
      <c r="J69" s="34"/>
    </row>
  </sheetData>
  <mergeCells count="1">
    <mergeCell ref="A20:A69"/>
  </mergeCells>
  <pageMargins left="0.39370078740157483" right="0.39370078740157483" top="0.39370078740157483" bottom="0.39370078740157483" header="0.11811023622047245" footer="0.11811023622047245"/>
  <pageSetup paperSize="8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Документація</vt:lpstr>
      <vt:lpstr>Додаток 1</vt:lpstr>
      <vt:lpstr>Додаток 2</vt:lpstr>
      <vt:lpstr>'Додаток 2'!Заголовки_для_печати</vt:lpstr>
      <vt:lpstr>'Додаток 2'!Область_печати</vt:lpstr>
      <vt:lpstr>Документація!Область_печати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2020-11-17T16:23:38Z</dcterms:modified>
</cp:coreProperties>
</file>