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14475" yWindow="-30" windowWidth="14385" windowHeight="11640" tabRatio="739"/>
  </bookViews>
  <sheets>
    <sheet name="Документація" sheetId="2" r:id="rId1"/>
    <sheet name="Додаток 1" sheetId="6" r:id="rId2"/>
  </sheets>
  <definedNames>
    <definedName name="_xlnm._FilterDatabase" localSheetId="1" hidden="1">'Додаток 1'!$A$35:$J$74</definedName>
  </definedNames>
  <calcPr calcId="162913"/>
</workbook>
</file>

<file path=xl/calcChain.xml><?xml version="1.0" encoding="utf-8"?>
<calcChain xmlns="http://schemas.openxmlformats.org/spreadsheetml/2006/main">
  <c r="A1" i="6" l="1"/>
  <c r="A2" i="6" l="1"/>
  <c r="I72" i="6" l="1"/>
  <c r="I71" i="6"/>
  <c r="I70" i="6"/>
  <c r="I69" i="6"/>
  <c r="I68" i="6"/>
  <c r="I53" i="6"/>
  <c r="I52" i="6"/>
  <c r="I51" i="6"/>
  <c r="I50" i="6"/>
  <c r="I49" i="6"/>
  <c r="I48" i="6"/>
  <c r="I47" i="6"/>
  <c r="I46" i="6"/>
  <c r="I45" i="6"/>
  <c r="I44" i="6"/>
  <c r="I43" i="6"/>
  <c r="G67" i="6"/>
  <c r="I67" i="6" s="1"/>
  <c r="G66" i="6"/>
  <c r="I66" i="6" s="1"/>
  <c r="G65" i="6"/>
  <c r="I65" i="6" s="1"/>
  <c r="G64" i="6"/>
  <c r="I64" i="6" s="1"/>
  <c r="G63" i="6"/>
  <c r="I63" i="6" s="1"/>
  <c r="G62" i="6"/>
  <c r="I62" i="6" s="1"/>
  <c r="G61" i="6"/>
  <c r="I61" i="6" s="1"/>
  <c r="G60" i="6"/>
  <c r="I60" i="6" s="1"/>
  <c r="G59" i="6"/>
  <c r="I59" i="6" s="1"/>
  <c r="G58" i="6"/>
  <c r="I58" i="6" s="1"/>
  <c r="G57" i="6"/>
  <c r="I57" i="6" s="1"/>
  <c r="G56" i="6"/>
  <c r="I56" i="6" s="1"/>
  <c r="G55" i="6"/>
  <c r="I55" i="6" s="1"/>
  <c r="G54" i="6"/>
  <c r="I54" i="6" s="1"/>
  <c r="G36" i="6"/>
  <c r="I36" i="6" s="1"/>
  <c r="H1" i="6" l="1"/>
  <c r="H2" i="6"/>
  <c r="G37" i="6"/>
  <c r="I37" i="6" s="1"/>
  <c r="I73" i="6" s="1"/>
  <c r="G38" i="6"/>
  <c r="I38" i="6" s="1"/>
  <c r="G39" i="6"/>
  <c r="I39" i="6" s="1"/>
  <c r="G40" i="6"/>
  <c r="I40" i="6" s="1"/>
  <c r="G41" i="6"/>
  <c r="I41" i="6" s="1"/>
  <c r="G42" i="6"/>
  <c r="I42" i="6" s="1"/>
</calcChain>
</file>

<file path=xl/sharedStrings.xml><?xml version="1.0" encoding="utf-8"?>
<sst xmlns="http://schemas.openxmlformats.org/spreadsheetml/2006/main" count="219" uniqueCount="169">
  <si>
    <t xml:space="preserve">До участі в процедурі закупівлі приймаються пропозиції від Учасників, які відповідають наступним вимогам: </t>
  </si>
  <si>
    <t>tender-GKF@foxtrot.kiev.ua</t>
  </si>
  <si>
    <t>Документація процедури закупівлі</t>
  </si>
  <si>
    <t>Назва компанії</t>
  </si>
  <si>
    <t>ПІБ керівника</t>
  </si>
  <si>
    <t>Телефон керівника</t>
  </si>
  <si>
    <t>Юридична адреса</t>
  </si>
  <si>
    <t>Фактична адреса</t>
  </si>
  <si>
    <t xml:space="preserve">Контактна особа </t>
  </si>
  <si>
    <t>Телефон контактної особи</t>
  </si>
  <si>
    <t>Електронна адреса контактної особи</t>
  </si>
  <si>
    <t>Код ЄДРПОУ</t>
  </si>
  <si>
    <t>Телефон компанії</t>
  </si>
  <si>
    <t>1. Зареєстровані на території України;</t>
  </si>
  <si>
    <t>http://www.foxtrotgroup.com.ua/uk/tender.html</t>
  </si>
  <si>
    <t>Пропозиція кожного Учасника вважається дійсною протягом проведення конкурсної процедури закупівлі, а в разі акцепту пропозиції Учасника - протягом строку виконання договору закупівлі.</t>
  </si>
  <si>
    <t>Публічне розкриття пропозицій не проводиться.</t>
  </si>
  <si>
    <t>ГРУПА КОМПАНІЙ ФОКСТРОТ</t>
  </si>
  <si>
    <t>1. Предмет закупівлі</t>
  </si>
  <si>
    <t>2. Замовник</t>
  </si>
  <si>
    <t>Розмір електронного листа не повинен перевищувати 15 МБ.</t>
  </si>
  <si>
    <t>Тема електронного листа має містити тільки предмет закупівлі.</t>
  </si>
  <si>
    <t>2. Пропозиція не відповідає вимогам щодо предмету закупівлі.</t>
  </si>
  <si>
    <t>3. Внаслідок дії непереборної сили.</t>
  </si>
  <si>
    <t>Учасники процедури закупівлі на запит Замовника надають установчі та фінансові документи в електронному вигляді.</t>
  </si>
  <si>
    <t>Замовник має право звернутися до Учасників за роз’ясненнями змісту їх пропозицій, а також ініціювати будь-які переговори з питань внесення змін до змісту або ціни поданої пропозиції.</t>
  </si>
  <si>
    <t>1. Учасник не відповідає кваліфікаційним критеріям;</t>
  </si>
  <si>
    <t>Замовник відхиляє пропозицію Учасника у разі, якщо:</t>
  </si>
  <si>
    <t>1. Ціна найкращої пропозиції перевищує бюджет закупівлі;</t>
  </si>
  <si>
    <t>2. Відсутня подальша потреба у закупівлі;</t>
  </si>
  <si>
    <t>Замовник має право відмінити закупівлю якщо:</t>
  </si>
  <si>
    <t>•  Комерційна пропозиція у форматі Додатку 1 в Excel;</t>
  </si>
  <si>
    <t>5. Кваліфікаційні критерії до Учасників</t>
  </si>
  <si>
    <t>4. Дата подання пропозиції та строк її дії</t>
  </si>
  <si>
    <t xml:space="preserve">6. Критерії оцінки пропозицій Учасників </t>
  </si>
  <si>
    <t>7. Переговори з Учасником</t>
  </si>
  <si>
    <t>8. Відхилення пропозиції Учасника</t>
  </si>
  <si>
    <t>9. Відміна Замовником процедури закупівлі</t>
  </si>
  <si>
    <t>10. Подача установчих та фінансових документів</t>
  </si>
  <si>
    <t>11. Результати процедури закупівлі</t>
  </si>
  <si>
    <t>12. Умови укладання договору про закупівлю</t>
  </si>
  <si>
    <t>Результати процедури закупівлі оприлюднюються у розділі "Закриті тендери" за посиланням:</t>
  </si>
  <si>
    <t>3. Склад та вимоги до оформлення пропозиції Учасника</t>
  </si>
  <si>
    <t>Склад пропозиції Учасника:</t>
  </si>
  <si>
    <t>•  Сканкопія комерційної пропозиції у форматі Додатку 1, що завірена підписом керівника та печаткою;</t>
  </si>
  <si>
    <t>Пропозиція Учасника подається в електронному вигляді на адресу:</t>
  </si>
  <si>
    <t>Будь-які питання стосовно закупівлі Учасник має направляти на адресу Тендерного комітету:</t>
  </si>
  <si>
    <t>Назва валюти (USD, EUR тощо);</t>
  </si>
  <si>
    <t>Посилання на ресурс, на якому публікується курс вказаної валюти;</t>
  </si>
  <si>
    <t>Дата встановлення курсу;</t>
  </si>
  <si>
    <t>Переможцем процедури закупівлі буде обраний той Учасник, пропозиція якого відповідає вимогам та критеріям Замовника, які викладено у даній документації.</t>
  </si>
  <si>
    <t>•  Лист у довільній формі про наявність відповідного обладнання, власної матеріально-технічної бази, працівників відповідної кваліфікації;</t>
  </si>
  <si>
    <t>Примітки</t>
  </si>
  <si>
    <t>Найменування</t>
  </si>
  <si>
    <t>•  Лист у довільній формі про прийняття умов Договору поставки в редакції Замовника або Протокол розбіжностей до Договору.</t>
  </si>
  <si>
    <t>Вартість закупівлі, грн. з ПДВ:</t>
  </si>
  <si>
    <t>Діапазон коливання курсу валюти у відсотках по відношенню до курсу даної пропозиції.</t>
  </si>
  <si>
    <t>Курс НБУ зазначеної валюти;</t>
  </si>
  <si>
    <t>У разі наявності в ціні пропозиції валютної складової, вказати:
     Доля валютної складової в ціні пропозиції у відсотках.</t>
  </si>
  <si>
    <t>Оформлення магазинів F5</t>
  </si>
  <si>
    <r>
      <t xml:space="preserve">Приклади вивісок F5 додаються у окремому вкладенні </t>
    </r>
    <r>
      <rPr>
        <u/>
        <sz val="10"/>
        <color rgb="FF0000FF"/>
        <rFont val="Arial"/>
        <family val="2"/>
        <charset val="204"/>
      </rPr>
      <t>Додаток 2</t>
    </r>
    <r>
      <rPr>
        <sz val="10"/>
        <color theme="1"/>
        <rFont val="Arial"/>
        <family val="2"/>
        <charset val="204"/>
      </rPr>
      <t>.</t>
    </r>
  </si>
  <si>
    <t>2. Мають необхідне обладнання, кваліфікований персонал та досвід в даному напрямку не менше 3 років.</t>
  </si>
  <si>
    <t>Метою даної закупівлі є вибір підрядної компанії для надання послуг внутрішнього та зовнішнього оформлення магазинів F5 по всій території України.</t>
  </si>
  <si>
    <t>на 1 магазин</t>
  </si>
  <si>
    <t>-</t>
  </si>
  <si>
    <t>км</t>
  </si>
  <si>
    <t>шт</t>
  </si>
  <si>
    <t>Розмір 1295x660 мм, каркас труба 20 мм з заокругленнями, порошкове фарбування в синій колір RAL 5002, основа - композитний алюміній, плівка Oracal 640, нанесення 2 кольори.</t>
  </si>
  <si>
    <t>Штендер</t>
  </si>
  <si>
    <t>Білий ПВХ 3 мм 200х300 мм, УФ друк 1440 dpi, кріплення таблички на двосторонній скотч або саморізи</t>
  </si>
  <si>
    <t>Табличка «Режим роботи»</t>
  </si>
  <si>
    <t>шт.</t>
  </si>
  <si>
    <t>Cвітлодіодний прожектор для зовнішнього монтажу, 10 Вт, металевий кронштейн, електричний кабель до 20 м, монтаж, підключення до електричної мережі</t>
  </si>
  <si>
    <t>Прожектор для підсвічування з монтажем</t>
  </si>
  <si>
    <t>кв. м.</t>
  </si>
  <si>
    <t>Білий композитний алюміній, фрезерування по контуру, прикатка оракалу з друком 720 dpi без монтажу</t>
  </si>
  <si>
    <t xml:space="preserve">Композитна панель з прикаткою оракалу та друком </t>
  </si>
  <si>
    <t>Білий композитний алюміній, фрезерування по контуру, прикатка оракалу з друком 720 dpi, монтаж на стіну</t>
  </si>
  <si>
    <t>Композитна панель  прикаткою оракалу з друком та монтажем</t>
  </si>
  <si>
    <t>Білий ПВХ 3 мм, прикатка оракалу з друком 720 dpi і ламінуванням без монтажу</t>
  </si>
  <si>
    <t>Панель ПВХ 3 ммз прикаткою оракалу</t>
  </si>
  <si>
    <t>Білий ПВХ 3 мм, з прикаткою оракалу з друком 720 dpi і ламінуванням, монтаж на стіну</t>
  </si>
  <si>
    <t xml:space="preserve">Панель ПВХ 3 мм з прикаткою оракалу та монтажем на стіну </t>
  </si>
  <si>
    <t>Оракал One Vision з друком 720 dpi без монтажу</t>
  </si>
  <si>
    <t>Перфорований оракал з друком</t>
  </si>
  <si>
    <t>Оракал One Vision з друком 720 dpi з поклейкой на гладку поверхню</t>
  </si>
  <si>
    <t>Перфорований оракал з друком та поклейкою</t>
  </si>
  <si>
    <t>Оракал з друком і висічкою</t>
  </si>
  <si>
    <t>Білий оракал з друком 720 dpi і ламінуванням без монтажу</t>
  </si>
  <si>
    <t>Оракал з друком та ламінуванням</t>
  </si>
  <si>
    <t>Білий оракал з друком 720 dpi і ламінуванням з поклейкой на гладку поверхню</t>
  </si>
  <si>
    <t>Оракал з друком, ламінуванням та поклейкою</t>
  </si>
  <si>
    <t>Друк на литому перфорованому банері 720 dpi, з люверсами, без монтажу</t>
  </si>
  <si>
    <t>Друк на перфорованому банері</t>
  </si>
  <si>
    <t>Друк на банері</t>
  </si>
  <si>
    <t>Друк на литому банері 720 dpi, з люверсами металева рама  фарбованої труби 20х20 мм, монтаж на стіну або каркас</t>
  </si>
  <si>
    <t>Банер з рамною конструкцією та монтажем</t>
  </si>
  <si>
    <t>Банер з люверсами з друком 720 dpi, монтаж на стіну або каркас</t>
  </si>
  <si>
    <t>Банер з монтажем</t>
  </si>
  <si>
    <t>комплект</t>
  </si>
  <si>
    <t>Дюбеля, анкери або саморізи</t>
  </si>
  <si>
    <t>Витратні матеріали на монтаж несвітлової вивіски</t>
  </si>
  <si>
    <t>одиниць</t>
  </si>
  <si>
    <t>Монтаж на стіну або металевий каркас</t>
  </si>
  <si>
    <t>Монтаж несвітової вивіски</t>
  </si>
  <si>
    <t>Фарбована металева рама з труби 20х20мм. ПВХ 3мм. Закатка в 2 кольори плівкою 641 серии 049, 031(мат).</t>
  </si>
  <si>
    <t>Несвітова вивіска прямокутна 3000*600</t>
  </si>
  <si>
    <t>Демонтаж торцевого лайтбоксу с подальшою утилізацією</t>
  </si>
  <si>
    <t>Демонтаж торцевого лайтбоксу</t>
  </si>
  <si>
    <t>Дюбеля, анкери або саморізи, електричний кабель до 20 м</t>
  </si>
  <si>
    <t>Витратні матеріали на монтаж лайтбоксу</t>
  </si>
  <si>
    <t>Монтаж на стіну або металевий каркас, підключення до електричної мережі</t>
  </si>
  <si>
    <t>Монтаж торцевого лайтбоксу</t>
  </si>
  <si>
    <t>Розмір 69х69х13 см, Профіль С-4 130мм, акрил молочний 3 мм, плівка Oracal, світлодіодні кластери 5050, холодного світіння, металевий каркас.</t>
  </si>
  <si>
    <t>Торцевий лайтбокс 69х69х13 см</t>
  </si>
  <si>
    <t>Дюбеля, анкери або саморізи, електронний кабель до 20 м</t>
  </si>
  <si>
    <t>Витратні матеріали на монтаж світлової вивіски 3000х500 мм</t>
  </si>
  <si>
    <t>Витратні матеріали на монтаж світлової вивіски 2000х500 мм</t>
  </si>
  <si>
    <t>Монтаж світлової вивіски  3000х600 мм</t>
  </si>
  <si>
    <t>Монтаж світлової вивіски 2000х400 мм</t>
  </si>
  <si>
    <t>Світловий короб ПВХ 5 мм з прикаткою синього оракалу 049, лицьова частина - молочний акрил, світлодіодні кластери 5050, холодного світіння, оракал 8500 порізка 2 кольори (049, 031).</t>
  </si>
  <si>
    <t>Світловий логотип фігурний 1100х550 мм</t>
  </si>
  <si>
    <t>Пямокутний короб з композиту 3 мм, металокаркас пофарбований або погрунтований з труби 20х20ммфрезерування, елементи, що світяться - молочний акрил, світлодіодні кластери 5050, холодного світіння, оракал 8500 порізка 2 кольори.</t>
  </si>
  <si>
    <t>Вивіска композитна з фрезерованими літерами, що світяться 3000х600 мм</t>
  </si>
  <si>
    <t>Основа (підложка) композит 3 мм, об'ємні літери, ПВХ 3 мм, світлодіодні кластери 5050, холодного світіння, оракал 8500 порізка 2 кольори.</t>
  </si>
  <si>
    <t>Вивіска з об'ємними не світловими літерами з контражурною підсвіткою 2000х400 мм</t>
  </si>
  <si>
    <t>Основа (підложка) композит 3 мм, металокаркас пофарбований або погрунтований з труби 20х20мм. об'ємні літери, ПВХ 3 мм, пласка лицьова частина - молочний акрил, світлодіодні кластери 5050, холодного світіння, оракал 8500 порізка 2 кольори.</t>
  </si>
  <si>
    <t>Вивіска з об'ємними світловими літерами 3000х600 мм</t>
  </si>
  <si>
    <t>Основа (підложка) композит 3 мм, об'ємні літери, ПВХ 3 мм, пласка лицьова частина - молочний акрил, світлодіодні кластери 5050, холодного світіння, оракал 8500 порізка 2 кольори.</t>
  </si>
  <si>
    <t>Вивіска з об'ємними світловими літерами 2000х400 мм</t>
  </si>
  <si>
    <t>Металокаркас пофарбований або погрунтований з труби 20х20мм. Світловий короб ПВХ 3 мм з прикаткою синього оракалу 049, лицьова частина - молочний акрил, світлодіодні кластери 5050, холодного світіння, оракал 8500 порізка 2 кольори (049, 031).</t>
  </si>
  <si>
    <t>Світлова вивіска прямокутна 3000х600 мм</t>
  </si>
  <si>
    <t>Світлова вивіска прямокутна 2000х400 мм</t>
  </si>
  <si>
    <t>Планова кількість на рік в одиницях виміру</t>
  </si>
  <si>
    <t xml:space="preserve">Кількість </t>
  </si>
  <si>
    <t>Одиниці виміру</t>
  </si>
  <si>
    <t>Площа одного виробу, кв.м</t>
  </si>
  <si>
    <t>Спецификация</t>
  </si>
  <si>
    <t>№</t>
  </si>
  <si>
    <r>
      <t xml:space="preserve">Умови оплати: безготівкова оплата після підписання акту виконаних робіт і надання всіх бухгалтерських документів (рахунок-фактура, видаткова накладна, зареєстрована податкова накладна). Можлива часткова попередня оплата. </t>
    </r>
    <r>
      <rPr>
        <i/>
        <sz val="10"/>
        <rFont val="Arial"/>
        <family val="2"/>
        <charset val="204"/>
      </rPr>
      <t>Підтвердити або вказати свої умови.</t>
    </r>
  </si>
  <si>
    <r>
      <t xml:space="preserve">Строк надання розрахунку по виготовленню рекламної продукції не повинен перевищувати 2-х робочих днів. </t>
    </r>
    <r>
      <rPr>
        <i/>
        <sz val="10"/>
        <rFont val="Arial"/>
        <family val="2"/>
        <charset val="204"/>
      </rPr>
      <t>Підтвердити.</t>
    </r>
  </si>
  <si>
    <t>Підтвердити контроль якості рекламної продукції на кожному етапі виробництва.</t>
  </si>
  <si>
    <t>Підтвердити наявність власної виробничої бази.</t>
  </si>
  <si>
    <r>
      <t xml:space="preserve">Тендерна пропозиція має включати вартість всіх матеріалів, робіт, транспортних послуг, виїзд на заміри (за необхідності) тощо. 
</t>
    </r>
    <r>
      <rPr>
        <i/>
        <sz val="10"/>
        <rFont val="Arial"/>
        <family val="2"/>
        <charset val="204"/>
      </rPr>
      <t>Підтвердити або вказати свої умови.</t>
    </r>
  </si>
  <si>
    <t>tender-816@foxtrot.ua</t>
  </si>
  <si>
    <r>
      <t xml:space="preserve">Макети для виготовлення вивісок F5 додаються у окремому вкладенні </t>
    </r>
    <r>
      <rPr>
        <u/>
        <sz val="10"/>
        <color rgb="FF0000FF"/>
        <rFont val="Arial"/>
        <family val="2"/>
        <charset val="204"/>
      </rPr>
      <t>Додаток 3</t>
    </r>
    <r>
      <rPr>
        <sz val="10"/>
        <color theme="1"/>
        <rFont val="Arial"/>
        <family val="2"/>
        <charset val="204"/>
      </rPr>
      <t>.</t>
    </r>
  </si>
  <si>
    <t>Критерієм вибору переможця є мінімальна ціна.</t>
  </si>
  <si>
    <t>Умови Договору мають відповідати акцептованій пропозиції Учасника.
Проект договору додається.</t>
  </si>
  <si>
    <t>Вартість на рік, грн. з ПДВ</t>
  </si>
  <si>
    <r>
      <t xml:space="preserve">Детальна інформація та характеристики предмету закупівлі наведені у </t>
    </r>
    <r>
      <rPr>
        <u/>
        <sz val="10"/>
        <color rgb="FF0000FF"/>
        <rFont val="Arial"/>
        <family val="2"/>
        <charset val="204"/>
      </rPr>
      <t>Додатку 1</t>
    </r>
    <r>
      <rPr>
        <sz val="10"/>
        <rFont val="Arial"/>
        <family val="2"/>
        <charset val="204"/>
      </rPr>
      <t>.</t>
    </r>
  </si>
  <si>
    <t>Транспортні витрати на виїзд бригади для виконання монтажних робіт в будь-якому населеному пункті, який не є обласним центром, розраховуються від найближчого обласного центру, незалежно від того в межах, якої області розташований даний населений пункт.</t>
  </si>
  <si>
    <t>Транспортні витрати по місту  (обласний центр)</t>
  </si>
  <si>
    <t>Транспортні витрати по області</t>
  </si>
  <si>
    <t>Ціна за одиницю виміру, грн. з ПДВ</t>
  </si>
  <si>
    <t>Досвід роботи за напрямом предмету закупівлі, років</t>
  </si>
  <si>
    <t>Офіційний сайт компанії Учасника (за наявності)</t>
  </si>
  <si>
    <t>Платник ПДВ так / ні (№ свідоцтва платника ПДВ)</t>
  </si>
  <si>
    <t>Сольвент друк на литому банері 720 dpi, з люверсами, без монтажу</t>
  </si>
  <si>
    <t>УФ друк на литому банері 720 dpi, з люверсами, без монтажу</t>
  </si>
  <si>
    <t>Білий оракал з друком 720 dpi і ламінуванням з висічкою і монтажем на транспортну стрічку</t>
  </si>
  <si>
    <t>Транспортні витрати на виїзд бригади для виконання монтажних робіт у будь-якому обламному центрі України. Повинні бути фіксованими.</t>
  </si>
  <si>
    <t xml:space="preserve">Підтвердити обов'язкову нявність підрядних компаній в усіх обласних центрах України. </t>
  </si>
  <si>
    <t>Витрати на відрядження - відповідно до чинного законодавства України.</t>
  </si>
  <si>
    <t>Додаткові витрати, які не включаються до основного договору та будуть оплачуватися:</t>
  </si>
  <si>
    <t>Витрати за пересилку рекламних матеріалів між містами - на підставі відповідних підтверджуючих документів, з урахуванням упаковки в стретч плівку, гофрокартон, при необхідності обрешетування.</t>
  </si>
  <si>
    <r>
      <t>Строк виготовлення рекламної продукції з урахуванням доставки і монтажу.</t>
    </r>
    <r>
      <rPr>
        <i/>
        <sz val="10"/>
        <rFont val="Arial"/>
        <family val="2"/>
        <charset val="204"/>
      </rPr>
      <t xml:space="preserve"> Вказати в робочих днях.</t>
    </r>
  </si>
  <si>
    <r>
      <t xml:space="preserve">Гарантійний строк експлуатації рекламної продукції. </t>
    </r>
    <r>
      <rPr>
        <i/>
        <sz val="10"/>
        <rFont val="Arial"/>
        <family val="2"/>
        <charset val="204"/>
      </rPr>
      <t>Вказати в місяцях.</t>
    </r>
  </si>
  <si>
    <r>
      <t xml:space="preserve">Гарантійний строк експлуатаційного обслуговування рекламної продукції (монтаж та матеріали). </t>
    </r>
    <r>
      <rPr>
        <i/>
        <sz val="10"/>
        <rFont val="Arial"/>
        <family val="2"/>
        <charset val="204"/>
      </rPr>
      <t>Вказати в місяцях.</t>
    </r>
  </si>
  <si>
    <r>
      <t xml:space="preserve">Строк заміни неякісної рекламної продукції по гарантії. </t>
    </r>
    <r>
      <rPr>
        <i/>
        <sz val="10"/>
        <rFont val="Arial"/>
        <family val="2"/>
        <charset val="204"/>
      </rPr>
      <t>Вказати в робочих днях.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</si>
</sst>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9">
    <numFmt numFmtId="164" formatCode="_-* #,##0.00\ _₽_-;\-* #,##0.00\ _₽_-;_-* &quot;-&quot;??\ _₽_-;_-@_-"/>
    <numFmt numFmtId="165" formatCode="_-* #,##0.00_р_._-;\-* #,##0.00_р_._-;_-* &quot;-&quot;??_р_._-;_-@_-"/>
    <numFmt numFmtId="166" formatCode="[$-FC22]d\ mmmm\ yyyy&quot; р.&quot;;@"/>
    <numFmt numFmtId="167" formatCode="[&lt;=9999999]0##\-##\-##;\(0##\)\ ###\-##\-##"/>
    <numFmt numFmtId="168" formatCode="#,##0_ ;[Red]\-#,##0\ "/>
    <numFmt numFmtId="169" formatCode="_-* #,##0\ _г_р_н_._-;\-* #,##0\ _г_р_н_._-;_-* &quot;-&quot;\ _г_р_н_._-;_-@_-"/>
    <numFmt numFmtId="170" formatCode="_-* #,##0.00\ _г_р_н_._-;\-* #,##0.00\ _г_р_н_._-;_-* &quot;-&quot;??\ _г_р_н_._-;_-@_-"/>
    <numFmt numFmtId="171" formatCode="_-* #,##0\ &quot;грн.&quot;_-;\-* #,##0\ &quot;грн.&quot;_-;_-* &quot;-&quot;\ &quot;грн.&quot;_-;_-@_-"/>
    <numFmt numFmtId="172" formatCode="_-* #,##0.00\ &quot;грн.&quot;_-;\-* #,##0.00\ &quot;грн.&quot;_-;_-* &quot;-&quot;??\ &quot;грн.&quot;_-;_-@_-"/>
    <numFmt numFmtId="173" formatCode="#,##0;[Red]\-#,##0;;&quot;Error: Entry must be a number&quot;"/>
    <numFmt numFmtId="174" formatCode="#,##0;\(#,##0\)"/>
    <numFmt numFmtId="175" formatCode="[=0]\ &quot;0%&quot;;;0.00%"/>
    <numFmt numFmtId="176" formatCode="[=0]&quot; 0%&quot;;[&lt;0]General;0.00%"/>
    <numFmt numFmtId="177" formatCode="#,##0;\-#,##0;;&quot;Agency Cost&quot;"/>
    <numFmt numFmtId="178" formatCode="[=0]\ &quot;0.000&quot;;;0.000"/>
    <numFmt numFmtId="179" formatCode="[=0]&quot; 0.000&quot;;[&lt;0]General;0.000"/>
    <numFmt numFmtId="180" formatCode="_-* #,##0.00&quot;р.&quot;_-;\-* #,##0.00&quot;р.&quot;_-;_-* \-??&quot;р.&quot;_-;_-@_-"/>
    <numFmt numFmtId="181" formatCode="_-* #,##0_р_._-;\-* #,##0_р_._-;_-* &quot;-&quot;??_р_._-;_-@_-"/>
    <numFmt numFmtId="182" formatCode="_-* #,##0.0000_р_._-;\-* #,##0.0000_р_._-;_-* &quot;-&quot;??_р_._-;_-@_-"/>
  </numFmts>
  <fonts count="36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Pragmatica"/>
      <charset val="204"/>
    </font>
    <font>
      <sz val="10"/>
      <name val="Helv"/>
    </font>
    <font>
      <sz val="11"/>
      <color indexed="8"/>
      <name val="Calibri"/>
      <family val="2"/>
      <charset val="204"/>
    </font>
    <font>
      <u/>
      <sz val="10"/>
      <color indexed="36"/>
      <name val="Arial"/>
      <family val="2"/>
    </font>
    <font>
      <b/>
      <sz val="16"/>
      <name val="Helv"/>
    </font>
    <font>
      <b/>
      <sz val="16"/>
      <name val="Arial"/>
      <family val="2"/>
      <charset val="204"/>
    </font>
    <font>
      <u/>
      <sz val="10"/>
      <color indexed="12"/>
      <name val="Arial Cyr"/>
      <charset val="204"/>
    </font>
    <font>
      <sz val="11"/>
      <name val="UkrainianJournal"/>
      <charset val="204"/>
    </font>
    <font>
      <sz val="8"/>
      <name val="Helv"/>
    </font>
    <font>
      <sz val="8"/>
      <name val="Arial"/>
      <family val="2"/>
      <charset val="204"/>
    </font>
    <font>
      <sz val="10"/>
      <name val="Arial"/>
      <family val="2"/>
    </font>
    <font>
      <sz val="10"/>
      <name val="MS Sans Serif"/>
      <family val="2"/>
      <charset val="204"/>
    </font>
    <font>
      <b/>
      <sz val="10"/>
      <name val="Helv"/>
    </font>
    <font>
      <b/>
      <sz val="10"/>
      <name val="Arial"/>
      <family val="2"/>
      <charset val="204"/>
    </font>
    <font>
      <b/>
      <sz val="8"/>
      <name val="TypeTimes"/>
      <charset val="204"/>
    </font>
    <font>
      <sz val="12"/>
      <name val="Times New Roman Cyr"/>
      <family val="1"/>
      <charset val="204"/>
    </font>
    <font>
      <sz val="10"/>
      <name val="NewtonCTT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u/>
      <sz val="10"/>
      <color theme="10"/>
      <name val="Arial"/>
      <family val="2"/>
      <charset val="204"/>
    </font>
    <font>
      <i/>
      <sz val="10"/>
      <color theme="1"/>
      <name val="Arial"/>
      <family val="2"/>
      <charset val="204"/>
    </font>
    <font>
      <b/>
      <sz val="10"/>
      <color theme="0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2"/>
      <name val="Arial"/>
      <family val="2"/>
      <charset val="204"/>
    </font>
    <font>
      <u/>
      <sz val="10"/>
      <color rgb="FF0000FF"/>
      <name val="Arial"/>
      <family val="2"/>
      <charset val="204"/>
    </font>
    <font>
      <i/>
      <sz val="10"/>
      <name val="Arial"/>
      <family val="2"/>
      <charset val="204"/>
    </font>
    <font>
      <sz val="8"/>
      <color rgb="FFFF3300"/>
      <name val="Arial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15"/>
      </patternFill>
    </fill>
    <fill>
      <patternFill patternType="solid">
        <fgColor indexed="9"/>
        <bgColor indexed="26"/>
      </patternFill>
    </fill>
    <fill>
      <patternFill patternType="mediumGray">
        <fgColor indexed="9"/>
        <bgColor indexed="11"/>
      </patternFill>
    </fill>
    <fill>
      <patternFill patternType="solid">
        <fgColor indexed="44"/>
        <bgColor indexed="22"/>
      </patternFill>
    </fill>
    <fill>
      <patternFill patternType="gray0625">
        <fgColor indexed="9"/>
        <bgColor indexed="13"/>
      </patternFill>
    </fill>
    <fill>
      <patternFill patternType="solid">
        <fgColor indexed="34"/>
        <bgColor indexed="13"/>
      </patternFill>
    </fill>
    <fill>
      <patternFill patternType="darkGray">
        <fgColor indexed="9"/>
        <bgColor indexed="13"/>
      </patternFill>
    </fill>
    <fill>
      <patternFill patternType="solid">
        <fgColor indexed="26"/>
        <bgColor indexed="43"/>
      </patternFill>
    </fill>
    <fill>
      <patternFill patternType="solid">
        <fgColor indexed="9"/>
        <bgColor indexed="13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hair">
        <color indexed="2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hair">
        <color indexed="11"/>
      </bottom>
      <diagonal/>
    </border>
    <border>
      <left/>
      <right/>
      <top/>
      <bottom style="hair">
        <color indexed="57"/>
      </bottom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</borders>
  <cellStyleXfs count="157">
    <xf numFmtId="0" fontId="0" fillId="0" borderId="0"/>
    <xf numFmtId="0" fontId="2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0" fontId="4" fillId="0" borderId="0"/>
    <xf numFmtId="0" fontId="5" fillId="0" borderId="0"/>
    <xf numFmtId="0" fontId="6" fillId="0" borderId="0"/>
    <xf numFmtId="0" fontId="7" fillId="0" borderId="0"/>
    <xf numFmtId="0" fontId="8" fillId="0" borderId="0"/>
    <xf numFmtId="165" fontId="3" fillId="0" borderId="0" applyFont="0" applyFill="0" applyBorder="0" applyAlignment="0" applyProtection="0"/>
    <xf numFmtId="0" fontId="9" fillId="0" borderId="0"/>
    <xf numFmtId="37" fontId="10" fillId="3" borderId="6">
      <protection hidden="1"/>
    </xf>
    <xf numFmtId="37" fontId="8" fillId="4" borderId="6">
      <protection hidden="1"/>
    </xf>
    <xf numFmtId="37" fontId="8" fillId="4" borderId="6">
      <protection hidden="1"/>
    </xf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37" fontId="10" fillId="5" borderId="0" applyNumberFormat="0" applyBorder="0" applyAlignment="0">
      <alignment horizontal="center"/>
      <protection hidden="1"/>
    </xf>
    <xf numFmtId="0" fontId="8" fillId="6" borderId="0" applyNumberFormat="0" applyBorder="0" applyAlignment="0">
      <protection hidden="1"/>
    </xf>
    <xf numFmtId="173" fontId="10" fillId="7" borderId="6">
      <alignment horizontal="right"/>
      <protection locked="0"/>
    </xf>
    <xf numFmtId="173" fontId="8" fillId="8" borderId="6">
      <alignment horizontal="right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 applyNumberFormat="0" applyFill="0" applyBorder="0" applyAlignment="0" applyProtection="0">
      <alignment vertical="top"/>
      <protection locked="0"/>
    </xf>
    <xf numFmtId="37" fontId="10" fillId="7" borderId="3" applyNumberFormat="0" applyBorder="0">
      <alignment horizontal="left"/>
      <protection locked="0"/>
    </xf>
    <xf numFmtId="0" fontId="8" fillId="8" borderId="0" applyNumberFormat="0" applyBorder="0">
      <alignment horizontal="left"/>
      <protection locked="0"/>
    </xf>
    <xf numFmtId="174" fontId="13" fillId="0" borderId="0">
      <alignment horizontal="left"/>
    </xf>
    <xf numFmtId="174" fontId="14" fillId="0" borderId="0">
      <alignment horizontal="left"/>
    </xf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/>
    <xf numFmtId="37" fontId="10" fillId="9" borderId="7">
      <alignment horizontal="center" vertical="center"/>
      <protection hidden="1"/>
    </xf>
    <xf numFmtId="37" fontId="8" fillId="10" borderId="7">
      <alignment horizontal="center" vertical="center"/>
      <protection hidden="1"/>
    </xf>
    <xf numFmtId="37" fontId="8" fillId="10" borderId="7">
      <alignment horizontal="center" vertical="center"/>
      <protection hidden="1"/>
    </xf>
    <xf numFmtId="175" fontId="17" fillId="9" borderId="6">
      <alignment horizontal="right"/>
      <protection locked="0"/>
    </xf>
    <xf numFmtId="176" fontId="18" fillId="10" borderId="6">
      <alignment horizontal="right"/>
      <protection locked="0"/>
    </xf>
    <xf numFmtId="37" fontId="17" fillId="3" borderId="6">
      <alignment vertical="center"/>
      <protection hidden="1"/>
    </xf>
    <xf numFmtId="37" fontId="18" fillId="4" borderId="6">
      <alignment vertical="center"/>
      <protection hidden="1"/>
    </xf>
    <xf numFmtId="37" fontId="18" fillId="4" borderId="6">
      <alignment vertical="center"/>
      <protection hidden="1"/>
    </xf>
    <xf numFmtId="38" fontId="10" fillId="0" borderId="8"/>
    <xf numFmtId="38" fontId="8" fillId="0" borderId="8"/>
    <xf numFmtId="38" fontId="8" fillId="0" borderId="8"/>
    <xf numFmtId="0" fontId="19" fillId="0" borderId="0"/>
    <xf numFmtId="37" fontId="10" fillId="9" borderId="7">
      <alignment vertical="center"/>
      <protection hidden="1"/>
    </xf>
    <xf numFmtId="37" fontId="8" fillId="10" borderId="7">
      <alignment vertical="center"/>
      <protection hidden="1"/>
    </xf>
    <xf numFmtId="37" fontId="8" fillId="10" borderId="7">
      <alignment vertical="center"/>
      <protection hidden="1"/>
    </xf>
    <xf numFmtId="177" fontId="10" fillId="3" borderId="6">
      <alignment horizontal="right"/>
      <protection hidden="1"/>
    </xf>
    <xf numFmtId="177" fontId="8" fillId="4" borderId="6">
      <alignment horizontal="right"/>
      <protection hidden="1"/>
    </xf>
    <xf numFmtId="177" fontId="10" fillId="7" borderId="6">
      <alignment horizontal="right"/>
      <protection locked="0"/>
    </xf>
    <xf numFmtId="177" fontId="8" fillId="8" borderId="6">
      <alignment horizontal="right"/>
      <protection locked="0"/>
    </xf>
    <xf numFmtId="38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0" fontId="10" fillId="0" borderId="0"/>
    <xf numFmtId="38" fontId="17" fillId="11" borderId="6">
      <alignment vertical="center"/>
      <protection locked="0"/>
    </xf>
    <xf numFmtId="38" fontId="18" fillId="4" borderId="6">
      <alignment vertical="center"/>
      <protection locked="0"/>
    </xf>
    <xf numFmtId="38" fontId="18" fillId="4" borderId="6">
      <alignment vertical="center"/>
      <protection locked="0"/>
    </xf>
    <xf numFmtId="39" fontId="17" fillId="0" borderId="9">
      <alignment horizontal="center" vertical="center"/>
      <protection hidden="1"/>
    </xf>
    <xf numFmtId="39" fontId="18" fillId="0" borderId="9">
      <alignment horizontal="center" vertical="center"/>
      <protection hidden="1"/>
    </xf>
    <xf numFmtId="39" fontId="18" fillId="0" borderId="9">
      <alignment horizontal="center" vertical="center"/>
      <protection hidden="1"/>
    </xf>
    <xf numFmtId="178" fontId="17" fillId="11" borderId="6">
      <alignment vertical="center"/>
      <protection locked="0"/>
    </xf>
    <xf numFmtId="179" fontId="18" fillId="4" borderId="6">
      <alignment vertical="center"/>
      <protection locked="0"/>
    </xf>
    <xf numFmtId="37" fontId="10" fillId="3" borderId="6">
      <alignment horizontal="center"/>
      <protection hidden="1"/>
    </xf>
    <xf numFmtId="37" fontId="8" fillId="4" borderId="6">
      <alignment horizontal="center"/>
      <protection hidden="1"/>
    </xf>
    <xf numFmtId="37" fontId="8" fillId="4" borderId="6">
      <alignment horizontal="center"/>
      <protection hidden="1"/>
    </xf>
    <xf numFmtId="38" fontId="10" fillId="0" borderId="10">
      <alignment vertical="center"/>
      <protection locked="0"/>
    </xf>
    <xf numFmtId="38" fontId="8" fillId="0" borderId="11">
      <alignment vertical="center"/>
      <protection locked="0"/>
    </xf>
    <xf numFmtId="38" fontId="8" fillId="0" borderId="11">
      <alignment vertical="center"/>
      <protection locked="0"/>
    </xf>
    <xf numFmtId="38" fontId="17" fillId="3" borderId="6">
      <alignment horizontal="center" vertical="center"/>
      <protection hidden="1"/>
    </xf>
    <xf numFmtId="38" fontId="18" fillId="4" borderId="6">
      <alignment horizontal="center" vertical="center"/>
      <protection hidden="1"/>
    </xf>
    <xf numFmtId="38" fontId="18" fillId="4" borderId="6">
      <alignment horizontal="center" vertical="center"/>
      <protection hidden="1"/>
    </xf>
    <xf numFmtId="38" fontId="21" fillId="3" borderId="12">
      <alignment vertical="center"/>
      <protection hidden="1"/>
    </xf>
    <xf numFmtId="38" fontId="22" fillId="4" borderId="12">
      <alignment vertical="center"/>
      <protection hidden="1"/>
    </xf>
    <xf numFmtId="38" fontId="22" fillId="4" borderId="12">
      <alignment vertical="center"/>
      <protection hidden="1"/>
    </xf>
    <xf numFmtId="180" fontId="8" fillId="0" borderId="0" applyFill="0" applyBorder="0" applyAlignment="0" applyProtection="0"/>
    <xf numFmtId="180" fontId="8" fillId="0" borderId="0" applyFill="0" applyBorder="0" applyAlignment="0" applyProtection="0"/>
    <xf numFmtId="180" fontId="8" fillId="0" borderId="0" applyFill="0" applyBorder="0" applyAlignment="0" applyProtection="0"/>
    <xf numFmtId="180" fontId="8" fillId="0" borderId="0" applyFill="0" applyBorder="0" applyAlignment="0" applyProtection="0"/>
    <xf numFmtId="0" fontId="23" fillId="0" borderId="0">
      <alignment horizontal="centerContinuous" vertical="center"/>
    </xf>
    <xf numFmtId="0" fontId="23" fillId="0" borderId="0">
      <alignment horizontal="center" vertical="center"/>
    </xf>
    <xf numFmtId="0" fontId="24" fillId="0" borderId="0"/>
    <xf numFmtId="0" fontId="11" fillId="0" borderId="0"/>
    <xf numFmtId="0" fontId="11" fillId="0" borderId="0"/>
    <xf numFmtId="0" fontId="8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11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11" fillId="0" borderId="0"/>
    <xf numFmtId="0" fontId="11" fillId="0" borderId="0"/>
    <xf numFmtId="0" fontId="7" fillId="0" borderId="0"/>
    <xf numFmtId="0" fontId="5" fillId="0" borderId="0"/>
    <xf numFmtId="0" fontId="6" fillId="0" borderId="0"/>
    <xf numFmtId="0" fontId="7" fillId="0" borderId="0"/>
    <xf numFmtId="0" fontId="6" fillId="0" borderId="0"/>
    <xf numFmtId="0" fontId="11" fillId="0" borderId="0"/>
    <xf numFmtId="0" fontId="7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38" fontId="20" fillId="0" borderId="0" applyFont="0" applyFill="0" applyBorder="0" applyAlignment="0" applyProtection="0"/>
    <xf numFmtId="3" fontId="25" fillId="0" borderId="2" applyFont="0" applyFill="0" applyBorder="0" applyAlignment="0" applyProtection="0">
      <alignment horizontal="center" vertical="center"/>
      <protection locked="0"/>
    </xf>
    <xf numFmtId="3" fontId="8" fillId="0" borderId="0" applyFill="0" applyBorder="0" applyAlignment="0" applyProtection="0"/>
    <xf numFmtId="40" fontId="20" fillId="0" borderId="0" applyFont="0" applyFill="0" applyBorder="0" applyAlignment="0" applyProtection="0"/>
    <xf numFmtId="0" fontId="17" fillId="0" borderId="2">
      <alignment horizontal="centerContinuous" vertical="center" wrapText="1"/>
    </xf>
    <xf numFmtId="0" fontId="18" fillId="0" borderId="9">
      <alignment horizontal="center" vertical="center" wrapText="1"/>
    </xf>
    <xf numFmtId="165" fontId="3" fillId="0" borderId="0" applyFont="0" applyFill="0" applyBorder="0" applyAlignment="0" applyProtection="0"/>
    <xf numFmtId="0" fontId="1" fillId="0" borderId="0"/>
  </cellStyleXfs>
  <cellXfs count="75">
    <xf numFmtId="0" fontId="0" fillId="0" borderId="0" xfId="0"/>
    <xf numFmtId="0" fontId="27" fillId="0" borderId="0" xfId="0" applyFont="1" applyBorder="1" applyAlignment="1">
      <alignment vertical="top"/>
    </xf>
    <xf numFmtId="0" fontId="8" fillId="0" borderId="5" xfId="0" applyFont="1" applyFill="1" applyBorder="1" applyAlignment="1">
      <alignment horizontal="left" vertical="top" wrapText="1"/>
    </xf>
    <xf numFmtId="0" fontId="27" fillId="0" borderId="4" xfId="0" applyFont="1" applyBorder="1" applyAlignment="1">
      <alignment vertical="top" wrapText="1"/>
    </xf>
    <xf numFmtId="0" fontId="27" fillId="0" borderId="5" xfId="0" applyFont="1" applyBorder="1" applyAlignment="1">
      <alignment vertical="top" wrapText="1"/>
    </xf>
    <xf numFmtId="0" fontId="28" fillId="0" borderId="5" xfId="1" applyFont="1" applyBorder="1" applyAlignment="1">
      <alignment vertical="top" wrapText="1"/>
    </xf>
    <xf numFmtId="0" fontId="27" fillId="0" borderId="4" xfId="0" applyFont="1" applyFill="1" applyBorder="1" applyAlignment="1">
      <alignment vertical="top" wrapText="1"/>
    </xf>
    <xf numFmtId="0" fontId="27" fillId="0" borderId="5" xfId="0" applyFont="1" applyFill="1" applyBorder="1" applyAlignment="1">
      <alignment horizontal="left" vertical="top" wrapText="1"/>
    </xf>
    <xf numFmtId="0" fontId="8" fillId="0" borderId="5" xfId="0" applyFont="1" applyFill="1" applyBorder="1" applyAlignment="1">
      <alignment horizontal="left" vertical="top" wrapText="1" indent="1"/>
    </xf>
    <xf numFmtId="0" fontId="29" fillId="0" borderId="5" xfId="0" applyFont="1" applyFill="1" applyBorder="1" applyAlignment="1">
      <alignment horizontal="left" vertical="top" wrapText="1"/>
    </xf>
    <xf numFmtId="0" fontId="30" fillId="0" borderId="3" xfId="0" applyFont="1" applyFill="1" applyBorder="1" applyAlignment="1">
      <alignment vertical="top" wrapText="1"/>
    </xf>
    <xf numFmtId="166" fontId="22" fillId="0" borderId="4" xfId="0" applyNumberFormat="1" applyFont="1" applyFill="1" applyBorder="1" applyAlignment="1">
      <alignment horizontal="left" vertical="top" wrapText="1" indent="2"/>
    </xf>
    <xf numFmtId="0" fontId="8" fillId="0" borderId="3" xfId="0" applyFont="1" applyBorder="1" applyAlignment="1">
      <alignment vertical="top" wrapText="1"/>
    </xf>
    <xf numFmtId="0" fontId="27" fillId="0" borderId="5" xfId="0" applyFont="1" applyBorder="1" applyAlignment="1">
      <alignment horizontal="left" vertical="top" wrapText="1" indent="2"/>
    </xf>
    <xf numFmtId="0" fontId="8" fillId="0" borderId="4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left" vertical="top" wrapText="1"/>
    </xf>
    <xf numFmtId="0" fontId="26" fillId="0" borderId="2" xfId="0" applyFont="1" applyBorder="1" applyAlignment="1">
      <alignment vertical="top" wrapText="1"/>
    </xf>
    <xf numFmtId="0" fontId="27" fillId="0" borderId="2" xfId="0" applyFont="1" applyBorder="1" applyAlignment="1">
      <alignment vertical="top" wrapText="1"/>
    </xf>
    <xf numFmtId="0" fontId="27" fillId="0" borderId="3" xfId="0" applyFont="1" applyBorder="1" applyAlignment="1">
      <alignment horizontal="left" vertical="top" wrapText="1" indent="2"/>
    </xf>
    <xf numFmtId="0" fontId="27" fillId="0" borderId="5" xfId="0" applyFont="1" applyBorder="1" applyAlignment="1">
      <alignment horizontal="left" vertical="top" wrapText="1"/>
    </xf>
    <xf numFmtId="0" fontId="28" fillId="0" borderId="3" xfId="1" applyFont="1" applyBorder="1" applyAlignment="1">
      <alignment horizontal="left" vertical="top" wrapText="1"/>
    </xf>
    <xf numFmtId="0" fontId="26" fillId="0" borderId="4" xfId="0" applyFont="1" applyBorder="1" applyAlignment="1">
      <alignment vertical="top" wrapText="1"/>
    </xf>
    <xf numFmtId="0" fontId="32" fillId="0" borderId="4" xfId="0" applyFont="1" applyFill="1" applyBorder="1" applyAlignment="1">
      <alignment vertical="top" wrapText="1"/>
    </xf>
    <xf numFmtId="0" fontId="26" fillId="0" borderId="5" xfId="0" applyFont="1" applyFill="1" applyBorder="1" applyAlignment="1">
      <alignment vertical="top" wrapText="1"/>
    </xf>
    <xf numFmtId="0" fontId="27" fillId="0" borderId="14" xfId="0" applyFont="1" applyBorder="1" applyAlignment="1">
      <alignment vertical="center" wrapText="1"/>
    </xf>
    <xf numFmtId="0" fontId="8" fillId="0" borderId="0" xfId="0" applyFont="1" applyFill="1" applyAlignment="1">
      <alignment wrapText="1"/>
    </xf>
    <xf numFmtId="0" fontId="8" fillId="0" borderId="0" xfId="0" applyFont="1" applyFill="1" applyAlignment="1">
      <alignment vertical="center"/>
    </xf>
    <xf numFmtId="0" fontId="8" fillId="0" borderId="0" xfId="0" applyFont="1" applyFill="1" applyAlignment="1">
      <alignment vertical="top" wrapText="1"/>
    </xf>
    <xf numFmtId="165" fontId="8" fillId="2" borderId="13" xfId="2" applyFont="1" applyFill="1" applyBorder="1" applyAlignment="1" applyProtection="1">
      <alignment vertical="top" wrapText="1"/>
      <protection locked="0"/>
    </xf>
    <xf numFmtId="49" fontId="8" fillId="2" borderId="13" xfId="2" applyNumberFormat="1" applyFont="1" applyFill="1" applyBorder="1" applyAlignment="1" applyProtection="1">
      <alignment vertical="top" wrapText="1"/>
      <protection locked="0"/>
    </xf>
    <xf numFmtId="0" fontId="8" fillId="2" borderId="0" xfId="0" applyFont="1" applyFill="1" applyAlignment="1">
      <alignment vertical="top" wrapText="1"/>
    </xf>
    <xf numFmtId="0" fontId="22" fillId="0" borderId="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/>
    </xf>
    <xf numFmtId="4" fontId="8" fillId="2" borderId="13" xfId="3" applyNumberFormat="1" applyFont="1" applyFill="1" applyBorder="1" applyAlignment="1">
      <alignment horizontal="center" vertical="top" wrapText="1"/>
    </xf>
    <xf numFmtId="4" fontId="18" fillId="2" borderId="13" xfId="3" applyNumberFormat="1" applyFont="1" applyFill="1" applyBorder="1" applyAlignment="1">
      <alignment horizontal="center" vertical="top" wrapText="1"/>
    </xf>
    <xf numFmtId="0" fontId="8" fillId="2" borderId="0" xfId="0" applyFont="1" applyFill="1" applyAlignment="1">
      <alignment horizontal="center" vertical="top" wrapText="1"/>
    </xf>
    <xf numFmtId="0" fontId="8" fillId="2" borderId="13" xfId="0" applyFont="1" applyFill="1" applyBorder="1" applyAlignment="1">
      <alignment vertical="top" wrapText="1"/>
    </xf>
    <xf numFmtId="49" fontId="18" fillId="2" borderId="13" xfId="0" applyNumberFormat="1" applyFont="1" applyFill="1" applyBorder="1" applyAlignment="1">
      <alignment horizontal="left" vertical="top" wrapText="1"/>
    </xf>
    <xf numFmtId="165" fontId="18" fillId="2" borderId="13" xfId="2" applyFont="1" applyFill="1" applyBorder="1" applyAlignment="1">
      <alignment horizontal="left" vertical="top" wrapText="1"/>
    </xf>
    <xf numFmtId="0" fontId="18" fillId="2" borderId="13" xfId="2" applyNumberFormat="1" applyFont="1" applyFill="1" applyBorder="1" applyAlignment="1">
      <alignment horizontal="left" vertical="top" wrapText="1"/>
    </xf>
    <xf numFmtId="0" fontId="18" fillId="2" borderId="13" xfId="2" applyNumberFormat="1" applyFont="1" applyFill="1" applyBorder="1" applyAlignment="1">
      <alignment horizontal="center" vertical="top" wrapText="1"/>
    </xf>
    <xf numFmtId="164" fontId="8" fillId="2" borderId="13" xfId="2" applyNumberFormat="1" applyFont="1" applyFill="1" applyBorder="1" applyAlignment="1">
      <alignment horizontal="left" vertical="top" wrapText="1"/>
    </xf>
    <xf numFmtId="165" fontId="8" fillId="2" borderId="13" xfId="2" applyFont="1" applyFill="1" applyBorder="1" applyAlignment="1" applyProtection="1">
      <alignment vertical="top" wrapText="1"/>
    </xf>
    <xf numFmtId="49" fontId="8" fillId="2" borderId="13" xfId="0" applyNumberFormat="1" applyFont="1" applyFill="1" applyBorder="1" applyAlignment="1">
      <alignment horizontal="left" vertical="top" wrapText="1"/>
    </xf>
    <xf numFmtId="165" fontId="18" fillId="2" borderId="13" xfId="2" applyFont="1" applyFill="1" applyBorder="1" applyAlignment="1">
      <alignment horizontal="center" vertical="top" wrapText="1"/>
    </xf>
    <xf numFmtId="181" fontId="8" fillId="2" borderId="13" xfId="2" applyNumberFormat="1" applyFont="1" applyFill="1" applyBorder="1" applyAlignment="1">
      <alignment horizontal="center" vertical="top" wrapText="1"/>
    </xf>
    <xf numFmtId="0" fontId="31" fillId="0" borderId="1" xfId="0" applyFont="1" applyBorder="1" applyAlignment="1">
      <alignment vertical="top" wrapText="1"/>
    </xf>
    <xf numFmtId="0" fontId="26" fillId="0" borderId="4" xfId="0" applyFont="1" applyBorder="1" applyAlignment="1">
      <alignment vertical="top" wrapText="1"/>
    </xf>
    <xf numFmtId="0" fontId="26" fillId="0" borderId="5" xfId="0" applyFont="1" applyBorder="1" applyAlignment="1">
      <alignment vertical="top" wrapText="1"/>
    </xf>
    <xf numFmtId="0" fontId="26" fillId="0" borderId="3" xfId="0" applyFont="1" applyBorder="1" applyAlignment="1">
      <alignment vertical="top" wrapText="1"/>
    </xf>
    <xf numFmtId="0" fontId="26" fillId="0" borderId="4" xfId="0" applyFont="1" applyFill="1" applyBorder="1" applyAlignment="1">
      <alignment vertical="top" wrapText="1"/>
    </xf>
    <xf numFmtId="0" fontId="26" fillId="0" borderId="5" xfId="0" applyFont="1" applyFill="1" applyBorder="1" applyAlignment="1">
      <alignment vertical="top" wrapText="1"/>
    </xf>
    <xf numFmtId="0" fontId="26" fillId="0" borderId="4" xfId="0" applyFont="1" applyBorder="1" applyAlignment="1">
      <alignment horizontal="left" vertical="top" wrapText="1"/>
    </xf>
    <xf numFmtId="0" fontId="26" fillId="0" borderId="5" xfId="0" applyFont="1" applyBorder="1" applyAlignment="1">
      <alignment horizontal="left" vertical="top" wrapText="1"/>
    </xf>
    <xf numFmtId="0" fontId="26" fillId="0" borderId="3" xfId="0" applyFont="1" applyBorder="1" applyAlignment="1">
      <alignment horizontal="left" vertical="top" wrapText="1"/>
    </xf>
    <xf numFmtId="0" fontId="8" fillId="0" borderId="13" xfId="0" applyFont="1" applyFill="1" applyBorder="1" applyAlignment="1">
      <alignment vertical="center" wrapText="1"/>
    </xf>
    <xf numFmtId="0" fontId="8" fillId="0" borderId="13" xfId="3" applyFont="1" applyFill="1" applyBorder="1" applyAlignment="1">
      <alignment horizontal="left" vertical="center" wrapText="1"/>
    </xf>
    <xf numFmtId="0" fontId="35" fillId="0" borderId="0" xfId="0" applyFont="1" applyFill="1" applyBorder="1" applyAlignment="1" applyProtection="1">
      <alignment horizontal="center" vertical="center" wrapText="1"/>
    </xf>
    <xf numFmtId="167" fontId="8" fillId="13" borderId="13" xfId="0" applyNumberFormat="1" applyFont="1" applyFill="1" applyBorder="1" applyAlignment="1">
      <alignment horizontal="left" vertical="center" wrapText="1"/>
    </xf>
    <xf numFmtId="49" fontId="8" fillId="13" borderId="13" xfId="0" applyNumberFormat="1" applyFont="1" applyFill="1" applyBorder="1" applyAlignment="1">
      <alignment horizontal="left" vertical="center" wrapText="1"/>
    </xf>
    <xf numFmtId="49" fontId="22" fillId="13" borderId="13" xfId="0" applyNumberFormat="1" applyFont="1" applyFill="1" applyBorder="1" applyAlignment="1">
      <alignment horizontal="left" vertical="center" wrapText="1"/>
    </xf>
    <xf numFmtId="168" fontId="8" fillId="13" borderId="13" xfId="2" applyNumberFormat="1" applyFont="1" applyFill="1" applyBorder="1" applyAlignment="1">
      <alignment horizontal="left" vertical="center" wrapText="1"/>
    </xf>
    <xf numFmtId="49" fontId="28" fillId="13" borderId="13" xfId="1" applyNumberFormat="1" applyFont="1" applyFill="1" applyBorder="1" applyAlignment="1">
      <alignment horizontal="left" vertical="center" wrapText="1"/>
    </xf>
    <xf numFmtId="49" fontId="8" fillId="13" borderId="13" xfId="1" applyNumberFormat="1" applyFont="1" applyFill="1" applyBorder="1" applyAlignment="1">
      <alignment horizontal="left" vertical="center" wrapText="1"/>
    </xf>
    <xf numFmtId="182" fontId="8" fillId="13" borderId="13" xfId="2" applyNumberFormat="1" applyFont="1" applyFill="1" applyBorder="1" applyAlignment="1">
      <alignment horizontal="left" vertical="center" wrapText="1"/>
    </xf>
    <xf numFmtId="0" fontId="22" fillId="12" borderId="15" xfId="0" applyFont="1" applyFill="1" applyBorder="1" applyAlignment="1">
      <alignment vertical="top"/>
    </xf>
    <xf numFmtId="0" fontId="27" fillId="12" borderId="16" xfId="0" applyFont="1" applyFill="1" applyBorder="1" applyAlignment="1">
      <alignment vertical="top"/>
    </xf>
    <xf numFmtId="0" fontId="26" fillId="12" borderId="16" xfId="0" applyFont="1" applyFill="1" applyBorder="1" applyAlignment="1">
      <alignment vertical="top"/>
    </xf>
    <xf numFmtId="0" fontId="26" fillId="12" borderId="17" xfId="0" applyFont="1" applyFill="1" applyBorder="1" applyAlignment="1">
      <alignment horizontal="right" vertical="top"/>
    </xf>
    <xf numFmtId="0" fontId="27" fillId="12" borderId="16" xfId="0" applyFont="1" applyFill="1" applyBorder="1" applyAlignment="1">
      <alignment vertical="top" wrapText="1"/>
    </xf>
    <xf numFmtId="165" fontId="8" fillId="12" borderId="16" xfId="0" applyNumberFormat="1" applyFont="1" applyFill="1" applyBorder="1" applyAlignment="1">
      <alignment vertical="top" wrapText="1"/>
    </xf>
    <xf numFmtId="0" fontId="8" fillId="12" borderId="17" xfId="0" applyFont="1" applyFill="1" applyBorder="1" applyAlignment="1">
      <alignment vertical="top" wrapText="1"/>
    </xf>
    <xf numFmtId="0" fontId="8" fillId="0" borderId="13" xfId="3" applyFont="1" applyFill="1" applyBorder="1" applyAlignment="1">
      <alignment horizontal="left" vertical="center" wrapText="1" indent="2"/>
    </xf>
    <xf numFmtId="0" fontId="8" fillId="0" borderId="13" xfId="0" applyFont="1" applyFill="1" applyBorder="1" applyAlignment="1">
      <alignment horizontal="left" vertical="center" wrapText="1" indent="1"/>
    </xf>
    <xf numFmtId="0" fontId="26" fillId="0" borderId="0" xfId="0" applyFont="1" applyBorder="1" applyAlignment="1">
      <alignment vertical="top"/>
    </xf>
  </cellXfs>
  <cellStyles count="157">
    <cellStyle name="2.Жирный" xfId="9"/>
    <cellStyle name="Calculation Cell" xfId="10"/>
    <cellStyle name="Calculation Cell 2" xfId="11"/>
    <cellStyle name="Calculation Cell 2 2" xfId="12"/>
    <cellStyle name="Comma [0]_Budget_адреска на Левобережке_12.08.05" xfId="13"/>
    <cellStyle name="Comma_Budget_адреска на Левобережке_12.08.05" xfId="14"/>
    <cellStyle name="Currency [0]_Budget_адреска на Левобережке_12.08.05" xfId="15"/>
    <cellStyle name="Currency_Budget_адреска на Левобережке_12.08.05" xfId="16"/>
    <cellStyle name="Double-Click cell" xfId="17"/>
    <cellStyle name="Double-Click cell 2" xfId="18"/>
    <cellStyle name="Entry cell" xfId="19"/>
    <cellStyle name="Entry cell 2" xfId="20"/>
    <cellStyle name="Excel Built-in Normal" xfId="21"/>
    <cellStyle name="Excel Built-in Normal 1" xfId="22"/>
    <cellStyle name="Excel Built-in Normal 1 2" xfId="23"/>
    <cellStyle name="Excel Built-in Normal 1 2 2" xfId="24"/>
    <cellStyle name="Excel Built-in Normal 1 3" xfId="25"/>
    <cellStyle name="Excel Built-in Normal 2" xfId="26"/>
    <cellStyle name="Excel Built-in Normal 2 2" xfId="27"/>
    <cellStyle name="Excel Built-in Normal 3" xfId="28"/>
    <cellStyle name="Followed Hyperlink_Copy of Levoberegka_PR_05.09.05" xfId="29"/>
    <cellStyle name="Front Sheet" xfId="30"/>
    <cellStyle name="Front Sheet 2" xfId="31"/>
    <cellStyle name="Heads" xfId="32"/>
    <cellStyle name="Heads 2" xfId="33"/>
    <cellStyle name="Hyperlink_! FINAL Total budget_BOARDS 3x6_FoxMart" xfId="34"/>
    <cellStyle name="Iau?iue_CHARPRIC" xfId="35"/>
    <cellStyle name="Mark-up/W Days" xfId="36"/>
    <cellStyle name="Mark-up/W Days 2" xfId="37"/>
    <cellStyle name="Mark-up/W Days 2 2" xfId="38"/>
    <cellStyle name="NIC % cell" xfId="39"/>
    <cellStyle name="NIC % cell 2" xfId="40"/>
    <cellStyle name="NIC Calculation Cell" xfId="41"/>
    <cellStyle name="NIC Calculation Cell 2" xfId="42"/>
    <cellStyle name="NIC Calculation Cell 2 2" xfId="43"/>
    <cellStyle name="Non-entry Cell" xfId="44"/>
    <cellStyle name="Non-entry Cell 2" xfId="45"/>
    <cellStyle name="Non-entry Cell 2 2" xfId="46"/>
    <cellStyle name="Normal_! FINAL Total budget_BOARDS 3x6_FoxMart" xfId="47"/>
    <cellStyle name="Optional cell" xfId="48"/>
    <cellStyle name="Optional cell 2" xfId="49"/>
    <cellStyle name="Optional cell 2 2" xfId="50"/>
    <cellStyle name="Orig Calc Cell" xfId="51"/>
    <cellStyle name="Orig Calc Cell 2" xfId="52"/>
    <cellStyle name="Orig Entry cell" xfId="53"/>
    <cellStyle name="Orig Entry cell 2" xfId="54"/>
    <cellStyle name="Ouny?e [0]_CHARPRIC" xfId="55"/>
    <cellStyle name="Ouny?e_CHARPRIC" xfId="56"/>
    <cellStyle name="Standard_Pst_98 Arbeitsmappe" xfId="57"/>
    <cellStyle name="Stock entry cell" xfId="58"/>
    <cellStyle name="Stock entry cell 2" xfId="59"/>
    <cellStyle name="Stock entry cell 2 2" xfId="60"/>
    <cellStyle name="Stock feet/metres" xfId="61"/>
    <cellStyle name="Stock feet/metres 2" xfId="62"/>
    <cellStyle name="Stock feet/metres 2 2" xfId="63"/>
    <cellStyle name="Stock rate entry cell" xfId="64"/>
    <cellStyle name="Stock rate entry cell 2" xfId="65"/>
    <cellStyle name="Text Calculation Cell" xfId="66"/>
    <cellStyle name="Text Calculation Cell 2" xfId="67"/>
    <cellStyle name="Text Calculation Cell 2 2" xfId="68"/>
    <cellStyle name="Text entry cell" xfId="69"/>
    <cellStyle name="Text entry cell 2" xfId="70"/>
    <cellStyle name="Text entry cell 2 2" xfId="71"/>
    <cellStyle name="Text Unit Cell" xfId="72"/>
    <cellStyle name="Text Unit Cell 2" xfId="73"/>
    <cellStyle name="Text Unit Cell 2 2" xfId="74"/>
    <cellStyle name="Total" xfId="75"/>
    <cellStyle name="Total 2" xfId="76"/>
    <cellStyle name="Total 2 2" xfId="77"/>
    <cellStyle name="Гиперссылка" xfId="1" builtinId="8"/>
    <cellStyle name="Денежный 2" xfId="78"/>
    <cellStyle name="Денежный 3" xfId="79"/>
    <cellStyle name="Денежный 4" xfId="80"/>
    <cellStyle name="Денежный 5" xfId="81"/>
    <cellStyle name="Заголовок" xfId="82"/>
    <cellStyle name="Заголовок 1 2" xfId="83"/>
    <cellStyle name="Личный" xfId="84"/>
    <cellStyle name="Обычный" xfId="0" builtinId="0"/>
    <cellStyle name="Обычный 10" xfId="85"/>
    <cellStyle name="Обычный 10 2" xfId="86"/>
    <cellStyle name="Обычный 11" xfId="87"/>
    <cellStyle name="Обычный 12" xfId="88"/>
    <cellStyle name="Обычный 13" xfId="89"/>
    <cellStyle name="Обычный 14" xfId="90"/>
    <cellStyle name="Обычный 15" xfId="91"/>
    <cellStyle name="Обычный 15 2" xfId="92"/>
    <cellStyle name="Обычный 16" xfId="93"/>
    <cellStyle name="Обычный 17" xfId="94"/>
    <cellStyle name="Обычный 18" xfId="95"/>
    <cellStyle name="Обычный 19" xfId="96"/>
    <cellStyle name="Обычный 2" xfId="4"/>
    <cellStyle name="Обычный 2 10" xfId="97"/>
    <cellStyle name="Обычный 2 2" xfId="98"/>
    <cellStyle name="Обычный 2 2 2" xfId="99"/>
    <cellStyle name="Обычный 2 2 2 10" xfId="100"/>
    <cellStyle name="Обычный 2 2 2 2" xfId="101"/>
    <cellStyle name="Обычный 2 2 2 2 2" xfId="102"/>
    <cellStyle name="Обычный 2 2 2 2 2 2" xfId="103"/>
    <cellStyle name="Обычный 2 2 2 2 3" xfId="104"/>
    <cellStyle name="Обычный 2 2 2 2 4" xfId="105"/>
    <cellStyle name="Обычный 2 2 2 2 5" xfId="106"/>
    <cellStyle name="Обычный 2 2 2 2 6" xfId="107"/>
    <cellStyle name="Обычный 2 2 2 2 7" xfId="108"/>
    <cellStyle name="Обычный 2 2 2 3" xfId="109"/>
    <cellStyle name="Обычный 2 2 2 4" xfId="110"/>
    <cellStyle name="Обычный 2 2 2 5" xfId="111"/>
    <cellStyle name="Обычный 2 2 2 6" xfId="112"/>
    <cellStyle name="Обычный 2 2 2 7" xfId="113"/>
    <cellStyle name="Обычный 2 2 2 8" xfId="114"/>
    <cellStyle name="Обычный 2 2 2 9" xfId="115"/>
    <cellStyle name="Обычный 2 2 3" xfId="116"/>
    <cellStyle name="Обычный 2 2 4" xfId="117"/>
    <cellStyle name="Обычный 2 2 5" xfId="118"/>
    <cellStyle name="Обычный 2 2 6" xfId="119"/>
    <cellStyle name="Обычный 2 2 7" xfId="120"/>
    <cellStyle name="Обычный 2 3" xfId="121"/>
    <cellStyle name="Обычный 2 4" xfId="122"/>
    <cellStyle name="Обычный 2 5" xfId="123"/>
    <cellStyle name="Обычный 2 6" xfId="124"/>
    <cellStyle name="Обычный 2 7" xfId="125"/>
    <cellStyle name="Обычный 2 8" xfId="126"/>
    <cellStyle name="Обычный 2 9" xfId="127"/>
    <cellStyle name="Обычный 20" xfId="128"/>
    <cellStyle name="Обычный 24" xfId="129"/>
    <cellStyle name="Обычный 24 2" xfId="130"/>
    <cellStyle name="Обычный 3" xfId="6"/>
    <cellStyle name="Обычный 3 2" xfId="7"/>
    <cellStyle name="Обычный 3 3" xfId="131"/>
    <cellStyle name="Обычный 3 5" xfId="156"/>
    <cellStyle name="Обычный 4" xfId="132"/>
    <cellStyle name="Обычный 4 2" xfId="133"/>
    <cellStyle name="Обычный 5" xfId="134"/>
    <cellStyle name="Обычный 5 2" xfId="135"/>
    <cellStyle name="Обычный 5 3" xfId="136"/>
    <cellStyle name="Обычный 5 4" xfId="137"/>
    <cellStyle name="Обычный 6" xfId="138"/>
    <cellStyle name="Обычный 6 13" xfId="139"/>
    <cellStyle name="Обычный 6 2" xfId="140"/>
    <cellStyle name="Обычный 6 2 2" xfId="141"/>
    <cellStyle name="Обычный 7" xfId="142"/>
    <cellStyle name="Обычный 7 2" xfId="143"/>
    <cellStyle name="Обычный 8" xfId="144"/>
    <cellStyle name="Обычный 8 2" xfId="145"/>
    <cellStyle name="Обычный 9" xfId="146"/>
    <cellStyle name="Обычный 9 2" xfId="147"/>
    <cellStyle name="Обычный_1.3. Шаблон спецификации" xfId="3"/>
    <cellStyle name="Стиль 1" xfId="5"/>
    <cellStyle name="Стиль 1 2" xfId="148"/>
    <cellStyle name="Тысячи [0]_CHARPRIC" xfId="149"/>
    <cellStyle name="Тысячи(0)" xfId="150"/>
    <cellStyle name="Тысячи(0) 2" xfId="151"/>
    <cellStyle name="Тысячи_CHARPRIC" xfId="152"/>
    <cellStyle name="Упаковка" xfId="153"/>
    <cellStyle name="Упаковка 2" xfId="154"/>
    <cellStyle name="Финансовый" xfId="2" builtinId="3"/>
    <cellStyle name="Финансовый 2" xfId="8"/>
    <cellStyle name="Финансовый 2 4" xfId="155"/>
  </cellStyles>
  <dxfs count="5"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gradientFill degree="180">
          <stop position="0">
            <color theme="0"/>
          </stop>
          <stop position="1">
            <color rgb="FFFFFF00"/>
          </stop>
        </gradientFill>
      </fill>
    </dxf>
  </dxfs>
  <tableStyles count="0" defaultTableStyle="TableStyleMedium2" defaultPivotStyle="PivotStyleMedium9"/>
  <colors>
    <mruColors>
      <color rgb="FF0000FF"/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95250</xdr:colOff>
      <xdr:row>35</xdr:row>
      <xdr:rowOff>66675</xdr:rowOff>
    </xdr:from>
    <xdr:ext cx="3857626" cy="1000125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9975" y="6524625"/>
          <a:ext cx="3857626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123825</xdr:colOff>
          <xdr:row>39</xdr:row>
          <xdr:rowOff>123825</xdr:rowOff>
        </xdr:from>
        <xdr:to>
          <xdr:col>11</xdr:col>
          <xdr:colOff>390525</xdr:colOff>
          <xdr:row>40</xdr:row>
          <xdr:rowOff>0</xdr:rowOff>
        </xdr:to>
        <xdr:sp macro="" textlink="">
          <xdr:nvSpPr>
            <xdr:cNvPr id="4098" name="Object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10</xdr:col>
      <xdr:colOff>85725</xdr:colOff>
      <xdr:row>36</xdr:row>
      <xdr:rowOff>685800</xdr:rowOff>
    </xdr:from>
    <xdr:ext cx="2581275" cy="628650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50" y="7715250"/>
          <a:ext cx="25812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85725</xdr:colOff>
      <xdr:row>38</xdr:row>
      <xdr:rowOff>152400</xdr:rowOff>
    </xdr:from>
    <xdr:ext cx="2390775" cy="676275"/>
    <xdr:pic>
      <xdr:nvPicPr>
        <xdr:cNvPr id="5" name="Рисунок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53"/>
        <a:stretch>
          <a:fillRect/>
        </a:stretch>
      </xdr:blipFill>
      <xdr:spPr bwMode="auto">
        <a:xfrm>
          <a:off x="11220450" y="8467725"/>
          <a:ext cx="23907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66675</xdr:colOff>
      <xdr:row>40</xdr:row>
      <xdr:rowOff>19050</xdr:rowOff>
    </xdr:from>
    <xdr:ext cx="2047875" cy="666750"/>
    <xdr:pic>
      <xdr:nvPicPr>
        <xdr:cNvPr id="6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2675" y="7829550"/>
          <a:ext cx="20478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57150</xdr:colOff>
      <xdr:row>46</xdr:row>
      <xdr:rowOff>9525</xdr:rowOff>
    </xdr:from>
    <xdr:ext cx="962025" cy="723900"/>
    <xdr:pic>
      <xdr:nvPicPr>
        <xdr:cNvPr id="7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8963025"/>
          <a:ext cx="9620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41</xdr:row>
          <xdr:rowOff>57150</xdr:rowOff>
        </xdr:from>
        <xdr:to>
          <xdr:col>11</xdr:col>
          <xdr:colOff>371475</xdr:colOff>
          <xdr:row>42</xdr:row>
          <xdr:rowOff>9525</xdr:rowOff>
        </xdr:to>
        <xdr:sp macro="" textlink="">
          <xdr:nvSpPr>
            <xdr:cNvPr id="4099" name="Object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10</xdr:col>
      <xdr:colOff>28575</xdr:colOff>
      <xdr:row>50</xdr:row>
      <xdr:rowOff>19050</xdr:rowOff>
    </xdr:from>
    <xdr:ext cx="8220075" cy="638175"/>
    <xdr:pic>
      <xdr:nvPicPr>
        <xdr:cNvPr id="9" name="Рисунок 1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5" y="9734550"/>
          <a:ext cx="82200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tender-GKF@foxtrot.kiev.ua" TargetMode="External"/><Relationship Id="rId2" Type="http://schemas.openxmlformats.org/officeDocument/2006/relationships/hyperlink" Target="mailto:tender-816@foxtrot.ua" TargetMode="External"/><Relationship Id="rId1" Type="http://schemas.openxmlformats.org/officeDocument/2006/relationships/hyperlink" Target="http://www.foxtrotgroup.com.ua/uk/tender.html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0"/>
  <sheetViews>
    <sheetView showGridLines="0" showZeros="0" tabSelected="1" defaultGridColor="0" colorId="22" zoomScaleNormal="100" workbookViewId="0">
      <pane ySplit="1" topLeftCell="A2" activePane="bottomLeft" state="frozen"/>
      <selection activeCell="B2" sqref="B2"/>
      <selection pane="bottomLeft" activeCell="B2" sqref="B2"/>
    </sheetView>
  </sheetViews>
  <sheetFormatPr defaultColWidth="10.42578125" defaultRowHeight="12.75"/>
  <cols>
    <col min="1" max="1" width="35.140625" style="1" customWidth="1"/>
    <col min="2" max="2" width="97.5703125" style="1" customWidth="1"/>
    <col min="3" max="4" width="10.42578125" style="1"/>
    <col min="5" max="5" width="10.42578125" style="1" customWidth="1"/>
    <col min="6" max="16384" width="10.42578125" style="1"/>
  </cols>
  <sheetData>
    <row r="1" spans="1:2" ht="18" customHeight="1">
      <c r="A1" s="46" t="s">
        <v>2</v>
      </c>
      <c r="B1" s="46"/>
    </row>
    <row r="2" spans="1:2" ht="21.75" customHeight="1">
      <c r="A2" s="47" t="s">
        <v>18</v>
      </c>
      <c r="B2" s="22" t="s">
        <v>59</v>
      </c>
    </row>
    <row r="3" spans="1:2" ht="27.75" customHeight="1">
      <c r="A3" s="48"/>
      <c r="B3" s="7" t="s">
        <v>62</v>
      </c>
    </row>
    <row r="4" spans="1:2">
      <c r="A4" s="48"/>
      <c r="B4" s="2" t="s">
        <v>149</v>
      </c>
    </row>
    <row r="5" spans="1:2">
      <c r="A5" s="48"/>
      <c r="B5" s="24" t="s">
        <v>60</v>
      </c>
    </row>
    <row r="6" spans="1:2">
      <c r="A6" s="49"/>
      <c r="B6" s="24" t="s">
        <v>145</v>
      </c>
    </row>
    <row r="7" spans="1:2">
      <c r="A7" s="47" t="s">
        <v>19</v>
      </c>
      <c r="B7" s="3" t="s">
        <v>17</v>
      </c>
    </row>
    <row r="8" spans="1:2">
      <c r="A8" s="48"/>
      <c r="B8" s="4" t="s">
        <v>46</v>
      </c>
    </row>
    <row r="9" spans="1:2">
      <c r="A9" s="49"/>
      <c r="B9" s="5" t="s">
        <v>1</v>
      </c>
    </row>
    <row r="10" spans="1:2">
      <c r="A10" s="50" t="s">
        <v>42</v>
      </c>
      <c r="B10" s="6" t="s">
        <v>45</v>
      </c>
    </row>
    <row r="11" spans="1:2">
      <c r="A11" s="51"/>
      <c r="B11" s="5" t="s">
        <v>144</v>
      </c>
    </row>
    <row r="12" spans="1:2">
      <c r="A12" s="51"/>
      <c r="B12" s="7" t="s">
        <v>43</v>
      </c>
    </row>
    <row r="13" spans="1:2">
      <c r="A13" s="51"/>
      <c r="B13" s="7" t="s">
        <v>31</v>
      </c>
    </row>
    <row r="14" spans="1:2">
      <c r="A14" s="51"/>
      <c r="B14" s="2" t="s">
        <v>44</v>
      </c>
    </row>
    <row r="15" spans="1:2" ht="25.5">
      <c r="A15" s="51"/>
      <c r="B15" s="8" t="s">
        <v>51</v>
      </c>
    </row>
    <row r="16" spans="1:2" ht="25.5">
      <c r="A16" s="51"/>
      <c r="B16" s="8" t="s">
        <v>54</v>
      </c>
    </row>
    <row r="17" spans="1:2">
      <c r="A17" s="51"/>
      <c r="B17" s="9" t="s">
        <v>20</v>
      </c>
    </row>
    <row r="18" spans="1:2">
      <c r="A18" s="23"/>
      <c r="B18" s="9" t="s">
        <v>21</v>
      </c>
    </row>
    <row r="19" spans="1:2">
      <c r="A19" s="10"/>
      <c r="B19" s="7"/>
    </row>
    <row r="20" spans="1:2">
      <c r="A20" s="47" t="s">
        <v>33</v>
      </c>
      <c r="B20" s="11">
        <v>44286</v>
      </c>
    </row>
    <row r="21" spans="1:2">
      <c r="A21" s="48"/>
      <c r="B21" s="4" t="s">
        <v>16</v>
      </c>
    </row>
    <row r="22" spans="1:2" ht="25.5">
      <c r="A22" s="49"/>
      <c r="B22" s="12" t="s">
        <v>15</v>
      </c>
    </row>
    <row r="23" spans="1:2" ht="15.75" customHeight="1">
      <c r="A23" s="52" t="s">
        <v>32</v>
      </c>
      <c r="B23" s="3" t="s">
        <v>0</v>
      </c>
    </row>
    <row r="24" spans="1:2">
      <c r="A24" s="53"/>
      <c r="B24" s="19" t="s">
        <v>13</v>
      </c>
    </row>
    <row r="25" spans="1:2">
      <c r="A25" s="54"/>
      <c r="B25" s="19" t="s">
        <v>61</v>
      </c>
    </row>
    <row r="26" spans="1:2">
      <c r="A26" s="47" t="s">
        <v>34</v>
      </c>
      <c r="B26" s="14" t="s">
        <v>146</v>
      </c>
    </row>
    <row r="27" spans="1:2" ht="25.5">
      <c r="A27" s="49"/>
      <c r="B27" s="15" t="s">
        <v>50</v>
      </c>
    </row>
    <row r="28" spans="1:2" ht="25.5">
      <c r="A28" s="16" t="s">
        <v>35</v>
      </c>
      <c r="B28" s="17" t="s">
        <v>25</v>
      </c>
    </row>
    <row r="29" spans="1:2">
      <c r="A29" s="47" t="s">
        <v>36</v>
      </c>
      <c r="B29" s="3" t="s">
        <v>27</v>
      </c>
    </row>
    <row r="30" spans="1:2">
      <c r="A30" s="48"/>
      <c r="B30" s="13" t="s">
        <v>26</v>
      </c>
    </row>
    <row r="31" spans="1:2">
      <c r="A31" s="49"/>
      <c r="B31" s="13" t="s">
        <v>22</v>
      </c>
    </row>
    <row r="32" spans="1:2" ht="14.25" customHeight="1">
      <c r="A32" s="47" t="s">
        <v>37</v>
      </c>
      <c r="B32" s="3" t="s">
        <v>30</v>
      </c>
    </row>
    <row r="33" spans="1:2" ht="14.25" customHeight="1">
      <c r="A33" s="48"/>
      <c r="B33" s="13" t="s">
        <v>28</v>
      </c>
    </row>
    <row r="34" spans="1:2">
      <c r="A34" s="48"/>
      <c r="B34" s="13" t="s">
        <v>29</v>
      </c>
    </row>
    <row r="35" spans="1:2">
      <c r="A35" s="49"/>
      <c r="B35" s="18" t="s">
        <v>23</v>
      </c>
    </row>
    <row r="36" spans="1:2" ht="25.5">
      <c r="A36" s="21" t="s">
        <v>38</v>
      </c>
      <c r="B36" s="17" t="s">
        <v>24</v>
      </c>
    </row>
    <row r="37" spans="1:2">
      <c r="A37" s="47" t="s">
        <v>39</v>
      </c>
      <c r="B37" s="19" t="s">
        <v>41</v>
      </c>
    </row>
    <row r="38" spans="1:2">
      <c r="A38" s="49"/>
      <c r="B38" s="20" t="s">
        <v>14</v>
      </c>
    </row>
    <row r="39" spans="1:2" ht="25.5" customHeight="1">
      <c r="A39" s="16" t="s">
        <v>40</v>
      </c>
      <c r="B39" s="12" t="s">
        <v>147</v>
      </c>
    </row>
    <row r="40" spans="1:2" ht="14.25" customHeight="1"/>
    <row r="43" spans="1:2" ht="14.25" customHeight="1"/>
    <row r="45" spans="1:2" ht="12.75" customHeight="1"/>
    <row r="47" spans="1:2" ht="14.25" customHeight="1"/>
    <row r="51" ht="28.5" customHeight="1"/>
    <row r="58" ht="28.5" customHeight="1"/>
    <row r="60" ht="14.25" customHeight="1"/>
  </sheetData>
  <mergeCells count="10">
    <mergeCell ref="A1:B1"/>
    <mergeCell ref="A2:A6"/>
    <mergeCell ref="A32:A35"/>
    <mergeCell ref="A37:A38"/>
    <mergeCell ref="A29:A31"/>
    <mergeCell ref="A7:A9"/>
    <mergeCell ref="A26:A27"/>
    <mergeCell ref="A20:A22"/>
    <mergeCell ref="A10:A17"/>
    <mergeCell ref="A23:A25"/>
  </mergeCells>
  <conditionalFormatting sqref="B20">
    <cfRule type="containsBlanks" dxfId="4" priority="5">
      <formula>LEN(TRIM(B20))=0</formula>
    </cfRule>
  </conditionalFormatting>
  <hyperlinks>
    <hyperlink ref="B38" r:id="rId1"/>
    <hyperlink ref="B11" r:id="rId2"/>
    <hyperlink ref="B9" r:id="rId3"/>
    <hyperlink ref="B4" location="'Додаток 1'!A1" display="Запит комерційної пропозиції, детальна інформація та вимоги щодо предмету закупівлі надано в Додатку 1."/>
  </hyperlinks>
  <pageMargins left="0.27559055118110237" right="0.2" top="0.28000000000000003" bottom="0.42" header="0.19685039370078741" footer="0.19685039370078741"/>
  <pageSetup paperSize="9" fitToHeight="0" orientation="portrait" r:id="rId4"/>
  <headerFooter>
    <oddFooter>&amp;L&amp;"+,обычный"&amp;10&amp;K01+046Лист &amp;P з &amp;N листів&amp;R&amp;"+,обычный"&amp;10&amp;K01+048http://foxtrotgroup.com.ua/uk/tender.html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73"/>
  <sheetViews>
    <sheetView showGridLines="0" showZeros="0" defaultGridColor="0" colorId="22" zoomScaleNormal="100" workbookViewId="0">
      <selection activeCell="H3" sqref="H3:J3"/>
    </sheetView>
  </sheetViews>
  <sheetFormatPr defaultRowHeight="12.75" outlineLevelRow="1" outlineLevelCol="1"/>
  <cols>
    <col min="1" max="1" width="5" style="25" customWidth="1"/>
    <col min="2" max="2" width="31.42578125" style="25" customWidth="1"/>
    <col min="3" max="3" width="43.85546875" style="25" customWidth="1"/>
    <col min="4" max="4" width="9.28515625" style="25" customWidth="1" outlineLevel="1"/>
    <col min="5" max="5" width="8.140625" style="25" customWidth="1" outlineLevel="1"/>
    <col min="6" max="6" width="8" style="25" customWidth="1" outlineLevel="1"/>
    <col min="7" max="7" width="9.5703125" style="25" customWidth="1"/>
    <col min="8" max="8" width="12.5703125" style="25" customWidth="1"/>
    <col min="9" max="9" width="16.28515625" style="25" customWidth="1"/>
    <col min="10" max="10" width="20.140625" style="25" customWidth="1"/>
    <col min="11" max="16384" width="9.140625" style="25"/>
  </cols>
  <sheetData>
    <row r="1" spans="1:10" ht="21.75" customHeight="1">
      <c r="A1" s="74" t="str">
        <f>IF($H$3=0,"Додаток 1. Специфікація закупівлі","Додаток 1. Цінова пропозиція")</f>
        <v>Додаток 1. Специфікація закупівлі</v>
      </c>
      <c r="B1" s="31"/>
      <c r="C1" s="31"/>
      <c r="D1" s="31"/>
      <c r="E1" s="31"/>
      <c r="F1" s="31"/>
      <c r="G1" s="31"/>
      <c r="H1" s="57" t="str">
        <f>IF(COUNTA($H$3:$H$31)=0,"Обов'язково перед заповненням цінової пропозиції ознайомитися з Документацією!","")</f>
        <v>Обов'язково перед заповненням цінової пропозиції ознайомитися з Документацією!</v>
      </c>
      <c r="I1" s="57"/>
      <c r="J1" s="57"/>
    </row>
    <row r="2" spans="1:10" s="26" customFormat="1" ht="15.75" customHeight="1">
      <c r="A2" s="32" t="str">
        <f>Документація!$B$2</f>
        <v>Оформлення магазинів F5</v>
      </c>
      <c r="B2" s="32"/>
      <c r="C2" s="32"/>
      <c r="D2" s="32"/>
      <c r="E2" s="32"/>
      <c r="F2" s="32"/>
      <c r="G2" s="32"/>
      <c r="H2" s="57" t="str">
        <f>IF(COUNTA($H$3:$H$31)=0,"Обов'язково заповнити всі промарковані поля!","")</f>
        <v>Обов'язково заповнити всі промарковані поля!</v>
      </c>
      <c r="I2" s="57"/>
      <c r="J2" s="57"/>
    </row>
    <row r="3" spans="1:10" s="26" customFormat="1" ht="14.25" customHeight="1">
      <c r="A3" s="55" t="s">
        <v>3</v>
      </c>
      <c r="B3" s="55"/>
      <c r="C3" s="55"/>
      <c r="D3" s="55"/>
      <c r="E3" s="55"/>
      <c r="F3" s="55"/>
      <c r="G3" s="55"/>
      <c r="H3" s="60"/>
      <c r="I3" s="60"/>
      <c r="J3" s="60"/>
    </row>
    <row r="4" spans="1:10" s="26" customFormat="1" ht="12.75" customHeight="1" outlineLevel="1">
      <c r="A4" s="55" t="s">
        <v>154</v>
      </c>
      <c r="B4" s="55"/>
      <c r="C4" s="55"/>
      <c r="D4" s="55"/>
      <c r="E4" s="55"/>
      <c r="F4" s="55"/>
      <c r="G4" s="55"/>
      <c r="H4" s="59"/>
      <c r="I4" s="59"/>
      <c r="J4" s="59"/>
    </row>
    <row r="5" spans="1:10" s="26" customFormat="1" ht="12.75" customHeight="1" outlineLevel="1">
      <c r="A5" s="55" t="s">
        <v>4</v>
      </c>
      <c r="B5" s="55"/>
      <c r="C5" s="55"/>
      <c r="D5" s="55"/>
      <c r="E5" s="55"/>
      <c r="F5" s="55"/>
      <c r="G5" s="55"/>
      <c r="H5" s="59"/>
      <c r="I5" s="59"/>
      <c r="J5" s="59"/>
    </row>
    <row r="6" spans="1:10" s="26" customFormat="1" ht="12.75" customHeight="1" outlineLevel="1">
      <c r="A6" s="55" t="s">
        <v>5</v>
      </c>
      <c r="B6" s="55"/>
      <c r="C6" s="55"/>
      <c r="D6" s="55"/>
      <c r="E6" s="55"/>
      <c r="F6" s="55"/>
      <c r="G6" s="55"/>
      <c r="H6" s="58"/>
      <c r="I6" s="58"/>
      <c r="J6" s="58"/>
    </row>
    <row r="7" spans="1:10" s="26" customFormat="1" ht="12.75" customHeight="1" outlineLevel="1">
      <c r="A7" s="55" t="s">
        <v>6</v>
      </c>
      <c r="B7" s="55"/>
      <c r="C7" s="55"/>
      <c r="D7" s="55"/>
      <c r="E7" s="55"/>
      <c r="F7" s="55"/>
      <c r="G7" s="55"/>
      <c r="H7" s="59"/>
      <c r="I7" s="59"/>
      <c r="J7" s="59"/>
    </row>
    <row r="8" spans="1:10" s="26" customFormat="1" ht="12.75" customHeight="1" outlineLevel="1">
      <c r="A8" s="55" t="s">
        <v>7</v>
      </c>
      <c r="B8" s="55"/>
      <c r="C8" s="55"/>
      <c r="D8" s="55"/>
      <c r="E8" s="55"/>
      <c r="F8" s="55"/>
      <c r="G8" s="55"/>
      <c r="H8" s="59"/>
      <c r="I8" s="59"/>
      <c r="J8" s="59"/>
    </row>
    <row r="9" spans="1:10" s="26" customFormat="1" ht="12.75" customHeight="1" outlineLevel="1">
      <c r="A9" s="55" t="s">
        <v>12</v>
      </c>
      <c r="B9" s="55"/>
      <c r="C9" s="55"/>
      <c r="D9" s="55"/>
      <c r="E9" s="55"/>
      <c r="F9" s="55"/>
      <c r="G9" s="55"/>
      <c r="H9" s="58"/>
      <c r="I9" s="58"/>
      <c r="J9" s="58"/>
    </row>
    <row r="10" spans="1:10" s="26" customFormat="1" ht="12.75" customHeight="1" outlineLevel="1">
      <c r="A10" s="55" t="s">
        <v>8</v>
      </c>
      <c r="B10" s="55"/>
      <c r="C10" s="55"/>
      <c r="D10" s="55"/>
      <c r="E10" s="55"/>
      <c r="F10" s="55"/>
      <c r="G10" s="55"/>
      <c r="H10" s="59"/>
      <c r="I10" s="59"/>
      <c r="J10" s="59"/>
    </row>
    <row r="11" spans="1:10" s="26" customFormat="1" ht="12.75" customHeight="1" outlineLevel="1">
      <c r="A11" s="55" t="s">
        <v>9</v>
      </c>
      <c r="B11" s="55"/>
      <c r="C11" s="55"/>
      <c r="D11" s="55"/>
      <c r="E11" s="55"/>
      <c r="F11" s="55"/>
      <c r="G11" s="55"/>
      <c r="H11" s="58"/>
      <c r="I11" s="58"/>
      <c r="J11" s="58"/>
    </row>
    <row r="12" spans="1:10" s="26" customFormat="1" ht="12.75" customHeight="1" outlineLevel="1">
      <c r="A12" s="55" t="s">
        <v>10</v>
      </c>
      <c r="B12" s="55"/>
      <c r="C12" s="55"/>
      <c r="D12" s="55"/>
      <c r="E12" s="55"/>
      <c r="F12" s="55"/>
      <c r="G12" s="55"/>
      <c r="H12" s="62"/>
      <c r="I12" s="63"/>
      <c r="J12" s="63"/>
    </row>
    <row r="13" spans="1:10" s="26" customFormat="1" ht="12.75" customHeight="1" outlineLevel="1">
      <c r="A13" s="55" t="s">
        <v>155</v>
      </c>
      <c r="B13" s="55"/>
      <c r="C13" s="55"/>
      <c r="D13" s="55"/>
      <c r="E13" s="55"/>
      <c r="F13" s="55"/>
      <c r="G13" s="55"/>
      <c r="H13" s="61"/>
      <c r="I13" s="61"/>
      <c r="J13" s="61"/>
    </row>
    <row r="14" spans="1:10" s="26" customFormat="1" ht="12.75" customHeight="1" outlineLevel="1">
      <c r="A14" s="55" t="s">
        <v>156</v>
      </c>
      <c r="B14" s="55"/>
      <c r="C14" s="55"/>
      <c r="D14" s="55"/>
      <c r="E14" s="55"/>
      <c r="F14" s="55"/>
      <c r="G14" s="55"/>
      <c r="H14" s="61"/>
      <c r="I14" s="61"/>
      <c r="J14" s="61"/>
    </row>
    <row r="15" spans="1:10" s="26" customFormat="1" ht="12.75" customHeight="1" outlineLevel="1">
      <c r="A15" s="55" t="s">
        <v>11</v>
      </c>
      <c r="B15" s="55"/>
      <c r="C15" s="55"/>
      <c r="D15" s="55"/>
      <c r="E15" s="55"/>
      <c r="F15" s="55"/>
      <c r="G15" s="55"/>
      <c r="H15" s="61"/>
      <c r="I15" s="61"/>
      <c r="J15" s="61"/>
    </row>
    <row r="16" spans="1:10" s="26" customFormat="1" ht="12.75" customHeight="1">
      <c r="A16" s="55" t="s">
        <v>58</v>
      </c>
      <c r="B16" s="55"/>
      <c r="C16" s="55"/>
      <c r="D16" s="55"/>
      <c r="E16" s="55"/>
      <c r="F16" s="55"/>
      <c r="G16" s="55"/>
      <c r="H16" s="59"/>
      <c r="I16" s="59"/>
      <c r="J16" s="59"/>
    </row>
    <row r="17" spans="1:10" s="26" customFormat="1" ht="12.75" customHeight="1">
      <c r="A17" s="73" t="s">
        <v>57</v>
      </c>
      <c r="B17" s="73"/>
      <c r="C17" s="73"/>
      <c r="D17" s="73"/>
      <c r="E17" s="73"/>
      <c r="F17" s="73"/>
      <c r="G17" s="73"/>
      <c r="H17" s="64"/>
      <c r="I17" s="64"/>
      <c r="J17" s="64"/>
    </row>
    <row r="18" spans="1:10" s="26" customFormat="1" ht="12.75" customHeight="1">
      <c r="A18" s="73" t="s">
        <v>49</v>
      </c>
      <c r="B18" s="73"/>
      <c r="C18" s="73"/>
      <c r="D18" s="73"/>
      <c r="E18" s="73"/>
      <c r="F18" s="73"/>
      <c r="G18" s="73"/>
      <c r="H18" s="59"/>
      <c r="I18" s="59"/>
      <c r="J18" s="59"/>
    </row>
    <row r="19" spans="1:10" s="26" customFormat="1" ht="12.75" customHeight="1">
      <c r="A19" s="73" t="s">
        <v>47</v>
      </c>
      <c r="B19" s="73"/>
      <c r="C19" s="73"/>
      <c r="D19" s="73"/>
      <c r="E19" s="73"/>
      <c r="F19" s="73"/>
      <c r="G19" s="73"/>
      <c r="H19" s="59"/>
      <c r="I19" s="59"/>
      <c r="J19" s="59"/>
    </row>
    <row r="20" spans="1:10" s="26" customFormat="1" ht="12.75" customHeight="1">
      <c r="A20" s="73" t="s">
        <v>48</v>
      </c>
      <c r="B20" s="73"/>
      <c r="C20" s="73"/>
      <c r="D20" s="73"/>
      <c r="E20" s="73"/>
      <c r="F20" s="73"/>
      <c r="G20" s="73"/>
      <c r="H20" s="59"/>
      <c r="I20" s="59"/>
      <c r="J20" s="59"/>
    </row>
    <row r="21" spans="1:10" s="26" customFormat="1" ht="12.75" customHeight="1">
      <c r="A21" s="73" t="s">
        <v>56</v>
      </c>
      <c r="B21" s="73"/>
      <c r="C21" s="73"/>
      <c r="D21" s="73"/>
      <c r="E21" s="73"/>
      <c r="F21" s="73"/>
      <c r="G21" s="73"/>
      <c r="H21" s="59"/>
      <c r="I21" s="59"/>
      <c r="J21" s="59"/>
    </row>
    <row r="22" spans="1:10" ht="23.25" customHeight="1">
      <c r="A22" s="56" t="s">
        <v>143</v>
      </c>
      <c r="B22" s="56"/>
      <c r="C22" s="56"/>
      <c r="D22" s="56"/>
      <c r="E22" s="56"/>
      <c r="F22" s="56"/>
      <c r="G22" s="56"/>
      <c r="H22" s="59"/>
      <c r="I22" s="59"/>
      <c r="J22" s="59"/>
    </row>
    <row r="23" spans="1:10" ht="12.75" customHeight="1">
      <c r="A23" s="56" t="s">
        <v>165</v>
      </c>
      <c r="B23" s="56"/>
      <c r="C23" s="56"/>
      <c r="D23" s="56"/>
      <c r="E23" s="56"/>
      <c r="F23" s="56"/>
      <c r="G23" s="56"/>
      <c r="H23" s="59"/>
      <c r="I23" s="59"/>
      <c r="J23" s="59"/>
    </row>
    <row r="24" spans="1:10" ht="12.75" customHeight="1">
      <c r="A24" s="56" t="s">
        <v>142</v>
      </c>
      <c r="B24" s="56"/>
      <c r="C24" s="56"/>
      <c r="D24" s="56"/>
      <c r="E24" s="56"/>
      <c r="F24" s="56"/>
      <c r="G24" s="56"/>
      <c r="H24" s="59"/>
      <c r="I24" s="59"/>
      <c r="J24" s="59"/>
    </row>
    <row r="25" spans="1:10" ht="12.75" customHeight="1">
      <c r="A25" s="56" t="s">
        <v>141</v>
      </c>
      <c r="B25" s="56"/>
      <c r="C25" s="56"/>
      <c r="D25" s="56"/>
      <c r="E25" s="56"/>
      <c r="F25" s="56"/>
      <c r="G25" s="56"/>
      <c r="H25" s="59"/>
      <c r="I25" s="59"/>
      <c r="J25" s="59"/>
    </row>
    <row r="26" spans="1:10" ht="12.75" customHeight="1">
      <c r="A26" s="56" t="s">
        <v>161</v>
      </c>
      <c r="B26" s="56"/>
      <c r="C26" s="56"/>
      <c r="D26" s="56"/>
      <c r="E26" s="56"/>
      <c r="F26" s="56"/>
      <c r="G26" s="56"/>
      <c r="H26" s="59"/>
      <c r="I26" s="59"/>
      <c r="J26" s="59"/>
    </row>
    <row r="27" spans="1:10" ht="12.75" customHeight="1">
      <c r="A27" s="56" t="s">
        <v>140</v>
      </c>
      <c r="B27" s="56"/>
      <c r="C27" s="56"/>
      <c r="D27" s="56"/>
      <c r="E27" s="56"/>
      <c r="F27" s="56"/>
      <c r="G27" s="56"/>
      <c r="H27" s="59"/>
      <c r="I27" s="59"/>
      <c r="J27" s="59"/>
    </row>
    <row r="28" spans="1:10" ht="12.75" customHeight="1">
      <c r="A28" s="56" t="s">
        <v>166</v>
      </c>
      <c r="B28" s="56"/>
      <c r="C28" s="56"/>
      <c r="D28" s="56"/>
      <c r="E28" s="56"/>
      <c r="F28" s="56"/>
      <c r="G28" s="56"/>
      <c r="H28" s="59"/>
      <c r="I28" s="59"/>
      <c r="J28" s="59"/>
    </row>
    <row r="29" spans="1:10" ht="12.75" customHeight="1">
      <c r="A29" s="56" t="s">
        <v>167</v>
      </c>
      <c r="B29" s="56"/>
      <c r="C29" s="56"/>
      <c r="D29" s="56"/>
      <c r="E29" s="56"/>
      <c r="F29" s="56"/>
      <c r="G29" s="56"/>
      <c r="H29" s="59"/>
      <c r="I29" s="59"/>
      <c r="J29" s="59"/>
    </row>
    <row r="30" spans="1:10" ht="12.75" customHeight="1">
      <c r="A30" s="56" t="s">
        <v>168</v>
      </c>
      <c r="B30" s="56"/>
      <c r="C30" s="56"/>
      <c r="D30" s="56"/>
      <c r="E30" s="56"/>
      <c r="F30" s="56"/>
      <c r="G30" s="56"/>
      <c r="H30" s="59"/>
      <c r="I30" s="59"/>
      <c r="J30" s="59"/>
    </row>
    <row r="31" spans="1:10" ht="25.5" customHeight="1">
      <c r="A31" s="56" t="s">
        <v>139</v>
      </c>
      <c r="B31" s="56"/>
      <c r="C31" s="56"/>
      <c r="D31" s="56"/>
      <c r="E31" s="56"/>
      <c r="F31" s="56"/>
      <c r="G31" s="56"/>
      <c r="H31" s="59"/>
      <c r="I31" s="59"/>
      <c r="J31" s="59"/>
    </row>
    <row r="32" spans="1:10">
      <c r="A32" s="56" t="s">
        <v>163</v>
      </c>
      <c r="B32" s="56"/>
      <c r="C32" s="56"/>
      <c r="D32" s="56"/>
      <c r="E32" s="56"/>
      <c r="F32" s="56"/>
      <c r="G32" s="56"/>
      <c r="H32" s="59"/>
      <c r="I32" s="59"/>
      <c r="J32" s="59"/>
    </row>
    <row r="33" spans="1:10">
      <c r="A33" s="72" t="s">
        <v>162</v>
      </c>
      <c r="B33" s="72"/>
      <c r="C33" s="72"/>
      <c r="D33" s="72"/>
      <c r="E33" s="72"/>
      <c r="F33" s="72"/>
      <c r="G33" s="72"/>
      <c r="H33" s="59"/>
      <c r="I33" s="59"/>
      <c r="J33" s="59"/>
    </row>
    <row r="34" spans="1:10" ht="25.5" customHeight="1">
      <c r="A34" s="72" t="s">
        <v>164</v>
      </c>
      <c r="B34" s="72"/>
      <c r="C34" s="72"/>
      <c r="D34" s="72"/>
      <c r="E34" s="72"/>
      <c r="F34" s="72"/>
      <c r="G34" s="72"/>
      <c r="H34" s="59"/>
      <c r="I34" s="59"/>
      <c r="J34" s="59"/>
    </row>
    <row r="35" spans="1:10" s="35" customFormat="1" ht="63.75">
      <c r="A35" s="33" t="s">
        <v>138</v>
      </c>
      <c r="B35" s="33" t="s">
        <v>53</v>
      </c>
      <c r="C35" s="34" t="s">
        <v>137</v>
      </c>
      <c r="D35" s="34" t="s">
        <v>136</v>
      </c>
      <c r="E35" s="34" t="s">
        <v>135</v>
      </c>
      <c r="F35" s="34" t="s">
        <v>134</v>
      </c>
      <c r="G35" s="33" t="s">
        <v>133</v>
      </c>
      <c r="H35" s="33" t="s">
        <v>153</v>
      </c>
      <c r="I35" s="33" t="s">
        <v>148</v>
      </c>
      <c r="J35" s="33" t="s">
        <v>52</v>
      </c>
    </row>
    <row r="36" spans="1:10" s="30" customFormat="1" ht="45">
      <c r="A36" s="45">
        <v>1</v>
      </c>
      <c r="B36" s="36" t="s">
        <v>132</v>
      </c>
      <c r="C36" s="37" t="s">
        <v>120</v>
      </c>
      <c r="D36" s="38">
        <v>0.8</v>
      </c>
      <c r="E36" s="39" t="s">
        <v>74</v>
      </c>
      <c r="F36" s="40">
        <v>2</v>
      </c>
      <c r="G36" s="41">
        <f>F36*D36</f>
        <v>1.6</v>
      </c>
      <c r="H36" s="28"/>
      <c r="I36" s="42">
        <f>H36*G36</f>
        <v>0</v>
      </c>
      <c r="J36" s="29"/>
    </row>
    <row r="37" spans="1:10" s="30" customFormat="1" ht="56.25">
      <c r="A37" s="45">
        <v>2</v>
      </c>
      <c r="B37" s="36" t="s">
        <v>131</v>
      </c>
      <c r="C37" s="37" t="s">
        <v>130</v>
      </c>
      <c r="D37" s="38">
        <v>1.8</v>
      </c>
      <c r="E37" s="39" t="s">
        <v>74</v>
      </c>
      <c r="F37" s="40">
        <v>6</v>
      </c>
      <c r="G37" s="41">
        <f t="shared" ref="G37:G42" si="0">F37*D37</f>
        <v>10.8</v>
      </c>
      <c r="H37" s="28"/>
      <c r="I37" s="42">
        <f t="shared" ref="I37:I72" si="1">H37*G37</f>
        <v>0</v>
      </c>
      <c r="J37" s="29"/>
    </row>
    <row r="38" spans="1:10" s="30" customFormat="1" ht="45">
      <c r="A38" s="45">
        <v>3</v>
      </c>
      <c r="B38" s="43" t="s">
        <v>129</v>
      </c>
      <c r="C38" s="37" t="s">
        <v>128</v>
      </c>
      <c r="D38" s="38">
        <v>0.8</v>
      </c>
      <c r="E38" s="39" t="s">
        <v>74</v>
      </c>
      <c r="F38" s="40">
        <v>2</v>
      </c>
      <c r="G38" s="41">
        <f t="shared" si="0"/>
        <v>1.6</v>
      </c>
      <c r="H38" s="28"/>
      <c r="I38" s="42">
        <f t="shared" si="1"/>
        <v>0</v>
      </c>
      <c r="J38" s="29"/>
    </row>
    <row r="39" spans="1:10" s="30" customFormat="1" ht="56.25">
      <c r="A39" s="45">
        <v>4</v>
      </c>
      <c r="B39" s="43" t="s">
        <v>127</v>
      </c>
      <c r="C39" s="37" t="s">
        <v>126</v>
      </c>
      <c r="D39" s="38">
        <v>1.8</v>
      </c>
      <c r="E39" s="39" t="s">
        <v>74</v>
      </c>
      <c r="F39" s="40">
        <v>2</v>
      </c>
      <c r="G39" s="41">
        <f t="shared" si="0"/>
        <v>3.6</v>
      </c>
      <c r="H39" s="28"/>
      <c r="I39" s="42">
        <f t="shared" si="1"/>
        <v>0</v>
      </c>
      <c r="J39" s="29"/>
    </row>
    <row r="40" spans="1:10" s="30" customFormat="1" ht="51">
      <c r="A40" s="45">
        <v>5</v>
      </c>
      <c r="B40" s="43" t="s">
        <v>125</v>
      </c>
      <c r="C40" s="37" t="s">
        <v>124</v>
      </c>
      <c r="D40" s="38">
        <v>0.8</v>
      </c>
      <c r="E40" s="39" t="s">
        <v>74</v>
      </c>
      <c r="F40" s="40">
        <v>2</v>
      </c>
      <c r="G40" s="41">
        <f t="shared" si="0"/>
        <v>1.6</v>
      </c>
      <c r="H40" s="28"/>
      <c r="I40" s="42">
        <f t="shared" si="1"/>
        <v>0</v>
      </c>
      <c r="J40" s="29"/>
    </row>
    <row r="41" spans="1:10" s="30" customFormat="1" ht="56.25">
      <c r="A41" s="45">
        <v>6</v>
      </c>
      <c r="B41" s="43" t="s">
        <v>123</v>
      </c>
      <c r="C41" s="37" t="s">
        <v>122</v>
      </c>
      <c r="D41" s="38">
        <v>1.8</v>
      </c>
      <c r="E41" s="39" t="s">
        <v>74</v>
      </c>
      <c r="F41" s="40">
        <v>2</v>
      </c>
      <c r="G41" s="41">
        <f t="shared" si="0"/>
        <v>3.6</v>
      </c>
      <c r="H41" s="28"/>
      <c r="I41" s="42">
        <f t="shared" si="1"/>
        <v>0</v>
      </c>
      <c r="J41" s="29"/>
    </row>
    <row r="42" spans="1:10" s="30" customFormat="1" ht="45">
      <c r="A42" s="45">
        <v>7</v>
      </c>
      <c r="B42" s="43" t="s">
        <v>121</v>
      </c>
      <c r="C42" s="37" t="s">
        <v>120</v>
      </c>
      <c r="D42" s="44">
        <v>0.55000000000000004</v>
      </c>
      <c r="E42" s="39" t="s">
        <v>74</v>
      </c>
      <c r="F42" s="40">
        <v>2</v>
      </c>
      <c r="G42" s="41">
        <f t="shared" si="0"/>
        <v>1.1000000000000001</v>
      </c>
      <c r="H42" s="28"/>
      <c r="I42" s="42">
        <f t="shared" si="1"/>
        <v>0</v>
      </c>
      <c r="J42" s="29"/>
    </row>
    <row r="43" spans="1:10" s="30" customFormat="1" ht="25.5">
      <c r="A43" s="45">
        <v>8</v>
      </c>
      <c r="B43" s="43" t="s">
        <v>119</v>
      </c>
      <c r="C43" s="37" t="s">
        <v>111</v>
      </c>
      <c r="D43" s="44" t="s">
        <v>64</v>
      </c>
      <c r="E43" s="39" t="s">
        <v>102</v>
      </c>
      <c r="F43" s="40">
        <v>1</v>
      </c>
      <c r="G43" s="45">
        <v>1</v>
      </c>
      <c r="H43" s="28"/>
      <c r="I43" s="42">
        <f t="shared" si="1"/>
        <v>0</v>
      </c>
      <c r="J43" s="29"/>
    </row>
    <row r="44" spans="1:10" s="30" customFormat="1" ht="25.5">
      <c r="A44" s="45">
        <v>9</v>
      </c>
      <c r="B44" s="43" t="s">
        <v>118</v>
      </c>
      <c r="C44" s="37" t="s">
        <v>111</v>
      </c>
      <c r="D44" s="44" t="s">
        <v>64</v>
      </c>
      <c r="E44" s="39" t="s">
        <v>102</v>
      </c>
      <c r="F44" s="40">
        <v>3</v>
      </c>
      <c r="G44" s="45">
        <v>3</v>
      </c>
      <c r="H44" s="28"/>
      <c r="I44" s="42">
        <f t="shared" si="1"/>
        <v>0</v>
      </c>
      <c r="J44" s="29"/>
    </row>
    <row r="45" spans="1:10" s="30" customFormat="1" ht="25.5">
      <c r="A45" s="45">
        <v>10</v>
      </c>
      <c r="B45" s="43" t="s">
        <v>117</v>
      </c>
      <c r="C45" s="37" t="s">
        <v>115</v>
      </c>
      <c r="D45" s="44" t="s">
        <v>64</v>
      </c>
      <c r="E45" s="39" t="s">
        <v>99</v>
      </c>
      <c r="F45" s="40">
        <v>1</v>
      </c>
      <c r="G45" s="45">
        <v>1</v>
      </c>
      <c r="H45" s="28"/>
      <c r="I45" s="42">
        <f t="shared" si="1"/>
        <v>0</v>
      </c>
      <c r="J45" s="29"/>
    </row>
    <row r="46" spans="1:10" s="30" customFormat="1" ht="25.5">
      <c r="A46" s="45">
        <v>11</v>
      </c>
      <c r="B46" s="43" t="s">
        <v>116</v>
      </c>
      <c r="C46" s="37" t="s">
        <v>115</v>
      </c>
      <c r="D46" s="44" t="s">
        <v>64</v>
      </c>
      <c r="E46" s="39" t="s">
        <v>99</v>
      </c>
      <c r="F46" s="40">
        <v>3</v>
      </c>
      <c r="G46" s="45">
        <v>3</v>
      </c>
      <c r="H46" s="28"/>
      <c r="I46" s="42">
        <f t="shared" si="1"/>
        <v>0</v>
      </c>
      <c r="J46" s="29"/>
    </row>
    <row r="47" spans="1:10" s="30" customFormat="1" ht="33.75">
      <c r="A47" s="45">
        <v>12</v>
      </c>
      <c r="B47" s="43" t="s">
        <v>114</v>
      </c>
      <c r="C47" s="37" t="s">
        <v>113</v>
      </c>
      <c r="D47" s="44" t="s">
        <v>64</v>
      </c>
      <c r="E47" s="39" t="s">
        <v>66</v>
      </c>
      <c r="F47" s="40">
        <v>30</v>
      </c>
      <c r="G47" s="45">
        <v>30</v>
      </c>
      <c r="H47" s="28"/>
      <c r="I47" s="42">
        <f t="shared" si="1"/>
        <v>0</v>
      </c>
      <c r="J47" s="29"/>
    </row>
    <row r="48" spans="1:10" s="30" customFormat="1" ht="22.5">
      <c r="A48" s="45">
        <v>13</v>
      </c>
      <c r="B48" s="43" t="s">
        <v>112</v>
      </c>
      <c r="C48" s="37" t="s">
        <v>111</v>
      </c>
      <c r="D48" s="44" t="s">
        <v>64</v>
      </c>
      <c r="E48" s="39" t="s">
        <v>102</v>
      </c>
      <c r="F48" s="40">
        <v>4</v>
      </c>
      <c r="G48" s="45">
        <v>4</v>
      </c>
      <c r="H48" s="28"/>
      <c r="I48" s="42">
        <f t="shared" si="1"/>
        <v>0</v>
      </c>
      <c r="J48" s="29"/>
    </row>
    <row r="49" spans="1:10" s="30" customFormat="1" ht="25.5">
      <c r="A49" s="45">
        <v>14</v>
      </c>
      <c r="B49" s="43" t="s">
        <v>110</v>
      </c>
      <c r="C49" s="37" t="s">
        <v>109</v>
      </c>
      <c r="D49" s="44" t="s">
        <v>64</v>
      </c>
      <c r="E49" s="39" t="s">
        <v>99</v>
      </c>
      <c r="F49" s="40">
        <v>4</v>
      </c>
      <c r="G49" s="45">
        <v>4</v>
      </c>
      <c r="H49" s="28"/>
      <c r="I49" s="42">
        <f t="shared" si="1"/>
        <v>0</v>
      </c>
      <c r="J49" s="29"/>
    </row>
    <row r="50" spans="1:10" s="30" customFormat="1" ht="22.5">
      <c r="A50" s="45">
        <v>15</v>
      </c>
      <c r="B50" s="43" t="s">
        <v>108</v>
      </c>
      <c r="C50" s="37" t="s">
        <v>107</v>
      </c>
      <c r="D50" s="44" t="s">
        <v>64</v>
      </c>
      <c r="E50" s="39" t="s">
        <v>102</v>
      </c>
      <c r="F50" s="40">
        <v>2</v>
      </c>
      <c r="G50" s="45">
        <v>2</v>
      </c>
      <c r="H50" s="28"/>
      <c r="I50" s="42">
        <f t="shared" si="1"/>
        <v>0</v>
      </c>
      <c r="J50" s="29"/>
    </row>
    <row r="51" spans="1:10" s="30" customFormat="1" ht="27" customHeight="1">
      <c r="A51" s="45">
        <v>16</v>
      </c>
      <c r="B51" s="43" t="s">
        <v>106</v>
      </c>
      <c r="C51" s="37" t="s">
        <v>105</v>
      </c>
      <c r="D51" s="44" t="s">
        <v>64</v>
      </c>
      <c r="E51" s="39" t="s">
        <v>74</v>
      </c>
      <c r="F51" s="40">
        <v>12</v>
      </c>
      <c r="G51" s="45">
        <v>12</v>
      </c>
      <c r="H51" s="28"/>
      <c r="I51" s="42">
        <f t="shared" si="1"/>
        <v>0</v>
      </c>
      <c r="J51" s="29"/>
    </row>
    <row r="52" spans="1:10" s="30" customFormat="1">
      <c r="A52" s="45">
        <v>17</v>
      </c>
      <c r="B52" s="43" t="s">
        <v>104</v>
      </c>
      <c r="C52" s="37" t="s">
        <v>103</v>
      </c>
      <c r="D52" s="44" t="s">
        <v>64</v>
      </c>
      <c r="E52" s="39" t="s">
        <v>102</v>
      </c>
      <c r="F52" s="40">
        <v>4</v>
      </c>
      <c r="G52" s="45">
        <v>4</v>
      </c>
      <c r="H52" s="28"/>
      <c r="I52" s="42">
        <f t="shared" si="1"/>
        <v>0</v>
      </c>
      <c r="J52" s="29"/>
    </row>
    <row r="53" spans="1:10" s="30" customFormat="1" ht="25.5">
      <c r="A53" s="45">
        <v>18</v>
      </c>
      <c r="B53" s="43" t="s">
        <v>101</v>
      </c>
      <c r="C53" s="37" t="s">
        <v>100</v>
      </c>
      <c r="D53" s="44" t="s">
        <v>64</v>
      </c>
      <c r="E53" s="39" t="s">
        <v>99</v>
      </c>
      <c r="F53" s="40">
        <v>4</v>
      </c>
      <c r="G53" s="45">
        <v>4</v>
      </c>
      <c r="H53" s="28"/>
      <c r="I53" s="42">
        <f t="shared" si="1"/>
        <v>0</v>
      </c>
      <c r="J53" s="29"/>
    </row>
    <row r="54" spans="1:10" s="30" customFormat="1" ht="22.5">
      <c r="A54" s="45">
        <v>19</v>
      </c>
      <c r="B54" s="43" t="s">
        <v>98</v>
      </c>
      <c r="C54" s="37" t="s">
        <v>97</v>
      </c>
      <c r="D54" s="38">
        <v>1</v>
      </c>
      <c r="E54" s="39" t="s">
        <v>74</v>
      </c>
      <c r="F54" s="40">
        <v>10</v>
      </c>
      <c r="G54" s="41">
        <f t="shared" ref="G54:G67" si="2">F54*D54</f>
        <v>10</v>
      </c>
      <c r="H54" s="28"/>
      <c r="I54" s="42">
        <f t="shared" si="1"/>
        <v>0</v>
      </c>
      <c r="J54" s="29"/>
    </row>
    <row r="55" spans="1:10" s="30" customFormat="1" ht="33.75">
      <c r="A55" s="45">
        <v>20</v>
      </c>
      <c r="B55" s="43" t="s">
        <v>96</v>
      </c>
      <c r="C55" s="37" t="s">
        <v>95</v>
      </c>
      <c r="D55" s="38">
        <v>1</v>
      </c>
      <c r="E55" s="39" t="s">
        <v>74</v>
      </c>
      <c r="F55" s="40">
        <v>4</v>
      </c>
      <c r="G55" s="41">
        <f t="shared" si="2"/>
        <v>4</v>
      </c>
      <c r="H55" s="28"/>
      <c r="I55" s="42">
        <f t="shared" si="1"/>
        <v>0</v>
      </c>
      <c r="J55" s="29"/>
    </row>
    <row r="56" spans="1:10" s="30" customFormat="1" ht="22.5">
      <c r="A56" s="45">
        <v>21</v>
      </c>
      <c r="B56" s="43" t="s">
        <v>94</v>
      </c>
      <c r="C56" s="37" t="s">
        <v>157</v>
      </c>
      <c r="D56" s="38">
        <v>1</v>
      </c>
      <c r="E56" s="39" t="s">
        <v>74</v>
      </c>
      <c r="F56" s="40">
        <v>500</v>
      </c>
      <c r="G56" s="41">
        <f t="shared" si="2"/>
        <v>500</v>
      </c>
      <c r="H56" s="28"/>
      <c r="I56" s="42">
        <f t="shared" si="1"/>
        <v>0</v>
      </c>
      <c r="J56" s="29"/>
    </row>
    <row r="57" spans="1:10" s="30" customFormat="1" ht="22.5">
      <c r="A57" s="45">
        <v>22</v>
      </c>
      <c r="B57" s="43" t="s">
        <v>94</v>
      </c>
      <c r="C57" s="37" t="s">
        <v>158</v>
      </c>
      <c r="D57" s="38">
        <v>1</v>
      </c>
      <c r="E57" s="39" t="s">
        <v>74</v>
      </c>
      <c r="F57" s="40">
        <v>100</v>
      </c>
      <c r="G57" s="41">
        <f t="shared" si="2"/>
        <v>100</v>
      </c>
      <c r="H57" s="28"/>
      <c r="I57" s="42">
        <f t="shared" si="1"/>
        <v>0</v>
      </c>
      <c r="J57" s="29"/>
    </row>
    <row r="58" spans="1:10" s="30" customFormat="1" ht="22.5">
      <c r="A58" s="45">
        <v>23</v>
      </c>
      <c r="B58" s="43" t="s">
        <v>93</v>
      </c>
      <c r="C58" s="37" t="s">
        <v>92</v>
      </c>
      <c r="D58" s="38">
        <v>1</v>
      </c>
      <c r="E58" s="39" t="s">
        <v>74</v>
      </c>
      <c r="F58" s="40">
        <v>40</v>
      </c>
      <c r="G58" s="41">
        <f t="shared" si="2"/>
        <v>40</v>
      </c>
      <c r="H58" s="28"/>
      <c r="I58" s="42">
        <f t="shared" si="1"/>
        <v>0</v>
      </c>
      <c r="J58" s="29"/>
    </row>
    <row r="59" spans="1:10" s="30" customFormat="1" ht="25.5">
      <c r="A59" s="45">
        <v>24</v>
      </c>
      <c r="B59" s="43" t="s">
        <v>91</v>
      </c>
      <c r="C59" s="37" t="s">
        <v>90</v>
      </c>
      <c r="D59" s="38">
        <v>1</v>
      </c>
      <c r="E59" s="39" t="s">
        <v>74</v>
      </c>
      <c r="F59" s="40">
        <v>50</v>
      </c>
      <c r="G59" s="41">
        <f t="shared" si="2"/>
        <v>50</v>
      </c>
      <c r="H59" s="28"/>
      <c r="I59" s="42">
        <f t="shared" si="1"/>
        <v>0</v>
      </c>
      <c r="J59" s="29"/>
    </row>
    <row r="60" spans="1:10" s="30" customFormat="1" ht="22.5">
      <c r="A60" s="45">
        <v>25</v>
      </c>
      <c r="B60" s="43" t="s">
        <v>89</v>
      </c>
      <c r="C60" s="37" t="s">
        <v>88</v>
      </c>
      <c r="D60" s="38">
        <v>1</v>
      </c>
      <c r="E60" s="39" t="s">
        <v>74</v>
      </c>
      <c r="F60" s="40">
        <v>200</v>
      </c>
      <c r="G60" s="41">
        <f t="shared" si="2"/>
        <v>200</v>
      </c>
      <c r="H60" s="28"/>
      <c r="I60" s="42">
        <f t="shared" si="1"/>
        <v>0</v>
      </c>
      <c r="J60" s="29"/>
    </row>
    <row r="61" spans="1:10" s="30" customFormat="1" ht="22.5">
      <c r="A61" s="45">
        <v>26</v>
      </c>
      <c r="B61" s="43" t="s">
        <v>87</v>
      </c>
      <c r="C61" s="37" t="s">
        <v>159</v>
      </c>
      <c r="D61" s="38">
        <v>1</v>
      </c>
      <c r="E61" s="39" t="s">
        <v>74</v>
      </c>
      <c r="F61" s="40">
        <v>4</v>
      </c>
      <c r="G61" s="41">
        <f t="shared" si="2"/>
        <v>4</v>
      </c>
      <c r="H61" s="28"/>
      <c r="I61" s="42">
        <f t="shared" si="1"/>
        <v>0</v>
      </c>
      <c r="J61" s="29"/>
    </row>
    <row r="62" spans="1:10" s="30" customFormat="1" ht="25.5" customHeight="1">
      <c r="A62" s="45">
        <v>27</v>
      </c>
      <c r="B62" s="43" t="s">
        <v>86</v>
      </c>
      <c r="C62" s="37" t="s">
        <v>85</v>
      </c>
      <c r="D62" s="38">
        <v>1</v>
      </c>
      <c r="E62" s="39" t="s">
        <v>74</v>
      </c>
      <c r="F62" s="40">
        <v>4</v>
      </c>
      <c r="G62" s="41">
        <f t="shared" si="2"/>
        <v>4</v>
      </c>
      <c r="H62" s="28"/>
      <c r="I62" s="42">
        <f t="shared" si="1"/>
        <v>0</v>
      </c>
      <c r="J62" s="29"/>
    </row>
    <row r="63" spans="1:10" s="30" customFormat="1">
      <c r="A63" s="45">
        <v>28</v>
      </c>
      <c r="B63" s="43" t="s">
        <v>84</v>
      </c>
      <c r="C63" s="37" t="s">
        <v>83</v>
      </c>
      <c r="D63" s="38">
        <v>1</v>
      </c>
      <c r="E63" s="39" t="s">
        <v>74</v>
      </c>
      <c r="F63" s="40">
        <v>20</v>
      </c>
      <c r="G63" s="41">
        <f t="shared" si="2"/>
        <v>20</v>
      </c>
      <c r="H63" s="28"/>
      <c r="I63" s="42">
        <f t="shared" si="1"/>
        <v>0</v>
      </c>
      <c r="J63" s="29"/>
    </row>
    <row r="64" spans="1:10" s="30" customFormat="1" ht="25.5">
      <c r="A64" s="45">
        <v>29</v>
      </c>
      <c r="B64" s="43" t="s">
        <v>82</v>
      </c>
      <c r="C64" s="37" t="s">
        <v>81</v>
      </c>
      <c r="D64" s="38">
        <v>1</v>
      </c>
      <c r="E64" s="39" t="s">
        <v>74</v>
      </c>
      <c r="F64" s="40">
        <v>10</v>
      </c>
      <c r="G64" s="41">
        <f t="shared" si="2"/>
        <v>10</v>
      </c>
      <c r="H64" s="28"/>
      <c r="I64" s="42">
        <f t="shared" si="1"/>
        <v>0</v>
      </c>
      <c r="J64" s="29"/>
    </row>
    <row r="65" spans="1:10" s="30" customFormat="1" ht="25.5">
      <c r="A65" s="45">
        <v>30</v>
      </c>
      <c r="B65" s="43" t="s">
        <v>80</v>
      </c>
      <c r="C65" s="37" t="s">
        <v>79</v>
      </c>
      <c r="D65" s="38">
        <v>1</v>
      </c>
      <c r="E65" s="39" t="s">
        <v>74</v>
      </c>
      <c r="F65" s="40">
        <v>60</v>
      </c>
      <c r="G65" s="41">
        <f t="shared" si="2"/>
        <v>60</v>
      </c>
      <c r="H65" s="28"/>
      <c r="I65" s="42">
        <f t="shared" si="1"/>
        <v>0</v>
      </c>
      <c r="J65" s="29"/>
    </row>
    <row r="66" spans="1:10" s="30" customFormat="1" ht="25.5">
      <c r="A66" s="45">
        <v>31</v>
      </c>
      <c r="B66" s="43" t="s">
        <v>78</v>
      </c>
      <c r="C66" s="37" t="s">
        <v>77</v>
      </c>
      <c r="D66" s="38">
        <v>1</v>
      </c>
      <c r="E66" s="39" t="s">
        <v>74</v>
      </c>
      <c r="F66" s="40">
        <v>10</v>
      </c>
      <c r="G66" s="41">
        <f t="shared" si="2"/>
        <v>10</v>
      </c>
      <c r="H66" s="28"/>
      <c r="I66" s="42">
        <f t="shared" si="1"/>
        <v>0</v>
      </c>
      <c r="J66" s="29"/>
    </row>
    <row r="67" spans="1:10" s="30" customFormat="1" ht="25.5">
      <c r="A67" s="45">
        <v>32</v>
      </c>
      <c r="B67" s="43" t="s">
        <v>76</v>
      </c>
      <c r="C67" s="37" t="s">
        <v>75</v>
      </c>
      <c r="D67" s="38">
        <v>1</v>
      </c>
      <c r="E67" s="39" t="s">
        <v>74</v>
      </c>
      <c r="F67" s="40">
        <v>50</v>
      </c>
      <c r="G67" s="41">
        <f t="shared" si="2"/>
        <v>50</v>
      </c>
      <c r="H67" s="28"/>
      <c r="I67" s="42">
        <f t="shared" si="1"/>
        <v>0</v>
      </c>
      <c r="J67" s="29"/>
    </row>
    <row r="68" spans="1:10" s="30" customFormat="1" ht="33.75">
      <c r="A68" s="45">
        <v>33</v>
      </c>
      <c r="B68" s="43" t="s">
        <v>73</v>
      </c>
      <c r="C68" s="37" t="s">
        <v>72</v>
      </c>
      <c r="D68" s="44" t="s">
        <v>64</v>
      </c>
      <c r="E68" s="39" t="s">
        <v>71</v>
      </c>
      <c r="F68" s="40">
        <v>2</v>
      </c>
      <c r="G68" s="45">
        <v>2</v>
      </c>
      <c r="H68" s="28"/>
      <c r="I68" s="42">
        <f t="shared" si="1"/>
        <v>0</v>
      </c>
      <c r="J68" s="29"/>
    </row>
    <row r="69" spans="1:10" s="30" customFormat="1" ht="22.5">
      <c r="A69" s="45">
        <v>34</v>
      </c>
      <c r="B69" s="43" t="s">
        <v>70</v>
      </c>
      <c r="C69" s="37" t="s">
        <v>69</v>
      </c>
      <c r="D69" s="44" t="s">
        <v>64</v>
      </c>
      <c r="E69" s="39" t="s">
        <v>66</v>
      </c>
      <c r="F69" s="40">
        <v>12</v>
      </c>
      <c r="G69" s="45">
        <v>12</v>
      </c>
      <c r="H69" s="28"/>
      <c r="I69" s="42">
        <f t="shared" si="1"/>
        <v>0</v>
      </c>
      <c r="J69" s="29"/>
    </row>
    <row r="70" spans="1:10" s="30" customFormat="1" ht="45">
      <c r="A70" s="45">
        <v>35</v>
      </c>
      <c r="B70" s="43" t="s">
        <v>68</v>
      </c>
      <c r="C70" s="37" t="s">
        <v>67</v>
      </c>
      <c r="D70" s="44" t="s">
        <v>64</v>
      </c>
      <c r="E70" s="39" t="s">
        <v>66</v>
      </c>
      <c r="F70" s="40">
        <v>1</v>
      </c>
      <c r="G70" s="45">
        <v>1</v>
      </c>
      <c r="H70" s="28"/>
      <c r="I70" s="42">
        <f t="shared" si="1"/>
        <v>0</v>
      </c>
      <c r="J70" s="29"/>
    </row>
    <row r="71" spans="1:10" s="30" customFormat="1" ht="33.75">
      <c r="A71" s="45">
        <v>36</v>
      </c>
      <c r="B71" s="43" t="s">
        <v>151</v>
      </c>
      <c r="C71" s="37" t="s">
        <v>160</v>
      </c>
      <c r="D71" s="44" t="s">
        <v>64</v>
      </c>
      <c r="E71" s="39" t="s">
        <v>63</v>
      </c>
      <c r="F71" s="40">
        <v>10</v>
      </c>
      <c r="G71" s="45">
        <v>10</v>
      </c>
      <c r="H71" s="28"/>
      <c r="I71" s="42">
        <f t="shared" si="1"/>
        <v>0</v>
      </c>
      <c r="J71" s="29"/>
    </row>
    <row r="72" spans="1:10" s="30" customFormat="1" ht="58.5" customHeight="1">
      <c r="A72" s="45">
        <v>37</v>
      </c>
      <c r="B72" s="43" t="s">
        <v>152</v>
      </c>
      <c r="C72" s="37" t="s">
        <v>150</v>
      </c>
      <c r="D72" s="44" t="s">
        <v>64</v>
      </c>
      <c r="E72" s="39" t="s">
        <v>65</v>
      </c>
      <c r="F72" s="40">
        <v>1200</v>
      </c>
      <c r="G72" s="45">
        <v>1200</v>
      </c>
      <c r="H72" s="28"/>
      <c r="I72" s="42">
        <f t="shared" si="1"/>
        <v>0</v>
      </c>
      <c r="J72" s="29"/>
    </row>
    <row r="73" spans="1:10" s="27" customFormat="1" ht="20.25" customHeight="1">
      <c r="A73" s="65"/>
      <c r="B73" s="66"/>
      <c r="C73" s="67"/>
      <c r="D73" s="66"/>
      <c r="E73" s="66"/>
      <c r="F73" s="66"/>
      <c r="G73" s="68" t="s">
        <v>55</v>
      </c>
      <c r="H73" s="69"/>
      <c r="I73" s="70">
        <f>SUM(I36:I72)</f>
        <v>0</v>
      </c>
      <c r="J73" s="71"/>
    </row>
  </sheetData>
  <sheetProtection algorithmName="SHA-512" hashValue="Qxb+o4Cnyhp0DW2VDuMLt7nxVDPdqU/GOEzVQS6grzFqJdB+1tj5FCkCv3K+ejq9YqpaQrUHGrKcpL4Uzd4l2A==" saltValue="GXJ3Z4o8QbnTv2Bfr/xRCQ==" spinCount="100000" sheet="1" formatColumns="0" formatRows="0"/>
  <protectedRanges>
    <protectedRange sqref="H1:J1048576" name="Диапазон1"/>
  </protectedRanges>
  <autoFilter ref="A35:J72"/>
  <mergeCells count="66">
    <mergeCell ref="A33:G33"/>
    <mergeCell ref="H33:J33"/>
    <mergeCell ref="A34:G34"/>
    <mergeCell ref="H34:J34"/>
    <mergeCell ref="A32:G32"/>
    <mergeCell ref="H32:J32"/>
    <mergeCell ref="H23:J23"/>
    <mergeCell ref="H25:J25"/>
    <mergeCell ref="H22:J22"/>
    <mergeCell ref="A28:G28"/>
    <mergeCell ref="H28:J28"/>
    <mergeCell ref="H26:J26"/>
    <mergeCell ref="H24:J24"/>
    <mergeCell ref="A22:G22"/>
    <mergeCell ref="H31:J31"/>
    <mergeCell ref="H30:J30"/>
    <mergeCell ref="H27:J27"/>
    <mergeCell ref="A26:G26"/>
    <mergeCell ref="A29:G29"/>
    <mergeCell ref="H29:J29"/>
    <mergeCell ref="A31:G31"/>
    <mergeCell ref="A30:G30"/>
    <mergeCell ref="A27:G27"/>
    <mergeCell ref="H19:J19"/>
    <mergeCell ref="H20:J20"/>
    <mergeCell ref="H21:J21"/>
    <mergeCell ref="H17:J17"/>
    <mergeCell ref="H16:J16"/>
    <mergeCell ref="H15:J15"/>
    <mergeCell ref="H18:J18"/>
    <mergeCell ref="H8:J8"/>
    <mergeCell ref="H9:J9"/>
    <mergeCell ref="H10:J10"/>
    <mergeCell ref="H12:J12"/>
    <mergeCell ref="H13:J13"/>
    <mergeCell ref="H14:J14"/>
    <mergeCell ref="A9:G9"/>
    <mergeCell ref="H1:J1"/>
    <mergeCell ref="H6:J6"/>
    <mergeCell ref="H7:J7"/>
    <mergeCell ref="H3:J3"/>
    <mergeCell ref="H4:J4"/>
    <mergeCell ref="A6:G6"/>
    <mergeCell ref="A7:G7"/>
    <mergeCell ref="A8:G8"/>
    <mergeCell ref="A3:G3"/>
    <mergeCell ref="A4:G4"/>
    <mergeCell ref="A5:G5"/>
    <mergeCell ref="H11:J11"/>
    <mergeCell ref="H5:J5"/>
    <mergeCell ref="H2:J2"/>
    <mergeCell ref="A10:G10"/>
    <mergeCell ref="A25:G25"/>
    <mergeCell ref="A21:G21"/>
    <mergeCell ref="A16:G16"/>
    <mergeCell ref="A17:G17"/>
    <mergeCell ref="A18:G18"/>
    <mergeCell ref="A19:G19"/>
    <mergeCell ref="A20:G20"/>
    <mergeCell ref="A11:G11"/>
    <mergeCell ref="A12:G12"/>
    <mergeCell ref="A24:G24"/>
    <mergeCell ref="A23:G23"/>
    <mergeCell ref="A15:G15"/>
    <mergeCell ref="A13:G13"/>
    <mergeCell ref="A14:G14"/>
  </mergeCells>
  <conditionalFormatting sqref="H36:H55 J36:J55 J57:J72 H57:H72 H3:H31">
    <cfRule type="containsBlanks" dxfId="3" priority="5">
      <formula>LEN(TRIM(H3))=0</formula>
    </cfRule>
  </conditionalFormatting>
  <conditionalFormatting sqref="J56 H56">
    <cfRule type="containsBlanks" dxfId="2" priority="4">
      <formula>LEN(TRIM(H56))=0</formula>
    </cfRule>
  </conditionalFormatting>
  <conditionalFormatting sqref="H33:H34">
    <cfRule type="containsBlanks" dxfId="1" priority="2">
      <formula>LEN(TRIM(H33))=0</formula>
    </cfRule>
  </conditionalFormatting>
  <conditionalFormatting sqref="H32">
    <cfRule type="containsBlanks" dxfId="0" priority="1">
      <formula>LEN(TRIM(H32))=0</formula>
    </cfRule>
  </conditionalFormatting>
  <dataValidations count="2">
    <dataValidation type="decimal" operator="greaterThanOrEqual" allowBlank="1" showInputMessage="1" showErrorMessage="1" sqref="H36:H72">
      <formula1>0</formula1>
    </dataValidation>
    <dataValidation allowBlank="1" showInputMessage="1" showErrorMessage="1" promptTitle="Оригінал документації" prompt="за посиланням:_x000a_http://foxtrotgroup.com.ua/uk/tender.html" sqref="A1"/>
  </dataValidations>
  <pageMargins left="0.39370078740157483" right="0.39370078740157483" top="0.39370078740157483" bottom="0.39370078740157483" header="0.19685039370078741" footer="0.19685039370078741"/>
  <pageSetup paperSize="9" scale="55" fitToHeight="3" orientation="portrait" r:id="rId1"/>
  <headerFooter>
    <oddFooter>&amp;L&amp;"+,обычный"&amp;10&amp;K01+047Лист &amp;P з &amp;N листів&amp;R&amp;"+,обычный"&amp;10&amp;K01+049http://foxtrotgroup.com.ua/uk/tender.html</oddFooter>
  </headerFooter>
  <drawing r:id="rId2"/>
  <legacyDrawing r:id="rId3"/>
  <oleObjects>
    <mc:AlternateContent xmlns:mc="http://schemas.openxmlformats.org/markup-compatibility/2006">
      <mc:Choice Requires="x14">
        <oleObject shapeId="4098" r:id="rId4">
          <objectPr defaultSize="0" autoPict="0" r:id="rId5">
            <anchor moveWithCells="1">
              <from>
                <xdr:col>10</xdr:col>
                <xdr:colOff>123825</xdr:colOff>
                <xdr:row>39</xdr:row>
                <xdr:rowOff>123825</xdr:rowOff>
              </from>
              <to>
                <xdr:col>11</xdr:col>
                <xdr:colOff>390525</xdr:colOff>
                <xdr:row>40</xdr:row>
                <xdr:rowOff>0</xdr:rowOff>
              </to>
            </anchor>
          </objectPr>
        </oleObject>
      </mc:Choice>
      <mc:Fallback>
        <oleObject shapeId="4098" r:id="rId4"/>
      </mc:Fallback>
    </mc:AlternateContent>
    <mc:AlternateContent xmlns:mc="http://schemas.openxmlformats.org/markup-compatibility/2006">
      <mc:Choice Requires="x14">
        <oleObject shapeId="4099" r:id="rId6">
          <objectPr defaultSize="0" autoPict="0" r:id="rId7">
            <anchor moveWithCells="1">
              <from>
                <xdr:col>10</xdr:col>
                <xdr:colOff>104775</xdr:colOff>
                <xdr:row>41</xdr:row>
                <xdr:rowOff>57150</xdr:rowOff>
              </from>
              <to>
                <xdr:col>11</xdr:col>
                <xdr:colOff>371475</xdr:colOff>
                <xdr:row>42</xdr:row>
                <xdr:rowOff>9525</xdr:rowOff>
              </to>
            </anchor>
          </objectPr>
        </oleObject>
      </mc:Choice>
      <mc:Fallback>
        <oleObject shapeId="4099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Документація</vt:lpstr>
      <vt:lpstr>Додаток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2021-03-22T16:10:57Z</dcterms:modified>
</cp:coreProperties>
</file>