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010" yWindow="-45" windowWidth="15015" windowHeight="13980" tabRatio="739"/>
  </bookViews>
  <sheets>
    <sheet name="Документація" sheetId="2" r:id="rId1"/>
    <sheet name="Додаток 1" sheetId="3" r:id="rId2"/>
  </sheets>
  <definedNames>
    <definedName name="_xlnm._FilterDatabase" localSheetId="1" hidden="1">'Додаток 1'!$A$29:$F$49</definedName>
    <definedName name="_xlnm.Print_Area" localSheetId="1">'Додаток 1'!$A:$F</definedName>
  </definedNames>
  <calcPr calcId="145621"/>
</workbook>
</file>

<file path=xl/calcChain.xml><?xml version="1.0" encoding="utf-8"?>
<calcChain xmlns="http://schemas.openxmlformats.org/spreadsheetml/2006/main">
  <c r="F50" i="3" l="1"/>
  <c r="E2" i="3" l="1"/>
  <c r="E1" i="3" s="1"/>
  <c r="A1" i="3" l="1"/>
  <c r="A2" i="3"/>
  <c r="G2" i="3" l="1"/>
  <c r="F1" i="3" s="1"/>
  <c r="G1" i="3"/>
</calcChain>
</file>

<file path=xl/sharedStrings.xml><?xml version="1.0" encoding="utf-8"?>
<sst xmlns="http://schemas.openxmlformats.org/spreadsheetml/2006/main" count="149" uniqueCount="131">
  <si>
    <t xml:space="preserve">До участі в процедурі закупівлі приймаються пропозиції від Учасників, які відповідають наступним вимогам: </t>
  </si>
  <si>
    <t>Документація процедури закупівлі</t>
  </si>
  <si>
    <t>Назва компанії</t>
  </si>
  <si>
    <t>ПІБ керівника</t>
  </si>
  <si>
    <t>Телефон керівника</t>
  </si>
  <si>
    <t>Юридична адреса</t>
  </si>
  <si>
    <t>Фактична адреса</t>
  </si>
  <si>
    <t xml:space="preserve">Контактна особа </t>
  </si>
  <si>
    <t>Телефон контактної особи</t>
  </si>
  <si>
    <t>Електронна адреса контактної особи</t>
  </si>
  <si>
    <t>Код ЄДРПОУ</t>
  </si>
  <si>
    <t>Телефон компанії</t>
  </si>
  <si>
    <t>1. Зареєстровані на території України;</t>
  </si>
  <si>
    <t>http://www.foxtrotgroup.com.ua/uk/tender.html</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</si>
  <si>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</si>
  <si>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Офіційний сайт компанії Учасника (за наявності)</t>
  </si>
  <si>
    <t>2. Мають необхідне обладнання, кваліфікований персонал та досвід роботи в даному напрямку не менше 3 років.</t>
  </si>
  <si>
    <t>Ціна, грн. з ПДВ</t>
  </si>
  <si>
    <t>Всього сума закупівлі, грн. з ПДВ:</t>
  </si>
  <si>
    <t>1. Предмет закупівлі</t>
  </si>
  <si>
    <t>2. Замовник</t>
  </si>
  <si>
    <t>Розмір електронного листа не повинен перевищувати 15 МБ.</t>
  </si>
  <si>
    <t>Тема електронного листа має містити тільки предмет закупівлі.</t>
  </si>
  <si>
    <t>2. Пропозиція не відповідає вимогам щодо предмету закупівлі.</t>
  </si>
  <si>
    <t>3. Внаслідок дії непереборної сили.</t>
  </si>
  <si>
    <t>Учасники процедури закупівлі на запит Замовника надають установчі та фінансові документи в електронному вигляді.</t>
  </si>
  <si>
    <t>Замовник має право звернутися до Учасників за роз’ясненнями змісту їх пропозицій, а також ініціювати будь-які переговори з питань внесення змін до змісту або ціни поданої пропозиції.</t>
  </si>
  <si>
    <t>1. Учасник не відповідає кваліфікаційним критеріям;</t>
  </si>
  <si>
    <t>Замовник відхиляє пропозицію Учасника у разі, якщо:</t>
  </si>
  <si>
    <t>1. Ціна найкращої пропозиції перевищує бюджет закупівлі;</t>
  </si>
  <si>
    <t>2. Відсутня подальша потреба у закупівлі;</t>
  </si>
  <si>
    <t>Замовник має право відмінити закупівлю якщо:</t>
  </si>
  <si>
    <t>Запит комерційної пропозиції, детальна інформація та вимоги щодо предмету закупівлі надано в Додатку 1.</t>
  </si>
  <si>
    <t>•  Комерційна пропозиція у форматі Додатку 1 в Excel;</t>
  </si>
  <si>
    <t>Критеріями оцінки та вибору переможця є:</t>
  </si>
  <si>
    <t>5. Кваліфікаційні критерії до Учасників</t>
  </si>
  <si>
    <t>4. Дата подання пропозиції та строк її дії</t>
  </si>
  <si>
    <t xml:space="preserve">6. Критерії оцінки пропозицій Учасників </t>
  </si>
  <si>
    <t>7. Переговори з Учасником</t>
  </si>
  <si>
    <t>8. Відхилення пропозиції Учасника</t>
  </si>
  <si>
    <t>9. Відміна Замовником процедури закупівлі</t>
  </si>
  <si>
    <t>10. Подача установчих та фінансових документів</t>
  </si>
  <si>
    <t>11. Результати процедури закупівлі</t>
  </si>
  <si>
    <t>12. Умови укладання договору про закупівлю</t>
  </si>
  <si>
    <t>•  відповідність вимогам щодо предмету закупівлі;</t>
  </si>
  <si>
    <t>Результати процедури закупівлі оприлюднюються у розділі "Закриті тендери" за посиланням:</t>
  </si>
  <si>
    <t>3. Склад та вимоги до оформлення пропозиції Учасника</t>
  </si>
  <si>
    <t>Склад пропозиції Учасника:</t>
  </si>
  <si>
    <t>Досвід роботи за напрямом предмету закупівлі, років</t>
  </si>
  <si>
    <t>•  Сканкопія комерційної пропозиції у форматі Додатку 1, що завірена підписом керівника та печаткою;</t>
  </si>
  <si>
    <t>Пропозиція Учасника подається в електронному вигляді на адресу:</t>
  </si>
  <si>
    <t>Платник ПДВ- так, ні</t>
  </si>
  <si>
    <t>•  мінімальна вартість пропозиції.</t>
  </si>
  <si>
    <t>•  строки поставки;</t>
  </si>
  <si>
    <t>Будь-які питання стосовно закупівлі Учасник має направляти на адресу Тендерного комітету:</t>
  </si>
  <si>
    <t>№</t>
  </si>
  <si>
    <t xml:space="preserve">tender-GKF@foxtrot.kiev.ua
</t>
  </si>
  <si>
    <t>Група Компаній ФОКСТРОТ</t>
  </si>
  <si>
    <t>Сувенірна брендована продукція</t>
  </si>
  <si>
    <t>tender-901@foxtrot.ua</t>
  </si>
  <si>
    <t>У разі наявності в ціні пропозиції валютної складової, вказати:
   1. Курс валюти на дату даної пропозиції;</t>
  </si>
  <si>
    <t>2. Назва валюти (USD, EUR тощо);</t>
  </si>
  <si>
    <t>3. Назва курсу (НБУ, Міжбанк, покупка, продаж, середньозважений тощо);</t>
  </si>
  <si>
    <t>4. Посилання на ресурс, на якому публікується курс вказаної валюти;</t>
  </si>
  <si>
    <t>5. Доля валютної складової в ціні пропозиції у відсотках.</t>
  </si>
  <si>
    <t xml:space="preserve">Технічні вимоги </t>
  </si>
  <si>
    <t>Планова кількість на рік, шт.</t>
  </si>
  <si>
    <t>Шкарпетки</t>
  </si>
  <si>
    <t>Умови Договору мають відповідати акцептованій пропозиції Учасника.
Проект договору додається. Учасник має прийняти умови договору в редакції Замовника.</t>
  </si>
  <si>
    <t>•  якість наданих зразків;</t>
  </si>
  <si>
    <t>Зразки надаються за адресою: м. Київ, вул. Дорогожицька, 1, поверх 7, кабінет 701, з 10:00 до 15:00.</t>
  </si>
  <si>
    <t>Зразки мають відповідати параметрам заявленим в тендерному завданні з будь-яким подібним брендуванням.</t>
  </si>
  <si>
    <t>Перелік зразків надано в Додатку 1.</t>
  </si>
  <si>
    <t>Брендування, до 5000 мАг</t>
  </si>
  <si>
    <t>Магніт на холодильник</t>
  </si>
  <si>
    <t>Чашка</t>
  </si>
  <si>
    <t>Прапор настільний</t>
  </si>
  <si>
    <t>Прапор</t>
  </si>
  <si>
    <t>Тримач для бейджу</t>
  </si>
  <si>
    <t>Силіконовий браслет</t>
  </si>
  <si>
    <t>Стікер</t>
  </si>
  <si>
    <t>Обруч з "вушками лисиці"</t>
  </si>
  <si>
    <t>Павербанк</t>
  </si>
  <si>
    <t>Захисна маска</t>
  </si>
  <si>
    <t>Кулькова ручка</t>
  </si>
  <si>
    <t>Кепка</t>
  </si>
  <si>
    <t>Подушка для автомобіля</t>
  </si>
  <si>
    <t>Брелок</t>
  </si>
  <si>
    <t>Термокружка</t>
  </si>
  <si>
    <t>Парасолька</t>
  </si>
  <si>
    <t>Кейк-попс</t>
  </si>
  <si>
    <t>Еко-сумка</t>
  </si>
  <si>
    <t>Блокнот</t>
  </si>
  <si>
    <t>Формат А5 з брендуванням</t>
  </si>
  <si>
    <t>Сумки з принтом логотипу "Лисиця", 50х70 см</t>
  </si>
  <si>
    <t>Форма голови лисиці, брендування виробу</t>
  </si>
  <si>
    <t>Друк логотипу "Лисиця", декілька кольорів, унікальний дизайн</t>
  </si>
  <si>
    <t>Жовті або фіолетові парасолі з логотипом "Фокстрот" та логотипом "Лисиця"</t>
  </si>
  <si>
    <t>Кругла подушка. Діаметр 40 см, глибина 12 см. Наповнювач синтетичний. Подушка у наволочці з логотипом "Лисиця", кольоровий друк</t>
  </si>
  <si>
    <t>В фірмових кольорах з нанесенням логотипу "Лисиця" та слогану</t>
  </si>
  <si>
    <t>Еко-ручка з паперу жовтого кольору</t>
  </si>
  <si>
    <t>"Вушка лисиці" із тканини, колір помаранчевий, затемнення до верху у чорний колір. "Вушка" приєднуються до головного обруча помаранчевого або чорного кольору</t>
  </si>
  <si>
    <t>Брендування</t>
  </si>
  <si>
    <t>Помаранчевий браслет з білим логотипом</t>
  </si>
  <si>
    <t>Логотип, фірмовий колір, брендована стрічка на шию</t>
  </si>
  <si>
    <t>Шкарпетки з патерном "Лисиця", кольорові у фірмовому стилі</t>
  </si>
  <si>
    <t>Розмір прапору 10х20см, нейлон з трубкою. Нанесення логотипу "Фокстрот" та логотипу "Лисиця"</t>
  </si>
  <si>
    <t>Розмір прапору 120х80см, нейлон, фірмові кольори, кріплення карман. Нанесення логотипу "Фокстрот" та логотипу "Лисиця"</t>
  </si>
  <si>
    <t>Чашка білого кольору. Нанесення логотипу "Фокстрот" та логотипу "Лисиця"</t>
  </si>
  <si>
    <t>"Лисиця"-магніт цільна, трафарет</t>
  </si>
  <si>
    <t>Надати зразок</t>
  </si>
  <si>
    <t>Надати зображення</t>
  </si>
  <si>
    <t>Вимога щодо надання зразка або зображення</t>
  </si>
  <si>
    <t>Брелок з логотипом "Лисиця" та логотипом "Фокстрот"</t>
  </si>
  <si>
    <t>Тканина: бавовна. Односторонній друк різних патернів у фірмовому стилі</t>
  </si>
  <si>
    <t>Умови оплати: безготівкова оплата виконується протягом 5 банківських днів після надання Підрядником всіх бухгалтерських документів (видаткова накладна, зареєстрована податкова накладна). Підтвердити</t>
  </si>
  <si>
    <t>Вказати основних клієнтів за напрямком даної закупівлі</t>
  </si>
  <si>
    <t>Метою закупівлі є вибір підрядника, який має поставляти сувенірну брендовану продукцію (далі - Продукція).</t>
  </si>
  <si>
    <t>•  Зображення зразків Продукції за переліком, що наданий в Додатку 1 в загальнодоступних форматах (JPG, PNG тощо);</t>
  </si>
  <si>
    <t>Кожне зображення має містити в назві файлу найменування компанії Учасника та порядковий номер Продукції відповідно до Додатку 1.</t>
  </si>
  <si>
    <r>
      <t xml:space="preserve">•  </t>
    </r>
    <r>
      <rPr>
        <b/>
        <sz val="11"/>
        <rFont val="Cambria"/>
        <family val="1"/>
        <charset val="204"/>
        <scheme val="major"/>
      </rPr>
      <t>Важливо!</t>
    </r>
    <r>
      <rPr>
        <sz val="11"/>
        <rFont val="Cambria"/>
        <family val="1"/>
        <charset val="204"/>
        <scheme val="major"/>
      </rPr>
      <t xml:space="preserve"> Разом з комерційною пропозицією Учасник має надати зразки Продукції.</t>
    </r>
  </si>
  <si>
    <t>Назва Продукції</t>
  </si>
  <si>
    <t>Адреса доставки: м. Київ, вул. Дорогожицька, 1. Підтвердити</t>
  </si>
  <si>
    <t>Тендерна пропозиція має включати вартість Продукції, її фасування та доставки. Підтвердити</t>
  </si>
  <si>
    <t>Зазначити перелік відповідного обладнання, власної матеріально-технічної бази, працівників відповідної кваліфікації</t>
  </si>
  <si>
    <t>Строк доставки Продукції від дати замовлення Замовником зазначити в робочих днях</t>
  </si>
  <si>
    <t>Доставка Продукції відповідно до замовлень Замовника не частіше ніж один раз на місяць. Підтвердити</t>
  </si>
  <si>
    <t>Умови фасування та пакування:
   - кожна одиниця Продукції має бути упакована в індивідуальну упаковку. Маркування на кожній індивідуальній упаковці має містити найменування Продукції;
   - Продукція має бути розфасована в групову упаковку відповідно до розподілу по торговим точкам Замовника. Маркування групової упаковки має містити найменування та кількість Продукції, адресу кінцевої доставки відповідно до розподілу. Групова упаковка має забезпечувати збереження Продукції під час транспортування територією України.
Підтвердити</t>
  </si>
  <si>
    <t>Кожен зразок має бути промаркований найменуванням компанії Учасника та порядковим номером Продукції відповідно до Додатку 1.</t>
  </si>
  <si>
    <t>Пропозиції без зразків не розглядаються.</t>
  </si>
  <si>
    <t>Зразки повертаються на запит та за рахунок Учасника у строк не пізніше десяти робочих днів після оголошення результатів закупівлі.</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</si>
</sst>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_-* #,##0.00_р_._-;\-* #,##0.00_р_._-;_-* &quot;-&quot;??_р_._-;_-@_-"/>
    <numFmt numFmtId="165" formatCode="[$-FC22]d\ mmmm\ yyyy&quot; р.&quot;;@"/>
    <numFmt numFmtId="166" formatCode="[&lt;=9999999]0##\-##\-##;\(0##\)\ ###\-##\-##"/>
    <numFmt numFmtId="167" formatCode="#,##0_ ;[Red]\-#,##0\ "/>
    <numFmt numFmtId="168" formatCode="#,##0;\-#,##0"/>
    <numFmt numFmtId="169" formatCode="_-* #,##0\ _г_р_н_._-;\-* #,##0\ _г_р_н_._-;_-* &quot;-&quot;\ _г_р_н_._-;_-@_-"/>
    <numFmt numFmtId="170" formatCode="_-* #,##0.00\ _г_р_н_._-;\-* #,##0.00\ _г_р_н_._-;_-* &quot;-&quot;??\ _г_р_н_._-;_-@_-"/>
    <numFmt numFmtId="171" formatCode="_-* #,##0\ &quot;грн.&quot;_-;\-* #,##0\ &quot;грн.&quot;_-;_-* &quot;-&quot;\ &quot;грн.&quot;_-;_-@_-"/>
    <numFmt numFmtId="172" formatCode="_-* #,##0.00\ &quot;грн.&quot;_-;\-* #,##0.00\ &quot;грн.&quot;_-;_-* &quot;-&quot;??\ &quot;грн.&quot;_-;_-@_-"/>
    <numFmt numFmtId="173" formatCode="#,##0;[Red]\-#,##0;;&quot;Error: Entry must be a number&quot;"/>
    <numFmt numFmtId="174" formatCode="#,##0;\(#,##0\)"/>
    <numFmt numFmtId="175" formatCode="[=0]\ &quot;0%&quot;;;0.00%"/>
    <numFmt numFmtId="176" formatCode="[=0]&quot; 0%&quot;;[&lt;0]General;0.00%"/>
    <numFmt numFmtId="177" formatCode="#,##0;[Red]\-#,##0"/>
    <numFmt numFmtId="178" formatCode="#,##0;\-#,##0;;&quot;Agency Cost&quot;"/>
    <numFmt numFmtId="179" formatCode="#,##0.00;\-#,##0.00"/>
    <numFmt numFmtId="180" formatCode="[=0]\ &quot;0.000&quot;;;0.000"/>
    <numFmt numFmtId="181" formatCode="[=0]&quot; 0.000&quot;;[&lt;0]General;0.000"/>
    <numFmt numFmtId="182" formatCode="_-* #,##0.00&quot;р.&quot;_-;\-* #,##0.00&quot;р.&quot;_-;_-* \-??&quot;р.&quot;_-;_-@_-"/>
    <numFmt numFmtId="183" formatCode="_-* #,##0_р_._-;\-* #,##0_р_._-;_-* &quot;-&quot;??_р_._-;_-@_-"/>
    <numFmt numFmtId="184" formatCode="#,##0.0000"/>
    <numFmt numFmtId="185" formatCode="_-* #,##0.0000000_р_._-;\-* #,##0.0000000_р_._-;_-* &quot;-&quot;??_р_._-;_-@_-"/>
    <numFmt numFmtId="186" formatCode="[$-419]d\ mmm\ yy;@"/>
  </numFmts>
  <fonts count="46">
    <font>
      <sz val="11"/>
      <color theme="1"/>
      <name val="Calibri"/>
      <family val="2"/>
      <scheme val="minor"/>
    </font>
    <font>
      <u/>
      <sz val="11"/>
      <color theme="10"/>
      <name val="Calibri"/>
      <family val="2"/>
      <scheme val="minor"/>
    </font>
    <font>
      <sz val="11"/>
      <color theme="1"/>
      <name val="Cambria"/>
      <family val="1"/>
      <charset val="204"/>
      <scheme val="major"/>
    </font>
    <font>
      <b/>
      <sz val="11"/>
      <color theme="1"/>
      <name val="Cambria"/>
      <family val="1"/>
      <charset val="204"/>
      <scheme val="major"/>
    </font>
    <font>
      <u/>
      <sz val="11"/>
      <color theme="10"/>
      <name val="Cambria"/>
      <family val="1"/>
      <charset val="204"/>
      <scheme val="major"/>
    </font>
    <font>
      <sz val="11"/>
      <color theme="1"/>
      <name val="Calibri"/>
      <family val="2"/>
      <scheme val="minor"/>
    </font>
    <font>
      <sz val="10"/>
      <name val="Times New Roman"/>
      <family val="1"/>
      <charset val="204"/>
    </font>
    <font>
      <sz val="10"/>
      <name val="Arial Cyr"/>
      <charset val="204"/>
    </font>
    <font>
      <sz val="10"/>
      <name val="Arial Cyr"/>
      <family val="2"/>
      <charset val="204"/>
    </font>
    <font>
      <sz val="10"/>
      <color theme="1"/>
      <name val="Cambria"/>
      <family val="1"/>
      <charset val="204"/>
      <scheme val="major"/>
    </font>
    <font>
      <sz val="10"/>
      <name val="Cambria"/>
      <family val="1"/>
      <charset val="204"/>
      <scheme val="major"/>
    </font>
    <font>
      <sz val="11"/>
      <name val="Cambria"/>
      <family val="1"/>
      <charset val="204"/>
      <scheme val="major"/>
    </font>
    <font>
      <b/>
      <sz val="10"/>
      <color theme="1"/>
      <name val="Cambria"/>
      <family val="1"/>
      <charset val="204"/>
      <scheme val="major"/>
    </font>
    <font>
      <sz val="20"/>
      <color theme="1"/>
      <name val="Cambria"/>
      <family val="1"/>
      <charset val="204"/>
      <scheme val="major"/>
    </font>
    <font>
      <sz val="10"/>
      <color rgb="FFC00000"/>
      <name val="Cambria"/>
      <family val="1"/>
      <charset val="204"/>
      <scheme val="major"/>
    </font>
    <font>
      <sz val="7"/>
      <color theme="1"/>
      <name val="Cambria"/>
      <family val="1"/>
      <charset val="204"/>
      <scheme val="major"/>
    </font>
    <font>
      <sz val="11"/>
      <color theme="1"/>
      <name val="Calibri"/>
      <family val="2"/>
      <charset val="204"/>
      <scheme val="minor"/>
    </font>
    <font>
      <sz val="10"/>
      <name val="Arial"/>
      <family val="2"/>
      <charset val="204"/>
    </font>
    <font>
      <b/>
      <sz val="10"/>
      <name val="Pragmatica"/>
      <charset val="204"/>
    </font>
    <font>
      <sz val="10"/>
      <name val="Helv"/>
    </font>
    <font>
      <sz val="11"/>
      <color indexed="8"/>
      <name val="Calibri"/>
      <family val="2"/>
      <charset val="204"/>
    </font>
    <font>
      <u/>
      <sz val="10"/>
      <color indexed="36"/>
      <name val="Arial"/>
      <family val="2"/>
    </font>
    <font>
      <b/>
      <sz val="16"/>
      <name val="Helv"/>
    </font>
    <font>
      <b/>
      <sz val="16"/>
      <name val="Arial"/>
      <family val="2"/>
      <charset val="204"/>
    </font>
    <font>
      <u/>
      <sz val="10"/>
      <color indexed="12"/>
      <name val="Arial Cyr"/>
      <charset val="204"/>
    </font>
    <font>
      <sz val="11"/>
      <name val="UkrainianJournal"/>
      <charset val="204"/>
    </font>
    <font>
      <sz val="8"/>
      <name val="Helv"/>
    </font>
    <font>
      <sz val="8"/>
      <name val="Arial"/>
      <family val="2"/>
      <charset val="204"/>
    </font>
    <font>
      <sz val="10"/>
      <name val="Arial"/>
      <family val="2"/>
    </font>
    <font>
      <sz val="10"/>
      <name val="MS Sans Serif"/>
      <family val="2"/>
      <charset val="204"/>
    </font>
    <font>
      <b/>
      <sz val="10"/>
      <name val="Helv"/>
    </font>
    <font>
      <b/>
      <sz val="10"/>
      <name val="Arial"/>
      <family val="2"/>
      <charset val="204"/>
    </font>
    <font>
      <b/>
      <sz val="8"/>
      <name val="TypeTimes"/>
      <charset val="204"/>
    </font>
    <font>
      <sz val="12"/>
      <name val="Times New Roman Cyr"/>
      <family val="1"/>
      <charset val="204"/>
    </font>
    <font>
      <sz val="10"/>
      <name val="NewtonCTT"/>
      <charset val="204"/>
    </font>
    <font>
      <i/>
      <sz val="11"/>
      <color theme="1"/>
      <name val="Cambria"/>
      <family val="1"/>
      <charset val="204"/>
      <scheme val="major"/>
    </font>
    <font>
      <b/>
      <sz val="11"/>
      <color theme="0"/>
      <name val="Cambria"/>
      <family val="1"/>
      <charset val="204"/>
      <scheme val="major"/>
    </font>
    <font>
      <b/>
      <sz val="16"/>
      <color theme="1"/>
      <name val="Cambria"/>
      <family val="1"/>
      <charset val="204"/>
      <scheme val="major"/>
    </font>
    <font>
      <b/>
      <sz val="11"/>
      <name val="Cambria"/>
      <family val="1"/>
      <charset val="204"/>
      <scheme val="major"/>
    </font>
    <font>
      <b/>
      <sz val="10"/>
      <name val="Cambria"/>
      <family val="1"/>
      <charset val="204"/>
      <scheme val="major"/>
    </font>
    <font>
      <sz val="9"/>
      <color rgb="FF7030A0"/>
      <name val="Cambria"/>
      <family val="1"/>
      <charset val="204"/>
      <scheme val="major"/>
    </font>
    <font>
      <sz val="7"/>
      <color rgb="FF7030A0"/>
      <name val="Cambria"/>
      <family val="1"/>
      <charset val="204"/>
      <scheme val="major"/>
    </font>
    <font>
      <b/>
      <sz val="11"/>
      <color rgb="FF7030A0"/>
      <name val="Cambria"/>
      <family val="1"/>
      <charset val="204"/>
      <scheme val="major"/>
    </font>
    <font>
      <b/>
      <sz val="20"/>
      <color theme="1"/>
      <name val="Cambria"/>
      <family val="1"/>
      <charset val="204"/>
      <scheme val="major"/>
    </font>
    <font>
      <sz val="8"/>
      <color theme="1"/>
      <name val="Cambria"/>
      <family val="1"/>
      <charset val="204"/>
      <scheme val="major"/>
    </font>
    <font>
      <b/>
      <sz val="8"/>
      <color theme="1"/>
      <name val="Cambria"/>
      <family val="1"/>
      <charset val="204"/>
      <scheme val="major"/>
    </font>
  </fonts>
  <fills count="12">
    <fill>
      <patternFill patternType="none"/>
    </fill>
    <fill>
      <patternFill patternType="gray125"/>
    </fill>
    <fill>
      <patternFill patternType="solid">
        <fgColor theme="0"/>
        <bgColor indexed="64"/>
      </patternFill>
    </fill>
    <fill>
      <patternFill patternType="solid">
        <fgColor indexed="9"/>
        <bgColor indexed="15"/>
      </patternFill>
    </fill>
    <fill>
      <patternFill patternType="solid">
        <fgColor indexed="9"/>
        <bgColor indexed="26"/>
      </patternFill>
    </fill>
    <fill>
      <patternFill patternType="mediumGray">
        <fgColor indexed="9"/>
        <bgColor indexed="11"/>
      </patternFill>
    </fill>
    <fill>
      <patternFill patternType="solid">
        <fgColor indexed="44"/>
        <bgColor indexed="22"/>
      </patternFill>
    </fill>
    <fill>
      <patternFill patternType="gray0625">
        <fgColor indexed="9"/>
        <bgColor indexed="13"/>
      </patternFill>
    </fill>
    <fill>
      <patternFill patternType="solid">
        <fgColor indexed="34"/>
        <bgColor indexed="13"/>
      </patternFill>
    </fill>
    <fill>
      <patternFill patternType="darkGray">
        <fgColor indexed="9"/>
        <bgColor indexed="13"/>
      </patternFill>
    </fill>
    <fill>
      <patternFill patternType="solid">
        <fgColor indexed="26"/>
        <bgColor indexed="43"/>
      </patternFill>
    </fill>
    <fill>
      <patternFill patternType="solid">
        <fgColor indexed="9"/>
        <bgColor indexed="13"/>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18"/>
      </left>
      <right style="thin">
        <color indexed="18"/>
      </right>
      <top style="thin">
        <color indexed="18"/>
      </top>
      <bottom style="thin">
        <color indexed="18"/>
      </bottom>
      <diagonal/>
    </border>
    <border>
      <left/>
      <right/>
      <top/>
      <bottom style="hair">
        <color indexed="21"/>
      </bottom>
      <diagonal/>
    </border>
    <border>
      <left style="thin">
        <color indexed="8"/>
      </left>
      <right style="thin">
        <color indexed="8"/>
      </right>
      <top style="thin">
        <color indexed="8"/>
      </top>
      <bottom style="thin">
        <color indexed="8"/>
      </bottom>
      <diagonal/>
    </border>
    <border>
      <left/>
      <right/>
      <top/>
      <bottom style="hair">
        <color indexed="11"/>
      </bottom>
      <diagonal/>
    </border>
    <border>
      <left/>
      <right/>
      <top/>
      <bottom style="hair">
        <color indexed="57"/>
      </bottom>
      <diagonal/>
    </border>
    <border>
      <left style="medium">
        <color indexed="10"/>
      </left>
      <right style="medium">
        <color indexed="10"/>
      </right>
      <top style="medium">
        <color indexed="10"/>
      </top>
      <bottom style="medium">
        <color indexed="10"/>
      </bottom>
      <diagonal/>
    </border>
    <border>
      <left/>
      <right/>
      <top style="thin">
        <color indexed="64"/>
      </top>
      <bottom style="thin">
        <color indexed="64"/>
      </bottom>
      <diagonal/>
    </border>
  </borders>
  <cellStyleXfs count="155">
    <xf numFmtId="0" fontId="0" fillId="0" borderId="0"/>
    <xf numFmtId="0" fontId="1" fillId="0" borderId="0" applyNumberFormat="0" applyFill="0" applyBorder="0" applyAlignment="0" applyProtection="0"/>
    <xf numFmtId="164" fontId="5" fillId="0" borderId="0" applyFont="0" applyFill="0" applyBorder="0" applyAlignment="0" applyProtection="0"/>
    <xf numFmtId="0" fontId="6" fillId="0" borderId="0"/>
    <xf numFmtId="0" fontId="7" fillId="0" borderId="0"/>
    <xf numFmtId="0" fontId="8" fillId="0" borderId="0"/>
    <xf numFmtId="0" fontId="16" fillId="0" borderId="0"/>
    <xf numFmtId="0" fontId="17" fillId="0" borderId="0"/>
    <xf numFmtId="164" fontId="5" fillId="0" borderId="0" applyFont="0" applyFill="0" applyBorder="0" applyAlignment="0" applyProtection="0"/>
    <xf numFmtId="0" fontId="18" fillId="0" borderId="0"/>
    <xf numFmtId="37" fontId="19" fillId="3" borderId="8">
      <protection hidden="1"/>
    </xf>
    <xf numFmtId="168" fontId="17" fillId="4" borderId="8">
      <protection hidden="1"/>
    </xf>
    <xf numFmtId="37" fontId="17" fillId="4" borderId="8">
      <protection hidden="1"/>
    </xf>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37" fontId="19" fillId="5" borderId="0" applyNumberFormat="0" applyBorder="0" applyAlignment="0">
      <alignment horizontal="center"/>
      <protection hidden="1"/>
    </xf>
    <xf numFmtId="0" fontId="17" fillId="6" borderId="0" applyNumberFormat="0" applyBorder="0" applyAlignment="0">
      <protection hidden="1"/>
    </xf>
    <xf numFmtId="173" fontId="19" fillId="7" borderId="8">
      <alignment horizontal="right"/>
      <protection locked="0"/>
    </xf>
    <xf numFmtId="173" fontId="17" fillId="8" borderId="8">
      <alignment horizontal="right"/>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applyNumberFormat="0" applyFill="0" applyBorder="0" applyAlignment="0" applyProtection="0">
      <alignment vertical="top"/>
      <protection locked="0"/>
    </xf>
    <xf numFmtId="37" fontId="19" fillId="7" borderId="3" applyNumberFormat="0" applyBorder="0">
      <alignment horizontal="left"/>
      <protection locked="0"/>
    </xf>
    <xf numFmtId="0" fontId="17" fillId="8" borderId="0" applyNumberFormat="0" applyBorder="0">
      <alignment horizontal="left"/>
      <protection locked="0"/>
    </xf>
    <xf numFmtId="174" fontId="22" fillId="0" borderId="0">
      <alignment horizontal="left"/>
    </xf>
    <xf numFmtId="174" fontId="23" fillId="0" borderId="0">
      <alignment horizontal="left"/>
    </xf>
    <xf numFmtId="0" fontId="24" fillId="0" borderId="0" applyNumberFormat="0" applyFill="0" applyBorder="0" applyAlignment="0" applyProtection="0">
      <alignment vertical="top"/>
      <protection locked="0"/>
    </xf>
    <xf numFmtId="0" fontId="25" fillId="0" borderId="0"/>
    <xf numFmtId="37" fontId="19" fillId="9" borderId="9">
      <alignment horizontal="center" vertical="center"/>
      <protection hidden="1"/>
    </xf>
    <xf numFmtId="168" fontId="17" fillId="10" borderId="9">
      <alignment horizontal="center" vertical="center"/>
      <protection hidden="1"/>
    </xf>
    <xf numFmtId="37" fontId="17" fillId="10" borderId="9">
      <alignment horizontal="center" vertical="center"/>
      <protection hidden="1"/>
    </xf>
    <xf numFmtId="175" fontId="26" fillId="9" borderId="8">
      <alignment horizontal="right"/>
      <protection locked="0"/>
    </xf>
    <xf numFmtId="176" fontId="27" fillId="10" borderId="8">
      <alignment horizontal="right"/>
      <protection locked="0"/>
    </xf>
    <xf numFmtId="37" fontId="26" fillId="3" borderId="8">
      <alignment vertical="center"/>
      <protection hidden="1"/>
    </xf>
    <xf numFmtId="168" fontId="27" fillId="4" borderId="8">
      <alignment vertical="center"/>
      <protection hidden="1"/>
    </xf>
    <xf numFmtId="37" fontId="27" fillId="4" borderId="8">
      <alignment vertical="center"/>
      <protection hidden="1"/>
    </xf>
    <xf numFmtId="38" fontId="19" fillId="0" borderId="10"/>
    <xf numFmtId="177" fontId="17" fillId="0" borderId="10"/>
    <xf numFmtId="38" fontId="17" fillId="0" borderId="10"/>
    <xf numFmtId="0" fontId="28" fillId="0" borderId="0"/>
    <xf numFmtId="37" fontId="19" fillId="9" borderId="9">
      <alignment vertical="center"/>
      <protection hidden="1"/>
    </xf>
    <xf numFmtId="168" fontId="17" fillId="10" borderId="9">
      <alignment vertical="center"/>
      <protection hidden="1"/>
    </xf>
    <xf numFmtId="37" fontId="17" fillId="10" borderId="9">
      <alignment vertical="center"/>
      <protection hidden="1"/>
    </xf>
    <xf numFmtId="178" fontId="19" fillId="3" borderId="8">
      <alignment horizontal="right"/>
      <protection hidden="1"/>
    </xf>
    <xf numFmtId="178" fontId="17" fillId="4" borderId="8">
      <alignment horizontal="right"/>
      <protection hidden="1"/>
    </xf>
    <xf numFmtId="178" fontId="19" fillId="7" borderId="8">
      <alignment horizontal="right"/>
      <protection locked="0"/>
    </xf>
    <xf numFmtId="178" fontId="17" fillId="8" borderId="8">
      <alignment horizontal="right"/>
      <protection locked="0"/>
    </xf>
    <xf numFmtId="38" fontId="29" fillId="0" borderId="0" applyFont="0" applyFill="0" applyBorder="0" applyAlignment="0" applyProtection="0"/>
    <xf numFmtId="40" fontId="29" fillId="0" borderId="0" applyFont="0" applyFill="0" applyBorder="0" applyAlignment="0" applyProtection="0"/>
    <xf numFmtId="0" fontId="19" fillId="0" borderId="0"/>
    <xf numFmtId="38" fontId="26" fillId="11" borderId="8">
      <alignment vertical="center"/>
      <protection locked="0"/>
    </xf>
    <xf numFmtId="177" fontId="27" fillId="4" borderId="8">
      <alignment vertical="center"/>
      <protection locked="0"/>
    </xf>
    <xf numFmtId="38" fontId="27" fillId="4" borderId="8">
      <alignment vertical="center"/>
      <protection locked="0"/>
    </xf>
    <xf numFmtId="39" fontId="26" fillId="0" borderId="11">
      <alignment horizontal="center" vertical="center"/>
      <protection hidden="1"/>
    </xf>
    <xf numFmtId="179" fontId="27" fillId="0" borderId="11">
      <alignment horizontal="center" vertical="center"/>
      <protection hidden="1"/>
    </xf>
    <xf numFmtId="39" fontId="27" fillId="0" borderId="11">
      <alignment horizontal="center" vertical="center"/>
      <protection hidden="1"/>
    </xf>
    <xf numFmtId="180" fontId="26" fillId="11" borderId="8">
      <alignment vertical="center"/>
      <protection locked="0"/>
    </xf>
    <xf numFmtId="181" fontId="27" fillId="4" borderId="8">
      <alignment vertical="center"/>
      <protection locked="0"/>
    </xf>
    <xf numFmtId="37" fontId="19" fillId="3" borderId="8">
      <alignment horizontal="center"/>
      <protection hidden="1"/>
    </xf>
    <xf numFmtId="168" fontId="17" fillId="4" borderId="8">
      <alignment horizontal="center"/>
      <protection hidden="1"/>
    </xf>
    <xf numFmtId="37" fontId="17" fillId="4" borderId="8">
      <alignment horizontal="center"/>
      <protection hidden="1"/>
    </xf>
    <xf numFmtId="38" fontId="19" fillId="0" borderId="12">
      <alignment vertical="center"/>
      <protection locked="0"/>
    </xf>
    <xf numFmtId="177" fontId="17" fillId="0" borderId="13">
      <alignment vertical="center"/>
      <protection locked="0"/>
    </xf>
    <xf numFmtId="38" fontId="17" fillId="0" borderId="13">
      <alignment vertical="center"/>
      <protection locked="0"/>
    </xf>
    <xf numFmtId="38" fontId="26" fillId="3" borderId="8">
      <alignment horizontal="center" vertical="center"/>
      <protection hidden="1"/>
    </xf>
    <xf numFmtId="177" fontId="27" fillId="4" borderId="8">
      <alignment horizontal="center" vertical="center"/>
      <protection hidden="1"/>
    </xf>
    <xf numFmtId="38" fontId="27" fillId="4" borderId="8">
      <alignment horizontal="center" vertical="center"/>
      <protection hidden="1"/>
    </xf>
    <xf numFmtId="38" fontId="30" fillId="3" borderId="14">
      <alignment vertical="center"/>
      <protection hidden="1"/>
    </xf>
    <xf numFmtId="177" fontId="31" fillId="4" borderId="14">
      <alignment vertical="center"/>
      <protection hidden="1"/>
    </xf>
    <xf numFmtId="38" fontId="31" fillId="4" borderId="14">
      <alignment vertical="center"/>
      <protection hidden="1"/>
    </xf>
    <xf numFmtId="182" fontId="17" fillId="0" borderId="0" applyFill="0" applyBorder="0" applyAlignment="0" applyProtection="0"/>
    <xf numFmtId="182" fontId="17" fillId="0" borderId="0" applyFill="0" applyBorder="0" applyAlignment="0" applyProtection="0"/>
    <xf numFmtId="182" fontId="17" fillId="0" borderId="0" applyFill="0" applyBorder="0" applyAlignment="0" applyProtection="0"/>
    <xf numFmtId="182" fontId="17" fillId="0" borderId="0" applyFill="0" applyBorder="0" applyAlignment="0" applyProtection="0"/>
    <xf numFmtId="0" fontId="32" fillId="0" borderId="0">
      <alignment horizontal="centerContinuous" vertical="center"/>
    </xf>
    <xf numFmtId="0" fontId="32" fillId="0" borderId="0">
      <alignment horizontal="center" vertical="center"/>
    </xf>
    <xf numFmtId="0" fontId="33" fillId="0" borderId="0"/>
    <xf numFmtId="0" fontId="20" fillId="0" borderId="0"/>
    <xf numFmtId="0" fontId="20" fillId="0" borderId="0"/>
    <xf numFmtId="0" fontId="17" fillId="0" borderId="0"/>
    <xf numFmtId="0" fontId="28" fillId="0" borderId="0"/>
    <xf numFmtId="0" fontId="28" fillId="0" borderId="0"/>
    <xf numFmtId="0" fontId="28" fillId="0" borderId="0"/>
    <xf numFmtId="0" fontId="7" fillId="0" borderId="0"/>
    <xf numFmtId="0" fontId="20" fillId="0" borderId="0"/>
    <xf numFmtId="0" fontId="28" fillId="0" borderId="0"/>
    <xf numFmtId="0" fontId="28" fillId="0" borderId="0"/>
    <xf numFmtId="0" fontId="28" fillId="0" borderId="0"/>
    <xf numFmtId="0" fontId="7" fillId="0" borderId="0"/>
    <xf numFmtId="0" fontId="28"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20" fillId="0" borderId="0"/>
    <xf numFmtId="0" fontId="20" fillId="0" borderId="0"/>
    <xf numFmtId="0" fontId="16" fillId="0" borderId="0"/>
    <xf numFmtId="0" fontId="7" fillId="0" borderId="0"/>
    <xf numFmtId="0" fontId="8" fillId="0" borderId="0"/>
    <xf numFmtId="0" fontId="16" fillId="0" borderId="0"/>
    <xf numFmtId="0" fontId="8" fillId="0" borderId="0"/>
    <xf numFmtId="0" fontId="20" fillId="0" borderId="0"/>
    <xf numFmtId="0" fontId="16"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38" fontId="29" fillId="0" borderId="0" applyFont="0" applyFill="0" applyBorder="0" applyAlignment="0" applyProtection="0"/>
    <xf numFmtId="3" fontId="34" fillId="0" borderId="2" applyFont="0" applyFill="0" applyBorder="0" applyAlignment="0" applyProtection="0">
      <alignment horizontal="center" vertical="center"/>
      <protection locked="0"/>
    </xf>
    <xf numFmtId="3" fontId="17" fillId="0" borderId="0" applyFill="0" applyBorder="0" applyAlignment="0" applyProtection="0"/>
    <xf numFmtId="40" fontId="29" fillId="0" borderId="0" applyFont="0" applyFill="0" applyBorder="0" applyAlignment="0" applyProtection="0"/>
    <xf numFmtId="0" fontId="26" fillId="0" borderId="2">
      <alignment horizontal="centerContinuous" vertical="center" wrapText="1"/>
    </xf>
    <xf numFmtId="0" fontId="27" fillId="0" borderId="11">
      <alignment horizontal="center" vertical="center" wrapText="1"/>
    </xf>
  </cellStyleXfs>
  <cellXfs count="93">
    <xf numFmtId="0" fontId="0" fillId="0" borderId="0" xfId="0"/>
    <xf numFmtId="0" fontId="2" fillId="0" borderId="0" xfId="0" applyFont="1" applyBorder="1" applyAlignment="1">
      <alignment vertical="top"/>
    </xf>
    <xf numFmtId="0" fontId="9" fillId="0" borderId="0" xfId="0" applyFont="1" applyAlignment="1">
      <alignment vertical="center"/>
    </xf>
    <xf numFmtId="0" fontId="3" fillId="0" borderId="2" xfId="0" applyFont="1" applyBorder="1" applyAlignment="1">
      <alignment vertical="top" wrapText="1"/>
    </xf>
    <xf numFmtId="0" fontId="13" fillId="0" borderId="0" xfId="0" applyFont="1" applyBorder="1" applyAlignment="1">
      <alignment vertical="top"/>
    </xf>
    <xf numFmtId="0" fontId="14" fillId="0" borderId="0" xfId="0" applyFont="1" applyFill="1" applyBorder="1" applyAlignment="1" applyProtection="1">
      <alignment horizontal="center" vertical="center" wrapText="1"/>
    </xf>
    <xf numFmtId="49" fontId="12"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166" fontId="9" fillId="0" borderId="2" xfId="0" applyNumberFormat="1" applyFont="1" applyFill="1" applyBorder="1" applyAlignment="1">
      <alignment horizontal="left" vertical="center" wrapText="1"/>
    </xf>
    <xf numFmtId="49" fontId="9" fillId="0" borderId="2" xfId="1" applyNumberFormat="1" applyFont="1" applyFill="1" applyBorder="1" applyAlignment="1">
      <alignment horizontal="left" vertical="center" wrapText="1"/>
    </xf>
    <xf numFmtId="167" fontId="9" fillId="0" borderId="2" xfId="2" applyNumberFormat="1" applyFont="1" applyFill="1" applyBorder="1" applyAlignment="1">
      <alignment horizontal="left" vertical="center" wrapText="1"/>
    </xf>
    <xf numFmtId="0" fontId="9" fillId="0" borderId="0" xfId="0" applyFont="1" applyAlignment="1">
      <alignment vertical="center" wrapText="1"/>
    </xf>
    <xf numFmtId="0" fontId="9" fillId="2" borderId="0" xfId="0" applyFont="1" applyFill="1" applyAlignment="1">
      <alignment vertical="center" wrapText="1"/>
    </xf>
    <xf numFmtId="0" fontId="9" fillId="0" borderId="0" xfId="0" applyFont="1" applyFill="1" applyAlignment="1">
      <alignment vertical="center" wrapText="1"/>
    </xf>
    <xf numFmtId="0" fontId="12" fillId="2" borderId="2" xfId="0" applyFont="1" applyFill="1" applyBorder="1" applyAlignment="1">
      <alignment vertical="center" wrapText="1"/>
    </xf>
    <xf numFmtId="0" fontId="12" fillId="0" borderId="2" xfId="0" applyFont="1" applyFill="1" applyBorder="1" applyAlignment="1">
      <alignment horizontal="center" vertical="center" wrapText="1"/>
    </xf>
    <xf numFmtId="0" fontId="9" fillId="2" borderId="0" xfId="0" applyFont="1" applyFill="1" applyAlignment="1">
      <alignment horizontal="left" vertical="center"/>
    </xf>
    <xf numFmtId="0" fontId="9" fillId="0" borderId="0" xfId="0" applyFont="1" applyAlignment="1">
      <alignment horizontal="left" vertical="center"/>
    </xf>
    <xf numFmtId="0" fontId="3" fillId="2" borderId="0" xfId="0" applyFont="1" applyFill="1" applyAlignment="1">
      <alignment horizontal="right" vertical="center"/>
    </xf>
    <xf numFmtId="185" fontId="9" fillId="0" borderId="0" xfId="2" applyNumberFormat="1" applyFont="1" applyFill="1" applyAlignment="1">
      <alignment vertical="center" wrapText="1"/>
    </xf>
    <xf numFmtId="49" fontId="9" fillId="0" borderId="2" xfId="2" applyNumberFormat="1" applyFont="1" applyFill="1" applyBorder="1" applyAlignment="1">
      <alignment horizontal="left" vertical="center" wrapText="1" indent="1"/>
    </xf>
    <xf numFmtId="0" fontId="3" fillId="0" borderId="4" xfId="0" applyFont="1" applyBorder="1" applyAlignment="1">
      <alignment vertical="top" wrapText="1"/>
    </xf>
    <xf numFmtId="0" fontId="3" fillId="0" borderId="5" xfId="0" applyFont="1" applyBorder="1" applyAlignment="1">
      <alignment vertical="top" wrapText="1"/>
    </xf>
    <xf numFmtId="0" fontId="2" fillId="0" borderId="5" xfId="0" applyFont="1" applyFill="1" applyBorder="1" applyAlignment="1">
      <alignment horizontal="lef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4" fillId="0" borderId="5" xfId="1" applyFont="1" applyBorder="1" applyAlignment="1">
      <alignment vertical="top" wrapText="1"/>
    </xf>
    <xf numFmtId="0" fontId="4" fillId="0" borderId="5" xfId="1" applyFont="1" applyFill="1" applyBorder="1" applyAlignment="1">
      <alignment vertical="top" wrapText="1"/>
    </xf>
    <xf numFmtId="0" fontId="35" fillId="0" borderId="5" xfId="0" applyFont="1" applyFill="1" applyBorder="1" applyAlignment="1">
      <alignment horizontal="left" vertical="top" wrapText="1"/>
    </xf>
    <xf numFmtId="0" fontId="2" fillId="0" borderId="5" xfId="0" applyFont="1" applyBorder="1" applyAlignment="1">
      <alignment horizontal="left" vertical="top" wrapText="1"/>
    </xf>
    <xf numFmtId="0" fontId="4" fillId="0" borderId="3" xfId="1" applyFont="1" applyBorder="1" applyAlignment="1">
      <alignment horizontal="left" vertical="top" wrapText="1"/>
    </xf>
    <xf numFmtId="0" fontId="11" fillId="0" borderId="3" xfId="0" applyFont="1" applyBorder="1" applyAlignment="1">
      <alignment vertical="top" wrapText="1"/>
    </xf>
    <xf numFmtId="0" fontId="36" fillId="0" borderId="5" xfId="0" applyFont="1" applyBorder="1" applyAlignment="1">
      <alignment vertical="top" wrapText="1"/>
    </xf>
    <xf numFmtId="0" fontId="2" fillId="0" borderId="2" xfId="0" applyFont="1" applyBorder="1" applyAlignment="1">
      <alignment vertical="top" wrapText="1"/>
    </xf>
    <xf numFmtId="0" fontId="2" fillId="0" borderId="4" xfId="0" applyFont="1" applyFill="1" applyBorder="1" applyAlignment="1">
      <alignment vertical="top" wrapText="1"/>
    </xf>
    <xf numFmtId="0" fontId="2" fillId="0" borderId="5" xfId="0" applyFont="1" applyBorder="1" applyAlignment="1">
      <alignment horizontal="left" vertical="top" wrapText="1" indent="2"/>
    </xf>
    <xf numFmtId="0" fontId="2" fillId="0" borderId="3" xfId="0" applyFont="1" applyBorder="1" applyAlignment="1">
      <alignment horizontal="left" vertical="top" wrapText="1" indent="2"/>
    </xf>
    <xf numFmtId="0" fontId="36" fillId="0" borderId="3" xfId="0" applyFont="1" applyFill="1" applyBorder="1" applyAlignment="1">
      <alignment vertical="top" wrapText="1"/>
    </xf>
    <xf numFmtId="0" fontId="37" fillId="0" borderId="0" xfId="0" applyFont="1" applyBorder="1" applyAlignment="1">
      <alignment vertical="top" wrapText="1"/>
    </xf>
    <xf numFmtId="0" fontId="38" fillId="0" borderId="4" xfId="0" applyFont="1" applyFill="1" applyBorder="1" applyAlignment="1">
      <alignment vertical="top" wrapText="1"/>
    </xf>
    <xf numFmtId="0" fontId="11" fillId="0" borderId="5" xfId="0" applyFont="1" applyFill="1" applyBorder="1" applyAlignment="1">
      <alignment horizontal="left" vertical="top" wrapText="1"/>
    </xf>
    <xf numFmtId="0" fontId="13" fillId="0" borderId="0" xfId="0" applyFont="1" applyAlignment="1">
      <alignment vertical="center" wrapText="1"/>
    </xf>
    <xf numFmtId="0" fontId="13" fillId="0" borderId="0" xfId="0" applyFont="1" applyAlignment="1">
      <alignment horizontal="left" vertical="center"/>
    </xf>
    <xf numFmtId="167" fontId="15" fillId="0" borderId="2" xfId="2" applyNumberFormat="1" applyFont="1" applyFill="1" applyBorder="1" applyAlignment="1">
      <alignment horizontal="left" vertical="top" wrapText="1"/>
    </xf>
    <xf numFmtId="49" fontId="9" fillId="0" borderId="2" xfId="0" applyNumberFormat="1" applyFont="1" applyFill="1" applyBorder="1" applyAlignment="1">
      <alignment horizontal="left" vertical="top" wrapText="1"/>
    </xf>
    <xf numFmtId="184" fontId="9" fillId="0" borderId="2" xfId="0" applyNumberFormat="1" applyFont="1" applyFill="1" applyBorder="1" applyAlignment="1">
      <alignment horizontal="left" vertical="top" wrapText="1"/>
    </xf>
    <xf numFmtId="0" fontId="2" fillId="0" borderId="5" xfId="0" applyFont="1" applyFill="1" applyBorder="1" applyAlignment="1">
      <alignment horizontal="left" vertical="top" wrapText="1" indent="1"/>
    </xf>
    <xf numFmtId="0" fontId="10" fillId="2" borderId="6" xfId="3" applyFont="1" applyFill="1" applyBorder="1" applyAlignment="1">
      <alignment horizontal="left" vertical="top" wrapText="1"/>
    </xf>
    <xf numFmtId="0" fontId="10" fillId="2" borderId="6" xfId="0" applyFont="1" applyFill="1" applyBorder="1" applyAlignment="1">
      <alignment vertical="top" wrapText="1"/>
    </xf>
    <xf numFmtId="0" fontId="10" fillId="2" borderId="0" xfId="0" applyFont="1" applyFill="1" applyAlignment="1">
      <alignment vertical="center" wrapText="1"/>
    </xf>
    <xf numFmtId="0" fontId="39" fillId="2" borderId="6" xfId="0" applyFont="1" applyFill="1" applyBorder="1" applyAlignment="1">
      <alignment vertical="center" wrapText="1"/>
    </xf>
    <xf numFmtId="0" fontId="10" fillId="2" borderId="6" xfId="0" applyFont="1" applyFill="1" applyBorder="1" applyAlignment="1">
      <alignment vertical="center" wrapText="1"/>
    </xf>
    <xf numFmtId="0" fontId="39" fillId="2" borderId="2" xfId="0" applyFont="1" applyFill="1" applyBorder="1" applyAlignment="1">
      <alignment vertical="center" wrapText="1"/>
    </xf>
    <xf numFmtId="0" fontId="10" fillId="2" borderId="2" xfId="0" applyFont="1" applyFill="1" applyBorder="1" applyAlignment="1">
      <alignment vertical="center"/>
    </xf>
    <xf numFmtId="0" fontId="10" fillId="2" borderId="0" xfId="0" applyFont="1" applyFill="1" applyAlignment="1">
      <alignment horizontal="left" vertical="center"/>
    </xf>
    <xf numFmtId="0" fontId="10" fillId="2" borderId="6" xfId="3" applyFont="1" applyFill="1" applyBorder="1" applyAlignment="1">
      <alignment horizontal="right" vertical="top" wrapText="1"/>
    </xf>
    <xf numFmtId="0" fontId="10" fillId="2" borderId="6" xfId="3" applyFont="1" applyFill="1" applyBorder="1" applyAlignment="1">
      <alignment horizontal="right" wrapText="1"/>
    </xf>
    <xf numFmtId="186" fontId="40" fillId="0" borderId="1" xfId="0" applyNumberFormat="1" applyFont="1" applyFill="1" applyBorder="1" applyAlignment="1" applyProtection="1">
      <alignment horizontal="center" vertical="center" wrapText="1"/>
    </xf>
    <xf numFmtId="0" fontId="41" fillId="2" borderId="0" xfId="0" applyFont="1" applyFill="1" applyBorder="1" applyAlignment="1">
      <alignment horizontal="center" vertical="center" wrapText="1"/>
    </xf>
    <xf numFmtId="0" fontId="42" fillId="2" borderId="1" xfId="0" applyFont="1" applyFill="1" applyBorder="1" applyAlignment="1">
      <alignment horizontal="center" vertical="top" wrapText="1"/>
    </xf>
    <xf numFmtId="0" fontId="43" fillId="0" borderId="0" xfId="0" applyFont="1" applyAlignment="1">
      <alignment vertical="center"/>
    </xf>
    <xf numFmtId="49" fontId="40" fillId="0" borderId="0" xfId="0" applyNumberFormat="1" applyFont="1" applyFill="1" applyBorder="1" applyAlignment="1" applyProtection="1">
      <alignment horizontal="center" vertical="center" wrapText="1"/>
    </xf>
    <xf numFmtId="0" fontId="3" fillId="0" borderId="4" xfId="0" applyFont="1" applyBorder="1" applyAlignment="1">
      <alignment vertical="top" wrapText="1"/>
    </xf>
    <xf numFmtId="0" fontId="38" fillId="0" borderId="1" xfId="0" applyFont="1" applyBorder="1" applyAlignment="1">
      <alignment vertical="center"/>
    </xf>
    <xf numFmtId="0" fontId="2" fillId="2" borderId="0" xfId="0" applyFont="1" applyFill="1" applyBorder="1" applyAlignment="1">
      <alignment horizontal="left" vertical="center"/>
    </xf>
    <xf numFmtId="0" fontId="11" fillId="0" borderId="4" xfId="0" applyFont="1" applyBorder="1" applyAlignment="1">
      <alignment horizontal="left" vertical="top" wrapText="1"/>
    </xf>
    <xf numFmtId="0" fontId="11" fillId="0" borderId="5" xfId="0" applyFont="1" applyBorder="1" applyAlignment="1">
      <alignment horizontal="left" vertical="top" wrapText="1" indent="2"/>
    </xf>
    <xf numFmtId="0" fontId="11" fillId="0" borderId="5" xfId="0" applyFont="1" applyFill="1" applyBorder="1" applyAlignment="1">
      <alignment horizontal="left" vertical="top" wrapText="1" indent="1"/>
    </xf>
    <xf numFmtId="0" fontId="12" fillId="0" borderId="2" xfId="0" applyFont="1" applyFill="1" applyBorder="1" applyAlignment="1">
      <alignment vertical="center" wrapText="1"/>
    </xf>
    <xf numFmtId="0" fontId="9" fillId="0" borderId="2" xfId="0" applyFont="1" applyFill="1" applyBorder="1" applyAlignment="1">
      <alignment vertical="center" wrapText="1"/>
    </xf>
    <xf numFmtId="0" fontId="9" fillId="0" borderId="0" xfId="0" applyFont="1" applyFill="1" applyAlignment="1">
      <alignment horizontal="left" vertical="center"/>
    </xf>
    <xf numFmtId="0" fontId="44" fillId="0" borderId="2" xfId="0" applyFont="1" applyFill="1" applyBorder="1" applyAlignment="1">
      <alignment vertical="center" wrapText="1"/>
    </xf>
    <xf numFmtId="183" fontId="9" fillId="0" borderId="2" xfId="2" applyNumberFormat="1" applyFont="1" applyFill="1" applyBorder="1" applyAlignment="1">
      <alignment vertical="center"/>
    </xf>
    <xf numFmtId="0" fontId="45" fillId="2" borderId="2" xfId="0" applyFont="1" applyFill="1" applyBorder="1" applyAlignment="1">
      <alignment vertical="center" wrapText="1"/>
    </xf>
    <xf numFmtId="164" fontId="10" fillId="0" borderId="2" xfId="2" applyFont="1" applyFill="1" applyBorder="1" applyAlignment="1" applyProtection="1">
      <alignment horizontal="right" vertical="center" wrapText="1" indent="2"/>
      <protection locked="0"/>
    </xf>
    <xf numFmtId="164" fontId="3" fillId="0" borderId="0" xfId="2" applyFont="1" applyFill="1" applyAlignment="1">
      <alignment horizontal="right" vertical="center" indent="4"/>
    </xf>
    <xf numFmtId="165" fontId="38" fillId="0" borderId="4" xfId="0" applyNumberFormat="1" applyFont="1" applyFill="1" applyBorder="1" applyAlignment="1">
      <alignment horizontal="left" vertical="top" wrapText="1" indent="2"/>
    </xf>
    <xf numFmtId="0" fontId="3" fillId="0" borderId="1"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3" xfId="0" applyFont="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9" fillId="2" borderId="15" xfId="0" applyFont="1" applyFill="1" applyBorder="1" applyAlignment="1">
      <alignment vertical="top" wrapText="1"/>
    </xf>
    <xf numFmtId="0" fontId="9" fillId="2" borderId="7" xfId="0" applyFont="1" applyFill="1" applyBorder="1" applyAlignment="1">
      <alignment vertical="top" wrapText="1"/>
    </xf>
    <xf numFmtId="0" fontId="12" fillId="2" borderId="15" xfId="0" applyFont="1" applyFill="1" applyBorder="1" applyAlignment="1">
      <alignment vertical="center" wrapText="1"/>
    </xf>
    <xf numFmtId="0" fontId="12" fillId="2" borderId="7" xfId="0" applyFont="1" applyFill="1" applyBorder="1" applyAlignment="1">
      <alignment vertical="center" wrapText="1"/>
    </xf>
    <xf numFmtId="0" fontId="9" fillId="2" borderId="15" xfId="0" applyFont="1" applyFill="1" applyBorder="1" applyAlignment="1">
      <alignment vertical="center" wrapText="1"/>
    </xf>
    <xf numFmtId="0" fontId="9" fillId="2" borderId="7" xfId="0" applyFont="1" applyFill="1" applyBorder="1" applyAlignment="1">
      <alignment vertical="center" wrapText="1"/>
    </xf>
    <xf numFmtId="0" fontId="9" fillId="2" borderId="15" xfId="0" applyFont="1" applyFill="1" applyBorder="1" applyAlignment="1">
      <alignment horizontal="left" vertical="top" wrapText="1" indent="1"/>
    </xf>
    <xf numFmtId="0" fontId="9" fillId="2" borderId="7" xfId="0" applyFont="1" applyFill="1" applyBorder="1" applyAlignment="1">
      <alignment horizontal="left" vertical="top" wrapText="1" indent="1"/>
    </xf>
    <xf numFmtId="0" fontId="2" fillId="2" borderId="0" xfId="0" applyFont="1" applyFill="1" applyBorder="1" applyAlignment="1">
      <alignment horizontal="left" vertical="center"/>
    </xf>
    <xf numFmtId="0" fontId="38" fillId="0" borderId="1" xfId="0" applyFont="1" applyBorder="1" applyAlignment="1">
      <alignment vertical="center"/>
    </xf>
  </cellXfs>
  <cellStyles count="155">
    <cellStyle name="2.Жирный" xfId="9"/>
    <cellStyle name="Calculation Cell" xfId="10"/>
    <cellStyle name="Calculation Cell 2" xfId="11"/>
    <cellStyle name="Calculation Cell 2 2" xfId="12"/>
    <cellStyle name="Comma [0]_Budget_адреска на Левобережке_12.08.05" xfId="13"/>
    <cellStyle name="Comma_Budget_адреска на Левобережке_12.08.05" xfId="14"/>
    <cellStyle name="Currency [0]_Budget_адреска на Левобережке_12.08.05" xfId="15"/>
    <cellStyle name="Currency_Budget_адреска на Левобережке_12.08.05" xfId="16"/>
    <cellStyle name="Double-Click cell" xfId="17"/>
    <cellStyle name="Double-Click cell 2" xfId="18"/>
    <cellStyle name="Entry cell" xfId="19"/>
    <cellStyle name="Entry cell 2" xfId="20"/>
    <cellStyle name="Excel Built-in Normal" xfId="21"/>
    <cellStyle name="Excel Built-in Normal 1" xfId="22"/>
    <cellStyle name="Excel Built-in Normal 1 2" xfId="23"/>
    <cellStyle name="Excel Built-in Normal 1 2 2" xfId="24"/>
    <cellStyle name="Excel Built-in Normal 1 3" xfId="25"/>
    <cellStyle name="Excel Built-in Normal 2" xfId="26"/>
    <cellStyle name="Excel Built-in Normal 2 2" xfId="27"/>
    <cellStyle name="Excel Built-in Normal 3" xfId="28"/>
    <cellStyle name="Followed Hyperlink_Copy of Levoberegka_PR_05.09.05" xfId="29"/>
    <cellStyle name="Front Sheet" xfId="30"/>
    <cellStyle name="Front Sheet 2" xfId="31"/>
    <cellStyle name="Heads" xfId="32"/>
    <cellStyle name="Heads 2" xfId="33"/>
    <cellStyle name="Hyperlink_! FINAL Total budget_BOARDS 3x6_FoxMart" xfId="34"/>
    <cellStyle name="Iau?iue_CHARPRIC" xfId="35"/>
    <cellStyle name="Mark-up/W Days" xfId="36"/>
    <cellStyle name="Mark-up/W Days 2" xfId="37"/>
    <cellStyle name="Mark-up/W Days 2 2" xfId="38"/>
    <cellStyle name="NIC % cell" xfId="39"/>
    <cellStyle name="NIC % cell 2" xfId="40"/>
    <cellStyle name="NIC Calculation Cell" xfId="41"/>
    <cellStyle name="NIC Calculation Cell 2" xfId="42"/>
    <cellStyle name="NIC Calculation Cell 2 2" xfId="43"/>
    <cellStyle name="Non-entry Cell" xfId="44"/>
    <cellStyle name="Non-entry Cell 2" xfId="45"/>
    <cellStyle name="Non-entry Cell 2 2" xfId="46"/>
    <cellStyle name="Normal_! FINAL Total budget_BOARDS 3x6_FoxMart" xfId="47"/>
    <cellStyle name="Optional cell" xfId="48"/>
    <cellStyle name="Optional cell 2" xfId="49"/>
    <cellStyle name="Optional cell 2 2" xfId="50"/>
    <cellStyle name="Orig Calc Cell" xfId="51"/>
    <cellStyle name="Orig Calc Cell 2" xfId="52"/>
    <cellStyle name="Orig Entry cell" xfId="53"/>
    <cellStyle name="Orig Entry cell 2" xfId="54"/>
    <cellStyle name="Ouny?e [0]_CHARPRIC" xfId="55"/>
    <cellStyle name="Ouny?e_CHARPRIC" xfId="56"/>
    <cellStyle name="Standard_Pst_98 Arbeitsmappe" xfId="57"/>
    <cellStyle name="Stock entry cell" xfId="58"/>
    <cellStyle name="Stock entry cell 2" xfId="59"/>
    <cellStyle name="Stock entry cell 2 2" xfId="60"/>
    <cellStyle name="Stock feet/metres" xfId="61"/>
    <cellStyle name="Stock feet/metres 2" xfId="62"/>
    <cellStyle name="Stock feet/metres 2 2" xfId="63"/>
    <cellStyle name="Stock rate entry cell" xfId="64"/>
    <cellStyle name="Stock rate entry cell 2" xfId="65"/>
    <cellStyle name="Text Calculation Cell" xfId="66"/>
    <cellStyle name="Text Calculation Cell 2" xfId="67"/>
    <cellStyle name="Text Calculation Cell 2 2" xfId="68"/>
    <cellStyle name="Text entry cell" xfId="69"/>
    <cellStyle name="Text entry cell 2" xfId="70"/>
    <cellStyle name="Text entry cell 2 2" xfId="71"/>
    <cellStyle name="Text Unit Cell" xfId="72"/>
    <cellStyle name="Text Unit Cell 2" xfId="73"/>
    <cellStyle name="Text Unit Cell 2 2" xfId="74"/>
    <cellStyle name="Total" xfId="75"/>
    <cellStyle name="Total 2" xfId="76"/>
    <cellStyle name="Total 2 2" xfId="77"/>
    <cellStyle name="Гиперссылка" xfId="1" builtinId="8"/>
    <cellStyle name="Денежный 2" xfId="78"/>
    <cellStyle name="Денежный 3" xfId="79"/>
    <cellStyle name="Денежный 4" xfId="80"/>
    <cellStyle name="Денежный 5" xfId="81"/>
    <cellStyle name="Заголовок" xfId="82"/>
    <cellStyle name="Заголовок 1 2" xfId="83"/>
    <cellStyle name="Личный" xfId="84"/>
    <cellStyle name="Обычный" xfId="0" builtinId="0"/>
    <cellStyle name="Обычный 10" xfId="85"/>
    <cellStyle name="Обычный 10 2" xfId="86"/>
    <cellStyle name="Обычный 11" xfId="87"/>
    <cellStyle name="Обычный 12" xfId="88"/>
    <cellStyle name="Обычный 13" xfId="89"/>
    <cellStyle name="Обычный 14" xfId="90"/>
    <cellStyle name="Обычный 15" xfId="91"/>
    <cellStyle name="Обычный 15 2" xfId="92"/>
    <cellStyle name="Обычный 16" xfId="93"/>
    <cellStyle name="Обычный 17" xfId="94"/>
    <cellStyle name="Обычный 18" xfId="95"/>
    <cellStyle name="Обычный 19" xfId="96"/>
    <cellStyle name="Обычный 2" xfId="4"/>
    <cellStyle name="Обычный 2 10" xfId="97"/>
    <cellStyle name="Обычный 2 2" xfId="98"/>
    <cellStyle name="Обычный 2 2 2" xfId="99"/>
    <cellStyle name="Обычный 2 2 2 10" xfId="100"/>
    <cellStyle name="Обычный 2 2 2 2" xfId="101"/>
    <cellStyle name="Обычный 2 2 2 2 2" xfId="102"/>
    <cellStyle name="Обычный 2 2 2 2 2 2" xfId="103"/>
    <cellStyle name="Обычный 2 2 2 2 3" xfId="104"/>
    <cellStyle name="Обычный 2 2 2 2 4" xfId="105"/>
    <cellStyle name="Обычный 2 2 2 2 5" xfId="106"/>
    <cellStyle name="Обычный 2 2 2 2 6" xfId="107"/>
    <cellStyle name="Обычный 2 2 2 2 7" xfId="108"/>
    <cellStyle name="Обычный 2 2 2 3" xfId="109"/>
    <cellStyle name="Обычный 2 2 2 4" xfId="110"/>
    <cellStyle name="Обычный 2 2 2 5" xfId="111"/>
    <cellStyle name="Обычный 2 2 2 6" xfId="112"/>
    <cellStyle name="Обычный 2 2 2 7" xfId="113"/>
    <cellStyle name="Обычный 2 2 2 8" xfId="114"/>
    <cellStyle name="Обычный 2 2 2 9" xfId="115"/>
    <cellStyle name="Обычный 2 2 3" xfId="116"/>
    <cellStyle name="Обычный 2 2 4" xfId="117"/>
    <cellStyle name="Обычный 2 2 5" xfId="118"/>
    <cellStyle name="Обычный 2 2 6" xfId="119"/>
    <cellStyle name="Обычный 2 2 7" xfId="120"/>
    <cellStyle name="Обычный 2 3" xfId="121"/>
    <cellStyle name="Обычный 2 4" xfId="122"/>
    <cellStyle name="Обычный 2 5" xfId="123"/>
    <cellStyle name="Обычный 2 6" xfId="124"/>
    <cellStyle name="Обычный 2 7" xfId="125"/>
    <cellStyle name="Обычный 2 8" xfId="126"/>
    <cellStyle name="Обычный 2 9" xfId="127"/>
    <cellStyle name="Обычный 20" xfId="128"/>
    <cellStyle name="Обычный 24" xfId="129"/>
    <cellStyle name="Обычный 24 2" xfId="130"/>
    <cellStyle name="Обычный 3" xfId="6"/>
    <cellStyle name="Обычный 3 2" xfId="7"/>
    <cellStyle name="Обычный 3 3" xfId="131"/>
    <cellStyle name="Обычный 4" xfId="132"/>
    <cellStyle name="Обычный 4 2" xfId="133"/>
    <cellStyle name="Обычный 5" xfId="134"/>
    <cellStyle name="Обычный 5 2" xfId="135"/>
    <cellStyle name="Обычный 5 3" xfId="136"/>
    <cellStyle name="Обычный 5 4" xfId="137"/>
    <cellStyle name="Обычный 6" xfId="138"/>
    <cellStyle name="Обычный 6 13" xfId="139"/>
    <cellStyle name="Обычный 6 2" xfId="140"/>
    <cellStyle name="Обычный 6 2 2" xfId="141"/>
    <cellStyle name="Обычный 7" xfId="142"/>
    <cellStyle name="Обычный 7 2" xfId="143"/>
    <cellStyle name="Обычный 8" xfId="144"/>
    <cellStyle name="Обычный 8 2" xfId="145"/>
    <cellStyle name="Обычный 9" xfId="146"/>
    <cellStyle name="Обычный 9 2" xfId="147"/>
    <cellStyle name="Обычный_1.3. Шаблон спецификации" xfId="3"/>
    <cellStyle name="Стиль 1" xfId="5"/>
    <cellStyle name="Стиль 1 2" xfId="148"/>
    <cellStyle name="Тысячи [0]_CHARPRIC" xfId="149"/>
    <cellStyle name="Тысячи(0)" xfId="150"/>
    <cellStyle name="Тысячи(0) 2" xfId="151"/>
    <cellStyle name="Тысячи_CHARPRIC" xfId="152"/>
    <cellStyle name="Упаковка" xfId="153"/>
    <cellStyle name="Упаковка 2" xfId="154"/>
    <cellStyle name="Финансовый" xfId="2" builtinId="3"/>
    <cellStyle name="Финансовый 2" xfId="8"/>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gradientFill degree="180">
          <stop position="0">
            <color theme="0"/>
          </stop>
          <stop position="1">
            <color rgb="FFFFFF00"/>
          </stop>
        </gradient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GKF@foxtrot.kiev.ua" TargetMode="External"/><Relationship Id="rId2" Type="http://schemas.openxmlformats.org/officeDocument/2006/relationships/hyperlink" Target="mailto:tender-901@foxtrot.ua" TargetMode="External"/><Relationship Id="rId1" Type="http://schemas.openxmlformats.org/officeDocument/2006/relationships/hyperlink" Target="http://www.foxtrotgroup.com.ua/uk/tender.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267"/>
  <sheetViews>
    <sheetView showGridLines="0" showZeros="0" tabSelected="1" defaultGridColor="0" colorId="22" zoomScaleNormal="100" workbookViewId="0">
      <pane ySplit="1" topLeftCell="A2" activePane="bottomLeft" state="frozen"/>
      <selection pane="bottomLeft" activeCell="B2" sqref="B2"/>
    </sheetView>
  </sheetViews>
  <sheetFormatPr defaultColWidth="0" defaultRowHeight="14.25" zeroHeight="1"/>
  <cols>
    <col min="1" max="1" width="29.7109375" style="1" customWidth="1"/>
    <col min="2" max="2" width="69.42578125" style="1" customWidth="1"/>
    <col min="3" max="3" width="0" style="1" hidden="1" customWidth="1"/>
    <col min="4" max="16384" width="9.140625" style="1" hidden="1"/>
  </cols>
  <sheetData>
    <row r="1" spans="1:3" ht="20.25" customHeight="1">
      <c r="A1" s="77" t="s">
        <v>1</v>
      </c>
      <c r="B1" s="77"/>
      <c r="C1" s="38"/>
    </row>
    <row r="2" spans="1:3" ht="25.5" customHeight="1">
      <c r="A2" s="78" t="s">
        <v>19</v>
      </c>
      <c r="B2" s="39" t="s">
        <v>58</v>
      </c>
      <c r="C2" s="4"/>
    </row>
    <row r="3" spans="1:3" ht="28.5" customHeight="1">
      <c r="A3" s="79"/>
      <c r="B3" s="40" t="s">
        <v>117</v>
      </c>
    </row>
    <row r="4" spans="1:3" ht="28.5" customHeight="1">
      <c r="A4" s="80"/>
      <c r="B4" s="40" t="s">
        <v>32</v>
      </c>
    </row>
    <row r="5" spans="1:3" ht="14.25" customHeight="1">
      <c r="A5" s="78" t="s">
        <v>20</v>
      </c>
      <c r="B5" s="62" t="s">
        <v>57</v>
      </c>
    </row>
    <row r="6" spans="1:3" ht="28.5" customHeight="1">
      <c r="A6" s="79"/>
      <c r="B6" s="24" t="s">
        <v>54</v>
      </c>
    </row>
    <row r="7" spans="1:3" ht="28.5" customHeight="1">
      <c r="A7" s="80"/>
      <c r="B7" s="26" t="s">
        <v>56</v>
      </c>
    </row>
    <row r="8" spans="1:3" ht="14.25" customHeight="1">
      <c r="A8" s="81" t="s">
        <v>46</v>
      </c>
      <c r="B8" s="34" t="s">
        <v>50</v>
      </c>
    </row>
    <row r="9" spans="1:3" ht="14.25" customHeight="1">
      <c r="A9" s="82"/>
      <c r="B9" s="27" t="s">
        <v>59</v>
      </c>
    </row>
    <row r="10" spans="1:3" ht="14.25" customHeight="1">
      <c r="A10" s="82"/>
      <c r="B10" s="23" t="s">
        <v>47</v>
      </c>
    </row>
    <row r="11" spans="1:3" ht="14.25" customHeight="1">
      <c r="A11" s="82"/>
      <c r="B11" s="46" t="s">
        <v>33</v>
      </c>
    </row>
    <row r="12" spans="1:3" ht="28.5" customHeight="1">
      <c r="A12" s="82"/>
      <c r="B12" s="46" t="s">
        <v>49</v>
      </c>
    </row>
    <row r="13" spans="1:3" ht="28.5" customHeight="1">
      <c r="A13" s="82"/>
      <c r="B13" s="46" t="s">
        <v>118</v>
      </c>
    </row>
    <row r="14" spans="1:3" ht="42.75" customHeight="1">
      <c r="A14" s="82"/>
      <c r="B14" s="46" t="s">
        <v>119</v>
      </c>
    </row>
    <row r="15" spans="1:3" ht="28.5" customHeight="1">
      <c r="A15" s="82"/>
      <c r="B15" s="67" t="s">
        <v>120</v>
      </c>
    </row>
    <row r="16" spans="1:3" ht="14.25" customHeight="1">
      <c r="A16" s="82"/>
      <c r="B16" s="67" t="s">
        <v>72</v>
      </c>
    </row>
    <row r="17" spans="1:2" ht="28.5" customHeight="1">
      <c r="A17" s="82"/>
      <c r="B17" s="67" t="s">
        <v>71</v>
      </c>
    </row>
    <row r="18" spans="1:2" ht="28.5" customHeight="1">
      <c r="A18" s="82"/>
      <c r="B18" s="67" t="s">
        <v>70</v>
      </c>
    </row>
    <row r="19" spans="1:2" ht="42.75" customHeight="1">
      <c r="A19" s="82"/>
      <c r="B19" s="67" t="s">
        <v>128</v>
      </c>
    </row>
    <row r="20" spans="1:2" ht="42.75" customHeight="1">
      <c r="A20" s="82"/>
      <c r="B20" s="67" t="s">
        <v>130</v>
      </c>
    </row>
    <row r="21" spans="1:2" ht="14.25" customHeight="1">
      <c r="A21" s="82"/>
      <c r="B21" s="67" t="s">
        <v>129</v>
      </c>
    </row>
    <row r="22" spans="1:2" ht="14.25" customHeight="1">
      <c r="A22" s="82"/>
      <c r="B22" s="28" t="s">
        <v>21</v>
      </c>
    </row>
    <row r="23" spans="1:2" ht="14.25" customHeight="1">
      <c r="A23" s="37">
        <v>7</v>
      </c>
      <c r="B23" s="28" t="s">
        <v>22</v>
      </c>
    </row>
    <row r="24" spans="1:2" ht="14.25" customHeight="1">
      <c r="A24" s="78" t="s">
        <v>36</v>
      </c>
      <c r="B24" s="76">
        <v>44473</v>
      </c>
    </row>
    <row r="25" spans="1:2" ht="57" customHeight="1">
      <c r="A25" s="80"/>
      <c r="B25" s="31" t="s">
        <v>14</v>
      </c>
    </row>
    <row r="26" spans="1:2" ht="28.5" customHeight="1">
      <c r="A26" s="21" t="s">
        <v>35</v>
      </c>
      <c r="B26" s="25" t="s">
        <v>0</v>
      </c>
    </row>
    <row r="27" spans="1:2" ht="14.25" customHeight="1">
      <c r="A27" s="22"/>
      <c r="B27" s="35" t="s">
        <v>12</v>
      </c>
    </row>
    <row r="28" spans="1:2" ht="28.5" customHeight="1">
      <c r="A28" s="32"/>
      <c r="B28" s="35" t="s">
        <v>16</v>
      </c>
    </row>
    <row r="29" spans="1:2" ht="14.25" customHeight="1">
      <c r="A29" s="78" t="s">
        <v>37</v>
      </c>
      <c r="B29" s="65" t="s">
        <v>34</v>
      </c>
    </row>
    <row r="30" spans="1:2" ht="14.25" customHeight="1">
      <c r="A30" s="79"/>
      <c r="B30" s="66" t="s">
        <v>44</v>
      </c>
    </row>
    <row r="31" spans="1:2" ht="14.25" customHeight="1">
      <c r="A31" s="79"/>
      <c r="B31" s="66" t="s">
        <v>69</v>
      </c>
    </row>
    <row r="32" spans="1:2" ht="14.25" customHeight="1">
      <c r="A32" s="79"/>
      <c r="B32" s="66" t="s">
        <v>53</v>
      </c>
    </row>
    <row r="33" spans="1:2" ht="14.25" customHeight="1">
      <c r="A33" s="80"/>
      <c r="B33" s="66" t="s">
        <v>52</v>
      </c>
    </row>
    <row r="34" spans="1:2" ht="42.75" customHeight="1">
      <c r="A34" s="3" t="s">
        <v>38</v>
      </c>
      <c r="B34" s="33" t="s">
        <v>26</v>
      </c>
    </row>
    <row r="35" spans="1:2" ht="14.25" customHeight="1">
      <c r="A35" s="78" t="s">
        <v>39</v>
      </c>
      <c r="B35" s="25" t="s">
        <v>28</v>
      </c>
    </row>
    <row r="36" spans="1:2" ht="14.25" customHeight="1">
      <c r="A36" s="79"/>
      <c r="B36" s="35" t="s">
        <v>27</v>
      </c>
    </row>
    <row r="37" spans="1:2" ht="14.25" customHeight="1">
      <c r="A37" s="80"/>
      <c r="B37" s="35" t="s">
        <v>23</v>
      </c>
    </row>
    <row r="38" spans="1:2" ht="14.25" customHeight="1">
      <c r="A38" s="78" t="s">
        <v>40</v>
      </c>
      <c r="B38" s="25" t="s">
        <v>31</v>
      </c>
    </row>
    <row r="39" spans="1:2" ht="14.25" customHeight="1">
      <c r="A39" s="79"/>
      <c r="B39" s="35" t="s">
        <v>29</v>
      </c>
    </row>
    <row r="40" spans="1:2" ht="14.25" customHeight="1">
      <c r="A40" s="79"/>
      <c r="B40" s="35" t="s">
        <v>30</v>
      </c>
    </row>
    <row r="41" spans="1:2" ht="14.25" customHeight="1">
      <c r="A41" s="80"/>
      <c r="B41" s="36" t="s">
        <v>24</v>
      </c>
    </row>
    <row r="42" spans="1:2" ht="28.5" customHeight="1">
      <c r="A42" s="21" t="s">
        <v>41</v>
      </c>
      <c r="B42" s="33" t="s">
        <v>25</v>
      </c>
    </row>
    <row r="43" spans="1:2" ht="28.5" customHeight="1">
      <c r="A43" s="78" t="s">
        <v>42</v>
      </c>
      <c r="B43" s="29" t="s">
        <v>45</v>
      </c>
    </row>
    <row r="44" spans="1:2" ht="14.25" customHeight="1">
      <c r="A44" s="80"/>
      <c r="B44" s="30" t="s">
        <v>13</v>
      </c>
    </row>
    <row r="45" spans="1:2" ht="57" customHeight="1">
      <c r="A45" s="3" t="s">
        <v>43</v>
      </c>
      <c r="B45" s="31" t="s">
        <v>68</v>
      </c>
    </row>
    <row r="46" spans="1:2" ht="14.25" customHeight="1"/>
    <row r="47" spans="1:2" ht="14.25" customHeight="1"/>
    <row r="48" spans="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sheetData>
  <mergeCells count="9">
    <mergeCell ref="A1:B1"/>
    <mergeCell ref="A2:A4"/>
    <mergeCell ref="A38:A41"/>
    <mergeCell ref="A43:A44"/>
    <mergeCell ref="A35:A37"/>
    <mergeCell ref="A5:A7"/>
    <mergeCell ref="A29:A33"/>
    <mergeCell ref="A24:A25"/>
    <mergeCell ref="A8:A22"/>
  </mergeCells>
  <conditionalFormatting sqref="B24">
    <cfRule type="containsBlanks" dxfId="4" priority="1">
      <formula>LEN(TRIM(B24))=0</formula>
    </cfRule>
  </conditionalFormatting>
  <hyperlinks>
    <hyperlink ref="B44" r:id="rId1"/>
    <hyperlink ref="B9" r:id="rId2"/>
    <hyperlink ref="B7" r:id="rId3"/>
  </hyperlinks>
  <pageMargins left="0.27559055118110237" right="0.2" top="0.28000000000000003" bottom="0.42" header="0.19685039370078741" footer="0.19685039370078741"/>
  <pageSetup paperSize="9" fitToHeight="0" orientation="portrait" r:id="rId4"/>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6"/>
  <sheetViews>
    <sheetView showGridLines="0" showZeros="0" defaultGridColor="0" colorId="22" zoomScaleNormal="100" workbookViewId="0">
      <pane xSplit="5" ySplit="3" topLeftCell="F4" activePane="bottomRight" state="frozen"/>
      <selection pane="topRight" activeCell="D1" sqref="D1"/>
      <selection pane="bottomLeft" activeCell="A4" sqref="A4"/>
      <selection pane="bottomRight" activeCell="F3" sqref="F3"/>
    </sheetView>
  </sheetViews>
  <sheetFormatPr defaultRowHeight="12.75"/>
  <cols>
    <col min="1" max="1" width="3.7109375" style="49" customWidth="1"/>
    <col min="2" max="2" width="23.85546875" style="12" customWidth="1"/>
    <col min="3" max="3" width="60.7109375" style="12" customWidth="1"/>
    <col min="4" max="4" width="13.42578125" style="12" customWidth="1"/>
    <col min="5" max="5" width="11.28515625" style="12" customWidth="1"/>
    <col min="6" max="6" width="37.5703125" style="13" customWidth="1"/>
    <col min="7" max="7" width="40.85546875" style="11" customWidth="1"/>
    <col min="8" max="16384" width="9.140625" style="11"/>
  </cols>
  <sheetData>
    <row r="1" spans="1:7" ht="25.5" customHeight="1">
      <c r="A1" s="91" t="str">
        <f>IF($F$3=0,"Додаток 1. Запит комерційної пропозиції на закупівлю","Комерційна пропозиція на закупівлю")</f>
        <v>Додаток 1. Запит комерційної пропозиції на закупівлю</v>
      </c>
      <c r="B1" s="91"/>
      <c r="C1" s="91"/>
      <c r="D1" s="64"/>
      <c r="E1" s="58" t="str">
        <f>IF($E$2&gt;1,"Кількість пропозицій","")</f>
        <v/>
      </c>
      <c r="F1" s="61" t="str">
        <f>IFERROR(_xlfn.RANK.AVG(F2,$F$2:$W$2,1),"")</f>
        <v/>
      </c>
      <c r="G1" s="5" t="str">
        <f>IF($F$3=0,"Змінювати форму запиту, додавати або видаляти стовбці чи рядки не можна.","")</f>
        <v>Змінювати форму запиту, додавати або видаляти стовбці чи рядки не можна.</v>
      </c>
    </row>
    <row r="2" spans="1:7" s="2" customFormat="1" ht="25.5" customHeight="1">
      <c r="A2" s="92" t="str">
        <f>Документація!$B$2</f>
        <v>Сувенірна брендована продукція</v>
      </c>
      <c r="B2" s="92"/>
      <c r="C2" s="92"/>
      <c r="D2" s="63"/>
      <c r="E2" s="59">
        <f>IF(COUNTA($F$3:O$3)&gt;1,COUNTA($F$3:O$3),0)</f>
        <v>0</v>
      </c>
      <c r="F2" s="57"/>
      <c r="G2" s="5" t="str">
        <f>IF($F$3=0,"Поля для заповнення промарковано кольором.","")</f>
        <v>Поля для заповнення промарковано кольором.</v>
      </c>
    </row>
    <row r="3" spans="1:7" s="2" customFormat="1" ht="25.5" customHeight="1">
      <c r="A3" s="50"/>
      <c r="B3" s="85" t="s">
        <v>2</v>
      </c>
      <c r="C3" s="85"/>
      <c r="D3" s="85"/>
      <c r="E3" s="86"/>
      <c r="F3" s="6"/>
      <c r="G3" s="60"/>
    </row>
    <row r="4" spans="1:7" s="2" customFormat="1" ht="12.75" customHeight="1">
      <c r="A4" s="51"/>
      <c r="B4" s="87" t="s">
        <v>48</v>
      </c>
      <c r="C4" s="87"/>
      <c r="D4" s="87"/>
      <c r="E4" s="88"/>
      <c r="F4" s="7"/>
    </row>
    <row r="5" spans="1:7" s="2" customFormat="1" ht="12.75" customHeight="1">
      <c r="A5" s="51"/>
      <c r="B5" s="87" t="s">
        <v>3</v>
      </c>
      <c r="C5" s="87"/>
      <c r="D5" s="87"/>
      <c r="E5" s="88"/>
      <c r="F5" s="7"/>
    </row>
    <row r="6" spans="1:7" s="2" customFormat="1" ht="12.75" customHeight="1">
      <c r="A6" s="51"/>
      <c r="B6" s="87" t="s">
        <v>4</v>
      </c>
      <c r="C6" s="87"/>
      <c r="D6" s="87"/>
      <c r="E6" s="88"/>
      <c r="F6" s="8"/>
    </row>
    <row r="7" spans="1:7" s="2" customFormat="1" ht="12.75" customHeight="1">
      <c r="A7" s="51"/>
      <c r="B7" s="87" t="s">
        <v>5</v>
      </c>
      <c r="C7" s="87"/>
      <c r="D7" s="87"/>
      <c r="E7" s="88"/>
      <c r="F7" s="7"/>
    </row>
    <row r="8" spans="1:7" s="2" customFormat="1" ht="12.75" customHeight="1">
      <c r="A8" s="51"/>
      <c r="B8" s="87" t="s">
        <v>6</v>
      </c>
      <c r="C8" s="87"/>
      <c r="D8" s="87"/>
      <c r="E8" s="88"/>
      <c r="F8" s="7"/>
    </row>
    <row r="9" spans="1:7" s="2" customFormat="1" ht="12.75" customHeight="1">
      <c r="A9" s="51"/>
      <c r="B9" s="87" t="s">
        <v>11</v>
      </c>
      <c r="C9" s="87"/>
      <c r="D9" s="87"/>
      <c r="E9" s="88"/>
      <c r="F9" s="8"/>
    </row>
    <row r="10" spans="1:7" s="2" customFormat="1" ht="12.75" customHeight="1">
      <c r="A10" s="51"/>
      <c r="B10" s="87" t="s">
        <v>7</v>
      </c>
      <c r="C10" s="87"/>
      <c r="D10" s="87"/>
      <c r="E10" s="88"/>
      <c r="F10" s="7"/>
    </row>
    <row r="11" spans="1:7" s="2" customFormat="1" ht="12.75" customHeight="1">
      <c r="A11" s="51"/>
      <c r="B11" s="87" t="s">
        <v>8</v>
      </c>
      <c r="C11" s="87"/>
      <c r="D11" s="87"/>
      <c r="E11" s="88"/>
      <c r="F11" s="8"/>
    </row>
    <row r="12" spans="1:7" s="2" customFormat="1" ht="12.75" customHeight="1">
      <c r="A12" s="51"/>
      <c r="B12" s="87" t="s">
        <v>9</v>
      </c>
      <c r="C12" s="87"/>
      <c r="D12" s="87"/>
      <c r="E12" s="88"/>
      <c r="F12" s="9"/>
    </row>
    <row r="13" spans="1:7" s="2" customFormat="1" ht="12.75" customHeight="1">
      <c r="A13" s="51"/>
      <c r="B13" s="87" t="s">
        <v>15</v>
      </c>
      <c r="C13" s="87"/>
      <c r="D13" s="87"/>
      <c r="E13" s="88"/>
      <c r="F13" s="10"/>
    </row>
    <row r="14" spans="1:7" s="2" customFormat="1" ht="12.75" customHeight="1">
      <c r="A14" s="51"/>
      <c r="B14" s="87" t="s">
        <v>51</v>
      </c>
      <c r="C14" s="87"/>
      <c r="D14" s="87"/>
      <c r="E14" s="88"/>
      <c r="F14" s="10"/>
    </row>
    <row r="15" spans="1:7" s="2" customFormat="1" ht="12.75" customHeight="1">
      <c r="A15" s="51"/>
      <c r="B15" s="87" t="s">
        <v>10</v>
      </c>
      <c r="C15" s="87"/>
      <c r="D15" s="87"/>
      <c r="E15" s="88"/>
      <c r="F15" s="20"/>
    </row>
    <row r="16" spans="1:7" s="2" customFormat="1" ht="12.75" customHeight="1">
      <c r="A16" s="48"/>
      <c r="B16" s="83" t="s">
        <v>116</v>
      </c>
      <c r="C16" s="83"/>
      <c r="D16" s="83"/>
      <c r="E16" s="84"/>
      <c r="F16" s="43"/>
    </row>
    <row r="17" spans="1:10" s="2" customFormat="1" ht="12.75" customHeight="1">
      <c r="A17" s="48"/>
      <c r="B17" s="83" t="s">
        <v>124</v>
      </c>
      <c r="C17" s="83"/>
      <c r="D17" s="83"/>
      <c r="E17" s="84"/>
      <c r="F17" s="43"/>
    </row>
    <row r="18" spans="1:10" s="2" customFormat="1" ht="89.25" customHeight="1">
      <c r="A18" s="51"/>
      <c r="B18" s="83" t="s">
        <v>127</v>
      </c>
      <c r="C18" s="83"/>
      <c r="D18" s="83"/>
      <c r="E18" s="84"/>
      <c r="F18" s="43"/>
    </row>
    <row r="19" spans="1:10" s="2" customFormat="1" ht="12.75" customHeight="1">
      <c r="A19" s="51"/>
      <c r="B19" s="83" t="s">
        <v>126</v>
      </c>
      <c r="C19" s="83"/>
      <c r="D19" s="83"/>
      <c r="E19" s="84"/>
      <c r="F19" s="43"/>
    </row>
    <row r="20" spans="1:10" s="2" customFormat="1" ht="12.75" customHeight="1">
      <c r="A20" s="48"/>
      <c r="B20" s="83" t="s">
        <v>122</v>
      </c>
      <c r="C20" s="83"/>
      <c r="D20" s="83"/>
      <c r="E20" s="84"/>
      <c r="F20" s="43"/>
    </row>
    <row r="21" spans="1:10" s="2" customFormat="1" ht="12.75" customHeight="1">
      <c r="A21" s="48"/>
      <c r="B21" s="83" t="s">
        <v>125</v>
      </c>
      <c r="C21" s="83"/>
      <c r="D21" s="83"/>
      <c r="E21" s="84"/>
      <c r="F21" s="43"/>
    </row>
    <row r="22" spans="1:10" ht="25.5" customHeight="1">
      <c r="A22" s="47"/>
      <c r="B22" s="83" t="s">
        <v>115</v>
      </c>
      <c r="C22" s="83"/>
      <c r="D22" s="83"/>
      <c r="E22" s="84"/>
      <c r="F22" s="44"/>
      <c r="G22" s="2"/>
      <c r="H22" s="2"/>
      <c r="I22" s="2"/>
      <c r="J22" s="2"/>
    </row>
    <row r="23" spans="1:10" ht="25.5" customHeight="1">
      <c r="A23" s="47"/>
      <c r="B23" s="83" t="s">
        <v>60</v>
      </c>
      <c r="C23" s="83"/>
      <c r="D23" s="83"/>
      <c r="E23" s="84"/>
      <c r="F23" s="44"/>
    </row>
    <row r="24" spans="1:10" ht="12.75" customHeight="1">
      <c r="A24" s="47"/>
      <c r="B24" s="89" t="s">
        <v>61</v>
      </c>
      <c r="C24" s="89"/>
      <c r="D24" s="89"/>
      <c r="E24" s="90"/>
      <c r="F24" s="44"/>
    </row>
    <row r="25" spans="1:10" ht="12.75" customHeight="1">
      <c r="A25" s="47"/>
      <c r="B25" s="89" t="s">
        <v>62</v>
      </c>
      <c r="C25" s="89"/>
      <c r="D25" s="89"/>
      <c r="E25" s="90"/>
      <c r="F25" s="44"/>
    </row>
    <row r="26" spans="1:10" ht="12.75" customHeight="1">
      <c r="A26" s="56"/>
      <c r="B26" s="89" t="s">
        <v>63</v>
      </c>
      <c r="C26" s="89"/>
      <c r="D26" s="89"/>
      <c r="E26" s="90"/>
      <c r="F26" s="45"/>
    </row>
    <row r="27" spans="1:10" ht="12.75" customHeight="1">
      <c r="A27" s="55"/>
      <c r="B27" s="89" t="s">
        <v>64</v>
      </c>
      <c r="C27" s="89"/>
      <c r="D27" s="89"/>
      <c r="E27" s="90"/>
      <c r="F27" s="44"/>
    </row>
    <row r="28" spans="1:10" ht="12.75" customHeight="1">
      <c r="A28" s="55"/>
      <c r="B28" s="83" t="s">
        <v>123</v>
      </c>
      <c r="C28" s="83"/>
      <c r="D28" s="83"/>
      <c r="E28" s="84"/>
      <c r="F28" s="44"/>
    </row>
    <row r="29" spans="1:10" ht="38.25" customHeight="1">
      <c r="A29" s="52" t="s">
        <v>55</v>
      </c>
      <c r="B29" s="68" t="s">
        <v>121</v>
      </c>
      <c r="C29" s="14" t="s">
        <v>65</v>
      </c>
      <c r="D29" s="73" t="s">
        <v>112</v>
      </c>
      <c r="E29" s="14" t="s">
        <v>66</v>
      </c>
      <c r="F29" s="15" t="s">
        <v>17</v>
      </c>
      <c r="G29" s="41"/>
    </row>
    <row r="30" spans="1:10" ht="25.5" customHeight="1">
      <c r="A30" s="53">
        <v>1</v>
      </c>
      <c r="B30" s="69" t="s">
        <v>92</v>
      </c>
      <c r="C30" s="71" t="s">
        <v>93</v>
      </c>
      <c r="D30" s="71" t="s">
        <v>110</v>
      </c>
      <c r="E30" s="72">
        <v>500</v>
      </c>
      <c r="F30" s="74"/>
      <c r="G30" s="41"/>
    </row>
    <row r="31" spans="1:10" ht="25.5" customHeight="1">
      <c r="A31" s="53">
        <v>2</v>
      </c>
      <c r="B31" s="69" t="s">
        <v>91</v>
      </c>
      <c r="C31" s="71" t="s">
        <v>94</v>
      </c>
      <c r="D31" s="71" t="s">
        <v>110</v>
      </c>
      <c r="E31" s="72">
        <v>1000</v>
      </c>
      <c r="F31" s="74"/>
      <c r="G31" s="41"/>
    </row>
    <row r="32" spans="1:10" ht="25.5" customHeight="1">
      <c r="A32" s="53">
        <v>3</v>
      </c>
      <c r="B32" s="69" t="s">
        <v>74</v>
      </c>
      <c r="C32" s="71" t="s">
        <v>109</v>
      </c>
      <c r="D32" s="71" t="s">
        <v>110</v>
      </c>
      <c r="E32" s="72">
        <v>5000</v>
      </c>
      <c r="F32" s="74"/>
      <c r="G32" s="41"/>
    </row>
    <row r="33" spans="1:7" ht="25.5" customHeight="1">
      <c r="A33" s="53">
        <v>4</v>
      </c>
      <c r="B33" s="69" t="s">
        <v>80</v>
      </c>
      <c r="C33" s="71" t="s">
        <v>102</v>
      </c>
      <c r="D33" s="71" t="s">
        <v>110</v>
      </c>
      <c r="E33" s="72">
        <v>3000</v>
      </c>
      <c r="F33" s="74"/>
      <c r="G33" s="41"/>
    </row>
    <row r="34" spans="1:7" ht="25.5" customHeight="1">
      <c r="A34" s="53">
        <v>5</v>
      </c>
      <c r="B34" s="69" t="s">
        <v>75</v>
      </c>
      <c r="C34" s="71" t="s">
        <v>108</v>
      </c>
      <c r="D34" s="71" t="s">
        <v>110</v>
      </c>
      <c r="E34" s="72">
        <v>1000</v>
      </c>
      <c r="F34" s="74"/>
      <c r="G34" s="41"/>
    </row>
    <row r="35" spans="1:7" ht="25.5" customHeight="1">
      <c r="A35" s="53">
        <v>6</v>
      </c>
      <c r="B35" s="69" t="s">
        <v>87</v>
      </c>
      <c r="C35" s="71" t="s">
        <v>113</v>
      </c>
      <c r="D35" s="71" t="s">
        <v>111</v>
      </c>
      <c r="E35" s="72">
        <v>2000</v>
      </c>
      <c r="F35" s="74"/>
      <c r="G35" s="41"/>
    </row>
    <row r="36" spans="1:7" ht="25.5" customHeight="1">
      <c r="A36" s="53">
        <v>7</v>
      </c>
      <c r="B36" s="69" t="s">
        <v>83</v>
      </c>
      <c r="C36" s="71" t="s">
        <v>114</v>
      </c>
      <c r="D36" s="71" t="s">
        <v>111</v>
      </c>
      <c r="E36" s="72">
        <v>2000</v>
      </c>
      <c r="F36" s="74"/>
      <c r="G36" s="41"/>
    </row>
    <row r="37" spans="1:7" ht="25.5" customHeight="1">
      <c r="A37" s="53">
        <v>8</v>
      </c>
      <c r="B37" s="69" t="s">
        <v>90</v>
      </c>
      <c r="C37" s="71" t="s">
        <v>95</v>
      </c>
      <c r="D37" s="71" t="s">
        <v>111</v>
      </c>
      <c r="E37" s="72">
        <v>2000</v>
      </c>
      <c r="F37" s="74"/>
      <c r="G37" s="41"/>
    </row>
    <row r="38" spans="1:7" ht="25.5" customHeight="1">
      <c r="A38" s="53">
        <v>9</v>
      </c>
      <c r="B38" s="69" t="s">
        <v>85</v>
      </c>
      <c r="C38" s="71" t="s">
        <v>99</v>
      </c>
      <c r="D38" s="71" t="s">
        <v>111</v>
      </c>
      <c r="E38" s="72">
        <v>200</v>
      </c>
      <c r="F38" s="74"/>
      <c r="G38" s="41"/>
    </row>
    <row r="39" spans="1:7" ht="25.5" customHeight="1">
      <c r="A39" s="53">
        <v>10</v>
      </c>
      <c r="B39" s="69" t="s">
        <v>84</v>
      </c>
      <c r="C39" s="71" t="s">
        <v>100</v>
      </c>
      <c r="D39" s="71" t="s">
        <v>111</v>
      </c>
      <c r="E39" s="72">
        <v>1500</v>
      </c>
      <c r="F39" s="74"/>
      <c r="G39" s="41"/>
    </row>
    <row r="40" spans="1:7" ht="31.5" customHeight="1">
      <c r="A40" s="53">
        <v>11</v>
      </c>
      <c r="B40" s="69" t="s">
        <v>81</v>
      </c>
      <c r="C40" s="71" t="s">
        <v>101</v>
      </c>
      <c r="D40" s="71" t="s">
        <v>111</v>
      </c>
      <c r="E40" s="72">
        <v>200</v>
      </c>
      <c r="F40" s="74"/>
      <c r="G40" s="41"/>
    </row>
    <row r="41" spans="1:7" ht="25.5" customHeight="1">
      <c r="A41" s="53">
        <v>12</v>
      </c>
      <c r="B41" s="69" t="s">
        <v>82</v>
      </c>
      <c r="C41" s="71" t="s">
        <v>73</v>
      </c>
      <c r="D41" s="71" t="s">
        <v>111</v>
      </c>
      <c r="E41" s="72">
        <v>1000</v>
      </c>
      <c r="F41" s="74"/>
      <c r="G41" s="41"/>
    </row>
    <row r="42" spans="1:7" ht="25.5" customHeight="1">
      <c r="A42" s="53">
        <v>13</v>
      </c>
      <c r="B42" s="69" t="s">
        <v>89</v>
      </c>
      <c r="C42" s="71" t="s">
        <v>97</v>
      </c>
      <c r="D42" s="71" t="s">
        <v>111</v>
      </c>
      <c r="E42" s="72">
        <v>500</v>
      </c>
      <c r="F42" s="74"/>
      <c r="G42" s="41"/>
    </row>
    <row r="43" spans="1:7" ht="25.5" customHeight="1">
      <c r="A43" s="53">
        <v>14</v>
      </c>
      <c r="B43" s="69" t="s">
        <v>86</v>
      </c>
      <c r="C43" s="71" t="s">
        <v>98</v>
      </c>
      <c r="D43" s="71" t="s">
        <v>111</v>
      </c>
      <c r="E43" s="72">
        <v>1000</v>
      </c>
      <c r="F43" s="74"/>
      <c r="G43" s="41"/>
    </row>
    <row r="44" spans="1:7" ht="25.5" customHeight="1">
      <c r="A44" s="53">
        <v>15</v>
      </c>
      <c r="B44" s="69" t="s">
        <v>77</v>
      </c>
      <c r="C44" s="71" t="s">
        <v>107</v>
      </c>
      <c r="D44" s="71" t="s">
        <v>111</v>
      </c>
      <c r="E44" s="72">
        <v>200</v>
      </c>
      <c r="F44" s="74"/>
      <c r="G44" s="41"/>
    </row>
    <row r="45" spans="1:7" ht="25.5" customHeight="1">
      <c r="A45" s="53">
        <v>16</v>
      </c>
      <c r="B45" s="69" t="s">
        <v>76</v>
      </c>
      <c r="C45" s="71" t="s">
        <v>106</v>
      </c>
      <c r="D45" s="71" t="s">
        <v>111</v>
      </c>
      <c r="E45" s="72">
        <v>200</v>
      </c>
      <c r="F45" s="74"/>
      <c r="G45" s="41"/>
    </row>
    <row r="46" spans="1:7" ht="25.5" customHeight="1">
      <c r="A46" s="53">
        <v>17</v>
      </c>
      <c r="B46" s="69" t="s">
        <v>79</v>
      </c>
      <c r="C46" s="71" t="s">
        <v>103</v>
      </c>
      <c r="D46" s="71" t="s">
        <v>111</v>
      </c>
      <c r="E46" s="72">
        <v>1000</v>
      </c>
      <c r="F46" s="74"/>
      <c r="G46" s="41"/>
    </row>
    <row r="47" spans="1:7" ht="25.5" customHeight="1">
      <c r="A47" s="53">
        <v>18</v>
      </c>
      <c r="B47" s="69" t="s">
        <v>88</v>
      </c>
      <c r="C47" s="71" t="s">
        <v>96</v>
      </c>
      <c r="D47" s="71" t="s">
        <v>111</v>
      </c>
      <c r="E47" s="72">
        <v>500</v>
      </c>
      <c r="F47" s="74"/>
      <c r="G47" s="41"/>
    </row>
    <row r="48" spans="1:7" ht="25.5" customHeight="1">
      <c r="A48" s="53">
        <v>19</v>
      </c>
      <c r="B48" s="69" t="s">
        <v>78</v>
      </c>
      <c r="C48" s="71" t="s">
        <v>104</v>
      </c>
      <c r="D48" s="71" t="s">
        <v>111</v>
      </c>
      <c r="E48" s="72">
        <v>500</v>
      </c>
      <c r="F48" s="74"/>
      <c r="G48" s="41"/>
    </row>
    <row r="49" spans="1:7" ht="25.5" customHeight="1">
      <c r="A49" s="53">
        <v>20</v>
      </c>
      <c r="B49" s="69" t="s">
        <v>67</v>
      </c>
      <c r="C49" s="71" t="s">
        <v>105</v>
      </c>
      <c r="D49" s="71" t="s">
        <v>111</v>
      </c>
      <c r="E49" s="72">
        <v>1000</v>
      </c>
      <c r="F49" s="74"/>
      <c r="G49" s="41"/>
    </row>
    <row r="50" spans="1:7" s="17" customFormat="1" ht="25.5" customHeight="1">
      <c r="A50" s="54"/>
      <c r="B50" s="70"/>
      <c r="C50" s="16"/>
      <c r="D50" s="16"/>
      <c r="E50" s="18" t="s">
        <v>18</v>
      </c>
      <c r="F50" s="75">
        <f>SUMPRODUCT($E30:$E49,F30:F49)</f>
        <v>0</v>
      </c>
      <c r="G50" s="42"/>
    </row>
    <row r="51" spans="1:7" ht="12.75" customHeight="1"/>
    <row r="52" spans="1:7" ht="12.75" customHeight="1"/>
    <row r="53" spans="1:7" ht="12.75" customHeight="1"/>
    <row r="54" spans="1:7" ht="12.75" customHeight="1">
      <c r="F54" s="19"/>
    </row>
    <row r="55" spans="1:7" ht="12.75" customHeight="1"/>
    <row r="56" spans="1:7" ht="12.75" customHeight="1"/>
  </sheetData>
  <sheetProtection password="CF72" sheet="1" objects="1" scenarios="1" formatCells="0" formatColumns="0" formatRows="0" autoFilter="0"/>
  <protectedRanges>
    <protectedRange sqref="F1:F1048576" name="Диапазон1"/>
  </protectedRanges>
  <mergeCells count="28">
    <mergeCell ref="B24:E24"/>
    <mergeCell ref="B25:E25"/>
    <mergeCell ref="B20:E20"/>
    <mergeCell ref="B22:E22"/>
    <mergeCell ref="B18:E18"/>
    <mergeCell ref="B19:E19"/>
    <mergeCell ref="B23:E23"/>
    <mergeCell ref="A1:C1"/>
    <mergeCell ref="A2:C2"/>
    <mergeCell ref="B6:E6"/>
    <mergeCell ref="B7:E7"/>
    <mergeCell ref="B8:E8"/>
    <mergeCell ref="B28:E28"/>
    <mergeCell ref="B3:E3"/>
    <mergeCell ref="B4:E4"/>
    <mergeCell ref="B5:E5"/>
    <mergeCell ref="B9:E9"/>
    <mergeCell ref="B10:E10"/>
    <mergeCell ref="B11:E11"/>
    <mergeCell ref="B17:E17"/>
    <mergeCell ref="B12:E12"/>
    <mergeCell ref="B13:E13"/>
    <mergeCell ref="B14:E14"/>
    <mergeCell ref="B15:E15"/>
    <mergeCell ref="B16:E16"/>
    <mergeCell ref="B21:E21"/>
    <mergeCell ref="B26:E26"/>
    <mergeCell ref="B27:E27"/>
  </mergeCells>
  <conditionalFormatting sqref="F20 F22:F31 F3:F18">
    <cfRule type="containsBlanks" dxfId="3" priority="31">
      <formula>LEN(TRIM(F3))=0</formula>
    </cfRule>
  </conditionalFormatting>
  <conditionalFormatting sqref="F19">
    <cfRule type="containsBlanks" dxfId="2" priority="4">
      <formula>LEN(TRIM(F19))=0</formula>
    </cfRule>
  </conditionalFormatting>
  <conditionalFormatting sqref="F32:F49">
    <cfRule type="containsBlanks" dxfId="1" priority="2">
      <formula>LEN(TRIM(F32))=0</formula>
    </cfRule>
  </conditionalFormatting>
  <conditionalFormatting sqref="F21">
    <cfRule type="containsBlanks" dxfId="0" priority="1">
      <formula>LEN(TRIM(F21))=0</formula>
    </cfRule>
  </conditionalFormatting>
  <dataValidations count="2">
    <dataValidation allowBlank="1" showInputMessage="1" showErrorMessage="1" promptTitle="Дата отримання пропозиції" prompt="Заповнюється Тендерним комітетом" sqref="F2"/>
    <dataValidation allowBlank="1" showInputMessage="1" showErrorMessage="1" promptTitle="Вхідний № пропозиції" prompt="Заповнюється Тендерним комітетом" sqref="F1"/>
  </dataValidations>
  <pageMargins left="0.28000000000000003" right="0.2" top="0.2" bottom="0.36" header="0.19685039370078741" footer="0.19685039370078741"/>
  <pageSetup paperSize="9" scale="63" orientation="portrait" r:id="rId1"/>
  <headerFooter>
    <oddFooter>&amp;L&amp;"+,обычный"&amp;10&amp;K01+046Лист &amp;P з &amp;N листів&amp;R&amp;"+,обычный"&amp;10&amp;K01+048&amp;F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Документація</vt:lpstr>
      <vt:lpstr>Додаток 1</vt:lpstr>
      <vt:lpstr>'Додаток 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2021-09-23T11:33:54Z</dcterms:modified>
</cp:coreProperties>
</file>