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010" yWindow="-45" windowWidth="15015" windowHeight="13980" tabRatio="739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1'!$A$33:$D$37</definedName>
    <definedName name="_xlnm.Print_Area" localSheetId="1">'Додаток 1'!$A:$D</definedName>
  </definedNames>
  <calcPr calcId="145621"/>
</workbook>
</file>

<file path=xl/calcChain.xml><?xml version="1.0" encoding="utf-8"?>
<calcChain xmlns="http://schemas.openxmlformats.org/spreadsheetml/2006/main">
  <c r="D38" i="3" l="1"/>
  <c r="D36" i="3"/>
  <c r="D39" i="3" l="1"/>
  <c r="C2" i="3"/>
  <c r="C1" i="3" s="1"/>
  <c r="A1" i="3" l="1"/>
  <c r="A2" i="3"/>
  <c r="E2" i="3" l="1"/>
  <c r="D1" i="3" s="1"/>
  <c r="E1" i="3"/>
</calcChain>
</file>

<file path=xl/sharedStrings.xml><?xml version="1.0" encoding="utf-8"?>
<sst xmlns="http://schemas.openxmlformats.org/spreadsheetml/2006/main" count="98" uniqueCount="98">
  <si>
    <t xml:space="preserve">До участі в процедурі закупівлі приймаються пропозиції від Учасників, які відповідають наступним вимогам: 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</si>
  <si>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</si>
  <si>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</si>
  <si>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</si>
  <si>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</si>
  <si>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</si>
  <si>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</si>
  <si>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</si>
  <si>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</si>
  <si>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</si>
  <si>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</si>
  <si>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</si>
  <si>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</si>
  <si>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</si>
  <si>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</si>
  <si>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</si>
  <si>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</si>
  <si>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Ціна, грн. з ПДВ</t>
  </si>
  <si>
    <t>Найменування</t>
  </si>
  <si>
    <t>Всього сума закупівлі, грн. з ПДВ:</t>
  </si>
  <si>
    <t>Кількість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</si>
  <si>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</si>
  <si>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</si>
  <si>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</si>
  <si>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</si>
  <si>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</si>
  <si>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</si>
  <si>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</si>
  <si>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</si>
  <si>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</si>
  <si>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</si>
  <si>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</si>
  <si>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</si>
  <si>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</si>
  <si>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</si>
  <si>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</si>
  <si>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</si>
  <si>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</si>
  <si>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</si>
  <si>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</si>
  <si>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</si>
  <si>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</si>
  <si>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</si>
  <si>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</si>
  <si>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</si>
  <si>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</si>
  <si>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</si>
  <si>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</si>
  <si>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</si>
  <si>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</si>
  <si>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</si>
  <si>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</si>
  <si>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</si>
  <si>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</si>
  <si>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Портфоліо з презентацією подібних робіт.</t>
  </si>
  <si>
    <t>Презентація має бути не більше 2 МБ.</t>
  </si>
  <si>
    <t>•  мінімальна вартість пропозиції.</t>
  </si>
  <si>
    <t>•  строки поставки;</t>
  </si>
  <si>
    <t>Будь-які питання стосовно закупівлі Учасник має направляти на адресу Тендерного комітету:</t>
  </si>
  <si>
    <t>Вказати основних клієнтів за напрямком даної закупівлі</t>
  </si>
  <si>
    <t>Тендерна пропозиція має включати вартість всіх матеріалів, робіт та транспортних витрат. Підтвердити</t>
  </si>
  <si>
    <t>•  Сертифікати на матеріали та обладнання;</t>
  </si>
  <si>
    <t>Підтвердити прийняття умов договору в редакції Замовника</t>
  </si>
  <si>
    <t>Назва валюти (USD, EUR тощо);</t>
  </si>
  <si>
    <t>Посилання на ресурс, на якому публікується курс вказаної валюти;</t>
  </si>
  <si>
    <t>Доля валютної складової в ціні пропозиції у відсотках.</t>
  </si>
  <si>
    <t>Дата встановлення курсу;</t>
  </si>
  <si>
    <t>1.</t>
  </si>
  <si>
    <t>2.</t>
  </si>
  <si>
    <t>3.</t>
  </si>
  <si>
    <t>4.</t>
  </si>
  <si>
    <t>5.</t>
  </si>
  <si>
    <t>Умови оплати: безготівкова оплата по факту поставки виконується протягом 5 банківських днів після надання Підрядником всіх бухгалтерських документів (акт виконаних робіт, видаткова накладна, зареєстрована податкова накладна). Підтвердити</t>
  </si>
  <si>
    <t xml:space="preserve">tender-GKF@foxtrot.kiev.ua
</t>
  </si>
  <si>
    <t>Група Компаній ФОКСТРОТ</t>
  </si>
  <si>
    <t>У разі наявності в ціні пропозиції валютної складової, вказати:
   Курс валюти;</t>
  </si>
  <si>
    <t>tender-904@foxtrot.ua</t>
  </si>
  <si>
    <t>Торгове обладнання RINGEL</t>
  </si>
  <si>
    <t>Додаткова L-подібна опора</t>
  </si>
  <si>
    <t>Бренд-зона RINGEL</t>
  </si>
  <si>
    <t>Підлоговий дисплей RINGEL</t>
  </si>
  <si>
    <t>Підтвердити наявність контролю якості Обладнання на кожному етапі виробництва</t>
  </si>
  <si>
    <t>Підтвердити наявність власної виробничої бази</t>
  </si>
  <si>
    <t>Гарантійний строк експлуатації Обладнання вказати в місяцях</t>
  </si>
  <si>
    <t>Строк заміни неякісного Обладнання по гарантії вказати в робочих днях</t>
  </si>
  <si>
    <t>Технічне завдання надано в Додатку 2.</t>
  </si>
  <si>
    <t>Додатки 1 та 2 є невід'ємними частинами даної документації процедури закупівлі.</t>
  </si>
  <si>
    <t>Метою закупівлі є вибір підрядника, який має виготовити бренд-зони RINGEL (далі - Обладнання) відповідно до технічного завдання Замовника та доставити на адресу Замовника.</t>
  </si>
  <si>
    <t>Умови Договору мають відповідати акцептованій пропозиції Учасника.
Проект договору додається. Учасник має прийняти умови договору в редакції Замовника.</t>
  </si>
  <si>
    <t>Обладнання має бути упаковане в гофрокартон та стрейч-плівку у розібраному вигляді, комплектами. Один комплект може складатися з двох-трьох упаковок з відповідним маркуванням.
В кожному комплекті має бути друкована інструкція по складанню Обладнання.
Упаковка має забезпечувати зберігання Обладнання під час транспортування територією України та складського зберігання. Підтвердити</t>
  </si>
  <si>
    <t xml:space="preserve">Макет для друку топеру буде надано Переможцю процедури закупівлі. </t>
  </si>
  <si>
    <t>Учасник може надати свою пропозицію як весь обсяг закупівлі, так і на будь-який з лотів окремо.</t>
  </si>
  <si>
    <t>№ Лоту</t>
  </si>
  <si>
    <t>Сума по лоту 1, грн. з ПДВ:</t>
  </si>
  <si>
    <t>Сума по лоту 2, грн. з ПДВ:</t>
  </si>
  <si>
    <t>Строк виготовлення та доставки Обладнання вказати в робочих днях</t>
  </si>
  <si>
    <t>Перед запуском Обладнання у виробництво Підрядник має виготовити пілотні зразки кожного з найменуваннь Обладнання для затвердження у Замовника. Підтвердити</t>
  </si>
  <si>
    <t>Поставка однією партією виконується на адресу Київська обл., Фастівський р-н, с. Білогородка, ЛК "Амтел". Підтвердити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</si>
</sst>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#,##0.0000"/>
    <numFmt numFmtId="185" formatCode="_-* #,##0.0000000_р_._-;\-* #,##0.0000000_р_._-;_-* &quot;-&quot;??_р_._-;_-@_-"/>
    <numFmt numFmtId="186" formatCode="[$-419]d\ mmm\ yy;@"/>
  </numFmts>
  <fonts count="4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9"/>
      <color rgb="FF7030A0"/>
      <name val="Cambria"/>
      <family val="1"/>
      <charset val="204"/>
      <scheme val="major"/>
    </font>
    <font>
      <sz val="7"/>
      <color rgb="FF7030A0"/>
      <name val="Cambria"/>
      <family val="1"/>
      <charset val="204"/>
      <scheme val="major"/>
    </font>
    <font>
      <b/>
      <sz val="11"/>
      <color rgb="FF7030A0"/>
      <name val="Cambria"/>
      <family val="1"/>
      <charset val="204"/>
      <scheme val="major"/>
    </font>
    <font>
      <b/>
      <sz val="20"/>
      <color theme="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3" borderId="8">
      <protection hidden="1"/>
    </xf>
    <xf numFmtId="168" fontId="17" fillId="4" borderId="8">
      <protection hidden="1"/>
    </xf>
    <xf numFmtId="37" fontId="17" fillId="4" borderId="8">
      <protection hidden="1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7" fontId="19" fillId="5" borderId="0" applyNumberFormat="0" applyBorder="0" applyAlignment="0">
      <alignment horizontal="center"/>
      <protection hidden="1"/>
    </xf>
    <xf numFmtId="0" fontId="17" fillId="6" borderId="0" applyNumberFormat="0" applyBorder="0" applyAlignment="0">
      <protection hidden="1"/>
    </xf>
    <xf numFmtId="173" fontId="19" fillId="7" borderId="8">
      <alignment horizontal="right"/>
      <protection locked="0"/>
    </xf>
    <xf numFmtId="173" fontId="17" fillId="8" borderId="8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7" borderId="3" applyNumberFormat="0" applyBorder="0">
      <alignment horizontal="left"/>
      <protection locked="0"/>
    </xf>
    <xf numFmtId="0" fontId="17" fillId="8" borderId="0" applyNumberFormat="0" applyBorder="0">
      <alignment horizontal="left"/>
      <protection locked="0"/>
    </xf>
    <xf numFmtId="174" fontId="22" fillId="0" borderId="0">
      <alignment horizontal="left"/>
    </xf>
    <xf numFmtId="174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9" borderId="9">
      <alignment horizontal="center" vertical="center"/>
      <protection hidden="1"/>
    </xf>
    <xf numFmtId="168" fontId="17" fillId="10" borderId="9">
      <alignment horizontal="center" vertical="center"/>
      <protection hidden="1"/>
    </xf>
    <xf numFmtId="37" fontId="17" fillId="10" borderId="9">
      <alignment horizontal="center" vertical="center"/>
      <protection hidden="1"/>
    </xf>
    <xf numFmtId="175" fontId="26" fillId="9" borderId="8">
      <alignment horizontal="right"/>
      <protection locked="0"/>
    </xf>
    <xf numFmtId="176" fontId="27" fillId="10" borderId="8">
      <alignment horizontal="right"/>
      <protection locked="0"/>
    </xf>
    <xf numFmtId="37" fontId="26" fillId="3" borderId="8">
      <alignment vertical="center"/>
      <protection hidden="1"/>
    </xf>
    <xf numFmtId="168" fontId="27" fillId="4" borderId="8">
      <alignment vertical="center"/>
      <protection hidden="1"/>
    </xf>
    <xf numFmtId="37" fontId="27" fillId="4" borderId="8">
      <alignment vertical="center"/>
      <protection hidden="1"/>
    </xf>
    <xf numFmtId="38" fontId="19" fillId="0" borderId="10"/>
    <xf numFmtId="177" fontId="17" fillId="0" borderId="10"/>
    <xf numFmtId="38" fontId="17" fillId="0" borderId="10"/>
    <xf numFmtId="0" fontId="28" fillId="0" borderId="0"/>
    <xf numFmtId="37" fontId="19" fillId="9" borderId="9">
      <alignment vertical="center"/>
      <protection hidden="1"/>
    </xf>
    <xf numFmtId="168" fontId="17" fillId="10" borderId="9">
      <alignment vertical="center"/>
      <protection hidden="1"/>
    </xf>
    <xf numFmtId="37" fontId="17" fillId="10" borderId="9">
      <alignment vertical="center"/>
      <protection hidden="1"/>
    </xf>
    <xf numFmtId="178" fontId="19" fillId="3" borderId="8">
      <alignment horizontal="right"/>
      <protection hidden="1"/>
    </xf>
    <xf numFmtId="178" fontId="17" fillId="4" borderId="8">
      <alignment horizontal="right"/>
      <protection hidden="1"/>
    </xf>
    <xf numFmtId="178" fontId="19" fillId="7" borderId="8">
      <alignment horizontal="right"/>
      <protection locked="0"/>
    </xf>
    <xf numFmtId="178" fontId="17" fillId="8" borderId="8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1" borderId="8">
      <alignment vertical="center"/>
      <protection locked="0"/>
    </xf>
    <xf numFmtId="177" fontId="27" fillId="4" borderId="8">
      <alignment vertical="center"/>
      <protection locked="0"/>
    </xf>
    <xf numFmtId="38" fontId="27" fillId="4" borderId="8">
      <alignment vertical="center"/>
      <protection locked="0"/>
    </xf>
    <xf numFmtId="39" fontId="26" fillId="0" borderId="11">
      <alignment horizontal="center" vertical="center"/>
      <protection hidden="1"/>
    </xf>
    <xf numFmtId="179" fontId="27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180" fontId="26" fillId="11" borderId="8">
      <alignment vertical="center"/>
      <protection locked="0"/>
    </xf>
    <xf numFmtId="181" fontId="27" fillId="4" borderId="8">
      <alignment vertical="center"/>
      <protection locked="0"/>
    </xf>
    <xf numFmtId="37" fontId="19" fillId="3" borderId="8">
      <alignment horizontal="center"/>
      <protection hidden="1"/>
    </xf>
    <xf numFmtId="168" fontId="17" fillId="4" borderId="8">
      <alignment horizontal="center"/>
      <protection hidden="1"/>
    </xf>
    <xf numFmtId="37" fontId="17" fillId="4" borderId="8">
      <alignment horizontal="center"/>
      <protection hidden="1"/>
    </xf>
    <xf numFmtId="38" fontId="19" fillId="0" borderId="12">
      <alignment vertical="center"/>
      <protection locked="0"/>
    </xf>
    <xf numFmtId="177" fontId="17" fillId="0" borderId="13">
      <alignment vertical="center"/>
      <protection locked="0"/>
    </xf>
    <xf numFmtId="38" fontId="17" fillId="0" borderId="13">
      <alignment vertical="center"/>
      <protection locked="0"/>
    </xf>
    <xf numFmtId="38" fontId="26" fillId="3" borderId="8">
      <alignment horizontal="center" vertical="center"/>
      <protection hidden="1"/>
    </xf>
    <xf numFmtId="177" fontId="27" fillId="4" borderId="8">
      <alignment horizontal="center" vertical="center"/>
      <protection hidden="1"/>
    </xf>
    <xf numFmtId="38" fontId="27" fillId="4" borderId="8">
      <alignment horizontal="center" vertical="center"/>
      <protection hidden="1"/>
    </xf>
    <xf numFmtId="38" fontId="30" fillId="3" borderId="14">
      <alignment vertical="center"/>
      <protection hidden="1"/>
    </xf>
    <xf numFmtId="177" fontId="31" fillId="4" borderId="14">
      <alignment vertical="center"/>
      <protection hidden="1"/>
    </xf>
    <xf numFmtId="38" fontId="31" fillId="4" borderId="14">
      <alignment vertical="center"/>
      <protection hidden="1"/>
    </xf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1">
      <alignment horizontal="center" vertical="center" wrapText="1"/>
    </xf>
  </cellStyleXfs>
  <cellXfs count="105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4" fillId="0" borderId="0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167" fontId="9" fillId="0" borderId="2" xfId="2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83" fontId="9" fillId="2" borderId="2" xfId="2" applyNumberFormat="1" applyFont="1" applyFill="1" applyBorder="1" applyAlignment="1">
      <alignment vertical="center"/>
    </xf>
    <xf numFmtId="185" fontId="9" fillId="0" borderId="0" xfId="2" applyNumberFormat="1" applyFont="1" applyFill="1" applyAlignment="1">
      <alignment vertical="center" wrapText="1"/>
    </xf>
    <xf numFmtId="49" fontId="9" fillId="0" borderId="2" xfId="2" applyNumberFormat="1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5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35" fillId="0" borderId="3" xfId="0" applyFont="1" applyFill="1" applyBorder="1" applyAlignment="1">
      <alignment vertical="top" wrapText="1"/>
    </xf>
    <xf numFmtId="0" fontId="36" fillId="0" borderId="0" xfId="0" applyFont="1" applyBorder="1" applyAlignment="1">
      <alignment vertical="top" wrapText="1"/>
    </xf>
    <xf numFmtId="0" fontId="37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167" fontId="15" fillId="0" borderId="2" xfId="2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184" fontId="9" fillId="0" borderId="2" xfId="0" applyNumberFormat="1" applyFont="1" applyFill="1" applyBorder="1" applyAlignment="1">
      <alignment horizontal="left" vertical="top" wrapText="1"/>
    </xf>
    <xf numFmtId="0" fontId="10" fillId="2" borderId="6" xfId="3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0" xfId="0" applyFont="1" applyFill="1" applyAlignment="1">
      <alignment vertical="center" wrapText="1"/>
    </xf>
    <xf numFmtId="0" fontId="38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10" fillId="2" borderId="6" xfId="3" applyFont="1" applyFill="1" applyBorder="1" applyAlignment="1">
      <alignment horizontal="right" vertical="top" wrapText="1"/>
    </xf>
    <xf numFmtId="0" fontId="10" fillId="2" borderId="6" xfId="3" applyFont="1" applyFill="1" applyBorder="1" applyAlignment="1">
      <alignment horizontal="right" wrapText="1"/>
    </xf>
    <xf numFmtId="186" fontId="39" fillId="0" borderId="1" xfId="0" applyNumberFormat="1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top" wrapText="1"/>
    </xf>
    <xf numFmtId="0" fontId="42" fillId="0" borderId="0" xfId="0" applyFont="1" applyAlignment="1">
      <alignment vertical="center"/>
    </xf>
    <xf numFmtId="49" fontId="39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 indent="1"/>
    </xf>
    <xf numFmtId="0" fontId="43" fillId="0" borderId="5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0" fontId="10" fillId="2" borderId="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164" fontId="10" fillId="0" borderId="2" xfId="2" applyFont="1" applyFill="1" applyBorder="1" applyAlignment="1" applyProtection="1">
      <alignment horizontal="right" vertical="center" wrapText="1" indent="2"/>
      <protection locked="0"/>
    </xf>
    <xf numFmtId="164" fontId="10" fillId="0" borderId="15" xfId="2" applyFont="1" applyFill="1" applyBorder="1" applyAlignment="1" applyProtection="1">
      <alignment horizontal="right" vertical="center" wrapText="1" indent="2"/>
      <protection locked="0"/>
    </xf>
    <xf numFmtId="164" fontId="10" fillId="0" borderId="16" xfId="2" applyFont="1" applyFill="1" applyBorder="1" applyAlignment="1" applyProtection="1">
      <alignment horizontal="right" vertical="center" wrapText="1" indent="2"/>
      <protection locked="0"/>
    </xf>
    <xf numFmtId="164" fontId="3" fillId="0" borderId="0" xfId="2" applyFont="1" applyFill="1" applyAlignment="1">
      <alignment horizontal="right" vertical="center" indent="4"/>
    </xf>
    <xf numFmtId="0" fontId="2" fillId="0" borderId="0" xfId="0" applyFont="1" applyAlignment="1">
      <alignment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indent="2"/>
    </xf>
    <xf numFmtId="0" fontId="12" fillId="2" borderId="2" xfId="0" applyFont="1" applyFill="1" applyBorder="1" applyAlignment="1">
      <alignment horizontal="left" vertical="center" wrapText="1" indent="2"/>
    </xf>
    <xf numFmtId="165" fontId="37" fillId="0" borderId="4" xfId="0" applyNumberFormat="1" applyFont="1" applyFill="1" applyBorder="1" applyAlignment="1">
      <alignment horizontal="left" vertical="top" wrapText="1" indent="2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0" fillId="0" borderId="15" xfId="3" applyFont="1" applyFill="1" applyBorder="1" applyAlignment="1">
      <alignment horizontal="left" vertical="top" wrapText="1"/>
    </xf>
    <xf numFmtId="0" fontId="10" fillId="0" borderId="7" xfId="3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5" xfId="3" applyFont="1" applyFill="1" applyBorder="1" applyAlignment="1">
      <alignment horizontal="left" vertical="top" wrapText="1" indent="1"/>
    </xf>
    <xf numFmtId="0" fontId="10" fillId="0" borderId="7" xfId="3" applyFont="1" applyFill="1" applyBorder="1" applyAlignment="1">
      <alignment horizontal="left" vertical="top" wrapText="1" inden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vertical="center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904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57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79" t="s">
        <v>1</v>
      </c>
      <c r="B1" s="79"/>
      <c r="C1" s="38"/>
    </row>
    <row r="2" spans="1:3" ht="25.5" customHeight="1">
      <c r="A2" s="80" t="s">
        <v>21</v>
      </c>
      <c r="B2" s="39" t="s">
        <v>77</v>
      </c>
      <c r="C2" s="4"/>
    </row>
    <row r="3" spans="1:3" ht="42.75" customHeight="1">
      <c r="A3" s="81"/>
      <c r="B3" s="40" t="s">
        <v>87</v>
      </c>
    </row>
    <row r="4" spans="1:3" ht="28.5" customHeight="1">
      <c r="A4" s="81"/>
      <c r="B4" s="40" t="s">
        <v>91</v>
      </c>
    </row>
    <row r="5" spans="1:3" ht="28.5" customHeight="1">
      <c r="A5" s="81"/>
      <c r="B5" s="40" t="s">
        <v>34</v>
      </c>
    </row>
    <row r="6" spans="1:3" ht="14.25" customHeight="1">
      <c r="A6" s="81"/>
      <c r="B6" s="40" t="s">
        <v>85</v>
      </c>
    </row>
    <row r="7" spans="1:3" ht="28.5" customHeight="1">
      <c r="A7" s="81"/>
      <c r="B7" s="40" t="s">
        <v>90</v>
      </c>
    </row>
    <row r="8" spans="1:3" ht="28.5" customHeight="1">
      <c r="A8" s="82"/>
      <c r="B8" s="40" t="s">
        <v>86</v>
      </c>
    </row>
    <row r="9" spans="1:3" ht="14.25" customHeight="1">
      <c r="A9" s="80" t="s">
        <v>22</v>
      </c>
      <c r="B9" s="59" t="s">
        <v>74</v>
      </c>
    </row>
    <row r="10" spans="1:3" ht="28.5" customHeight="1">
      <c r="A10" s="81"/>
      <c r="B10" s="25" t="s">
        <v>58</v>
      </c>
    </row>
    <row r="11" spans="1:3" ht="28.5" customHeight="1">
      <c r="A11" s="82"/>
      <c r="B11" s="27" t="s">
        <v>73</v>
      </c>
    </row>
    <row r="12" spans="1:3" ht="14.25" customHeight="1">
      <c r="A12" s="83" t="s">
        <v>48</v>
      </c>
      <c r="B12" s="34" t="s">
        <v>52</v>
      </c>
    </row>
    <row r="13" spans="1:3" ht="14.25" customHeight="1">
      <c r="A13" s="84"/>
      <c r="B13" s="28" t="s">
        <v>76</v>
      </c>
    </row>
    <row r="14" spans="1:3" ht="14.25" customHeight="1">
      <c r="A14" s="84"/>
      <c r="B14" s="24" t="s">
        <v>49</v>
      </c>
    </row>
    <row r="15" spans="1:3" ht="14.25" customHeight="1">
      <c r="A15" s="84"/>
      <c r="B15" s="60" t="s">
        <v>35</v>
      </c>
    </row>
    <row r="16" spans="1:3" ht="28.5" customHeight="1">
      <c r="A16" s="84"/>
      <c r="B16" s="60" t="s">
        <v>51</v>
      </c>
    </row>
    <row r="17" spans="1:2" ht="14.25" customHeight="1">
      <c r="A17" s="84"/>
      <c r="B17" s="60" t="s">
        <v>61</v>
      </c>
    </row>
    <row r="18" spans="1:2" ht="14.25" customHeight="1">
      <c r="A18" s="84"/>
      <c r="B18" s="60" t="s">
        <v>54</v>
      </c>
    </row>
    <row r="19" spans="1:2" ht="14.25" customHeight="1">
      <c r="A19" s="84"/>
      <c r="B19" s="61" t="s">
        <v>55</v>
      </c>
    </row>
    <row r="20" spans="1:2" ht="14.25" customHeight="1">
      <c r="A20" s="84"/>
      <c r="B20" s="61" t="s">
        <v>23</v>
      </c>
    </row>
    <row r="21" spans="1:2" ht="14.25" customHeight="1">
      <c r="A21" s="37">
        <v>5</v>
      </c>
      <c r="B21" s="61" t="s">
        <v>24</v>
      </c>
    </row>
    <row r="22" spans="1:2" ht="14.25" customHeight="1">
      <c r="A22" s="80" t="s">
        <v>38</v>
      </c>
      <c r="B22" s="78">
        <v>44480</v>
      </c>
    </row>
    <row r="23" spans="1:2" ht="57" customHeight="1">
      <c r="A23" s="82"/>
      <c r="B23" s="31" t="s">
        <v>14</v>
      </c>
    </row>
    <row r="24" spans="1:2" ht="28.5" customHeight="1">
      <c r="A24" s="22" t="s">
        <v>37</v>
      </c>
      <c r="B24" s="26" t="s">
        <v>0</v>
      </c>
    </row>
    <row r="25" spans="1:2" ht="14.25" customHeight="1">
      <c r="A25" s="23"/>
      <c r="B25" s="35" t="s">
        <v>12</v>
      </c>
    </row>
    <row r="26" spans="1:2" ht="28.5" customHeight="1">
      <c r="A26" s="32"/>
      <c r="B26" s="35" t="s">
        <v>16</v>
      </c>
    </row>
    <row r="27" spans="1:2" ht="14.25" customHeight="1">
      <c r="A27" s="80" t="s">
        <v>39</v>
      </c>
      <c r="B27" s="62" t="s">
        <v>36</v>
      </c>
    </row>
    <row r="28" spans="1:2" ht="14.25" customHeight="1">
      <c r="A28" s="81"/>
      <c r="B28" s="63" t="s">
        <v>46</v>
      </c>
    </row>
    <row r="29" spans="1:2" ht="14.25" customHeight="1">
      <c r="A29" s="81"/>
      <c r="B29" s="63" t="s">
        <v>57</v>
      </c>
    </row>
    <row r="30" spans="1:2" ht="14.25" customHeight="1">
      <c r="A30" s="82"/>
      <c r="B30" s="63" t="s">
        <v>56</v>
      </c>
    </row>
    <row r="31" spans="1:2" ht="42.75" customHeight="1">
      <c r="A31" s="3" t="s">
        <v>40</v>
      </c>
      <c r="B31" s="33" t="s">
        <v>28</v>
      </c>
    </row>
    <row r="32" spans="1:2" ht="14.25" customHeight="1">
      <c r="A32" s="80" t="s">
        <v>41</v>
      </c>
      <c r="B32" s="26" t="s">
        <v>30</v>
      </c>
    </row>
    <row r="33" spans="1:2" ht="14.25" customHeight="1">
      <c r="A33" s="81"/>
      <c r="B33" s="35" t="s">
        <v>29</v>
      </c>
    </row>
    <row r="34" spans="1:2" ht="14.25" customHeight="1">
      <c r="A34" s="82"/>
      <c r="B34" s="35" t="s">
        <v>25</v>
      </c>
    </row>
    <row r="35" spans="1:2" ht="14.25" customHeight="1">
      <c r="A35" s="80" t="s">
        <v>42</v>
      </c>
      <c r="B35" s="26" t="s">
        <v>33</v>
      </c>
    </row>
    <row r="36" spans="1:2" ht="14.25" customHeight="1">
      <c r="A36" s="81"/>
      <c r="B36" s="35" t="s">
        <v>31</v>
      </c>
    </row>
    <row r="37" spans="1:2" ht="14.25" customHeight="1">
      <c r="A37" s="81"/>
      <c r="B37" s="35" t="s">
        <v>32</v>
      </c>
    </row>
    <row r="38" spans="1:2" ht="14.25" customHeight="1">
      <c r="A38" s="82"/>
      <c r="B38" s="36" t="s">
        <v>26</v>
      </c>
    </row>
    <row r="39" spans="1:2" ht="28.5" customHeight="1">
      <c r="A39" s="22" t="s">
        <v>43</v>
      </c>
      <c r="B39" s="33" t="s">
        <v>27</v>
      </c>
    </row>
    <row r="40" spans="1:2" ht="28.5" customHeight="1">
      <c r="A40" s="80" t="s">
        <v>44</v>
      </c>
      <c r="B40" s="29" t="s">
        <v>47</v>
      </c>
    </row>
    <row r="41" spans="1:2" ht="14.25" customHeight="1">
      <c r="A41" s="82"/>
      <c r="B41" s="30" t="s">
        <v>13</v>
      </c>
    </row>
    <row r="42" spans="1:2" ht="57" customHeight="1">
      <c r="A42" s="3" t="s">
        <v>45</v>
      </c>
      <c r="B42" s="31" t="s">
        <v>88</v>
      </c>
    </row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</sheetData>
  <mergeCells count="9">
    <mergeCell ref="A1:B1"/>
    <mergeCell ref="A2:A8"/>
    <mergeCell ref="A35:A38"/>
    <mergeCell ref="A40:A41"/>
    <mergeCell ref="A32:A34"/>
    <mergeCell ref="A9:A11"/>
    <mergeCell ref="A27:A30"/>
    <mergeCell ref="A22:A23"/>
    <mergeCell ref="A12:A20"/>
  </mergeCells>
  <conditionalFormatting sqref="B22">
    <cfRule type="containsBlanks" dxfId="3" priority="1">
      <formula>LEN(TRIM(B22))=0</formula>
    </cfRule>
  </conditionalFormatting>
  <hyperlinks>
    <hyperlink ref="B41" r:id="rId1"/>
    <hyperlink ref="B13" r:id="rId2"/>
    <hyperlink ref="B11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6"/>
  <sheetViews>
    <sheetView showGridLines="0" showZeros="0" defaultGridColor="0" colorId="22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3" sqref="D3"/>
    </sheetView>
  </sheetViews>
  <sheetFormatPr defaultRowHeight="12.75"/>
  <cols>
    <col min="1" max="1" width="5.28515625" style="48" customWidth="1"/>
    <col min="2" max="2" width="49.5703125" style="12" customWidth="1"/>
    <col min="3" max="3" width="9.42578125" style="12" customWidth="1"/>
    <col min="4" max="4" width="40.140625" style="13" customWidth="1"/>
    <col min="5" max="5" width="42.28515625" style="11" customWidth="1"/>
    <col min="6" max="6" width="8.7109375" style="11" customWidth="1"/>
    <col min="7" max="16384" width="9.140625" style="11"/>
  </cols>
  <sheetData>
    <row r="1" spans="1:5" ht="28.5" customHeight="1">
      <c r="A1" s="103" t="str">
        <f>IF($D$3=0,"Додаток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103"/>
      <c r="C1" s="55" t="str">
        <f>IF($C$2&gt;1,"Кількість пропозицій","")</f>
        <v/>
      </c>
      <c r="D1" s="58" t="str">
        <f>IFERROR(_xlfn.RANK.AVG(D2,$D$2:$U$2,1),"")</f>
        <v/>
      </c>
      <c r="E1" s="5" t="str">
        <f>IF($D$3=0,"Змінювати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5" s="2" customFormat="1" ht="14.25" customHeight="1">
      <c r="A2" s="104" t="str">
        <f>Документація!$B$2</f>
        <v>Торгове обладнання RINGEL</v>
      </c>
      <c r="B2" s="104"/>
      <c r="C2" s="56">
        <f>IF(COUNTA($D$3:M$3)&gt;1,COUNTA($D$3:M$3),0)</f>
        <v>0</v>
      </c>
      <c r="D2" s="54"/>
      <c r="E2" s="5" t="str">
        <f>IF($D$3=0,"Поля для заповнення промарковано кольором.","")</f>
        <v>Поля для заповнення промарковано кольором.</v>
      </c>
    </row>
    <row r="3" spans="1:5" s="2" customFormat="1" ht="25.5" customHeight="1">
      <c r="A3" s="49"/>
      <c r="B3" s="101" t="s">
        <v>2</v>
      </c>
      <c r="C3" s="102"/>
      <c r="D3" s="6"/>
      <c r="E3" s="57"/>
    </row>
    <row r="4" spans="1:5" s="2" customFormat="1" ht="12.75" customHeight="1">
      <c r="A4" s="50"/>
      <c r="B4" s="87" t="s">
        <v>50</v>
      </c>
      <c r="C4" s="88"/>
      <c r="D4" s="7"/>
    </row>
    <row r="5" spans="1:5" s="2" customFormat="1" ht="12.75" customHeight="1">
      <c r="A5" s="50"/>
      <c r="B5" s="87" t="s">
        <v>3</v>
      </c>
      <c r="C5" s="88"/>
      <c r="D5" s="7"/>
    </row>
    <row r="6" spans="1:5" s="2" customFormat="1" ht="12.75" customHeight="1">
      <c r="A6" s="50"/>
      <c r="B6" s="87" t="s">
        <v>4</v>
      </c>
      <c r="C6" s="88"/>
      <c r="D6" s="8"/>
    </row>
    <row r="7" spans="1:5" s="2" customFormat="1" ht="12.75" customHeight="1">
      <c r="A7" s="50"/>
      <c r="B7" s="87" t="s">
        <v>5</v>
      </c>
      <c r="C7" s="88"/>
      <c r="D7" s="7"/>
    </row>
    <row r="8" spans="1:5" s="2" customFormat="1" ht="12.75" customHeight="1">
      <c r="A8" s="50"/>
      <c r="B8" s="87" t="s">
        <v>6</v>
      </c>
      <c r="C8" s="88"/>
      <c r="D8" s="7"/>
    </row>
    <row r="9" spans="1:5" s="2" customFormat="1" ht="12.75" customHeight="1">
      <c r="A9" s="50"/>
      <c r="B9" s="87" t="s">
        <v>11</v>
      </c>
      <c r="C9" s="88"/>
      <c r="D9" s="8"/>
    </row>
    <row r="10" spans="1:5" s="2" customFormat="1" ht="12.75" customHeight="1">
      <c r="A10" s="50"/>
      <c r="B10" s="87" t="s">
        <v>7</v>
      </c>
      <c r="C10" s="88"/>
      <c r="D10" s="7"/>
    </row>
    <row r="11" spans="1:5" s="2" customFormat="1" ht="12.75" customHeight="1">
      <c r="A11" s="50"/>
      <c r="B11" s="87" t="s">
        <v>8</v>
      </c>
      <c r="C11" s="88"/>
      <c r="D11" s="8"/>
    </row>
    <row r="12" spans="1:5" s="2" customFormat="1" ht="12.75" customHeight="1">
      <c r="A12" s="50"/>
      <c r="B12" s="87" t="s">
        <v>9</v>
      </c>
      <c r="C12" s="88"/>
      <c r="D12" s="9"/>
    </row>
    <row r="13" spans="1:5" s="2" customFormat="1" ht="12.75" customHeight="1">
      <c r="A13" s="50"/>
      <c r="B13" s="87" t="s">
        <v>15</v>
      </c>
      <c r="C13" s="88"/>
      <c r="D13" s="10"/>
    </row>
    <row r="14" spans="1:5" s="2" customFormat="1" ht="12.75" customHeight="1">
      <c r="A14" s="50"/>
      <c r="B14" s="87" t="s">
        <v>53</v>
      </c>
      <c r="C14" s="88"/>
      <c r="D14" s="10"/>
    </row>
    <row r="15" spans="1:5" s="2" customFormat="1" ht="12.75" customHeight="1">
      <c r="A15" s="50"/>
      <c r="B15" s="87" t="s">
        <v>10</v>
      </c>
      <c r="C15" s="88"/>
      <c r="D15" s="21"/>
    </row>
    <row r="16" spans="1:5" s="2" customFormat="1" ht="12.75" customHeight="1">
      <c r="A16" s="47"/>
      <c r="B16" s="93" t="s">
        <v>59</v>
      </c>
      <c r="C16" s="94"/>
      <c r="D16" s="43"/>
    </row>
    <row r="17" spans="1:6" s="2" customFormat="1" ht="12.75" customHeight="1">
      <c r="A17" s="50"/>
      <c r="B17" s="95" t="s">
        <v>62</v>
      </c>
      <c r="C17" s="96"/>
      <c r="D17" s="43"/>
    </row>
    <row r="18" spans="1:6" s="2" customFormat="1" ht="12.75" customHeight="1">
      <c r="A18" s="47"/>
      <c r="B18" s="89" t="s">
        <v>82</v>
      </c>
      <c r="C18" s="90"/>
      <c r="D18" s="43"/>
    </row>
    <row r="19" spans="1:6" s="2" customFormat="1" ht="25.5" customHeight="1">
      <c r="A19" s="50"/>
      <c r="B19" s="95" t="s">
        <v>81</v>
      </c>
      <c r="C19" s="96"/>
      <c r="D19" s="43"/>
    </row>
    <row r="20" spans="1:6" s="2" customFormat="1" ht="25.5" customHeight="1">
      <c r="A20" s="50"/>
      <c r="B20" s="95" t="s">
        <v>95</v>
      </c>
      <c r="C20" s="96"/>
      <c r="D20" s="43"/>
    </row>
    <row r="21" spans="1:6" s="2" customFormat="1" ht="38.25" customHeight="1">
      <c r="A21" s="47"/>
      <c r="B21" s="95" t="s">
        <v>96</v>
      </c>
      <c r="C21" s="96"/>
      <c r="D21" s="43"/>
    </row>
    <row r="22" spans="1:6" ht="102" customHeight="1">
      <c r="A22" s="46"/>
      <c r="B22" s="95" t="s">
        <v>89</v>
      </c>
      <c r="C22" s="96"/>
      <c r="D22" s="44"/>
    </row>
    <row r="23" spans="1:6" ht="25.5" customHeight="1">
      <c r="A23" s="46"/>
      <c r="B23" s="97" t="s">
        <v>97</v>
      </c>
      <c r="C23" s="98"/>
      <c r="D23" s="44"/>
    </row>
    <row r="24" spans="1:6" ht="25.5" customHeight="1">
      <c r="A24" s="46"/>
      <c r="B24" s="95" t="s">
        <v>84</v>
      </c>
      <c r="C24" s="96"/>
      <c r="D24" s="44"/>
    </row>
    <row r="25" spans="1:6" ht="63.75" customHeight="1">
      <c r="A25" s="46"/>
      <c r="B25" s="91" t="s">
        <v>72</v>
      </c>
      <c r="C25" s="92"/>
      <c r="D25" s="44"/>
    </row>
    <row r="26" spans="1:6" ht="12.75" customHeight="1">
      <c r="A26" s="46"/>
      <c r="B26" s="95" t="s">
        <v>83</v>
      </c>
      <c r="C26" s="96"/>
      <c r="D26" s="44"/>
      <c r="F26" s="2"/>
    </row>
    <row r="27" spans="1:6" ht="25.5" customHeight="1">
      <c r="A27" s="53" t="s">
        <v>67</v>
      </c>
      <c r="B27" s="91" t="s">
        <v>75</v>
      </c>
      <c r="C27" s="92"/>
      <c r="D27" s="45"/>
    </row>
    <row r="28" spans="1:6" ht="12.75" customHeight="1">
      <c r="A28" s="52" t="s">
        <v>68</v>
      </c>
      <c r="B28" s="99" t="s">
        <v>66</v>
      </c>
      <c r="C28" s="100"/>
      <c r="D28" s="44"/>
    </row>
    <row r="29" spans="1:6" ht="12.75" customHeight="1">
      <c r="A29" s="52" t="s">
        <v>69</v>
      </c>
      <c r="B29" s="99" t="s">
        <v>63</v>
      </c>
      <c r="C29" s="100"/>
      <c r="D29" s="44"/>
    </row>
    <row r="30" spans="1:6" ht="25.5" customHeight="1">
      <c r="A30" s="52" t="s">
        <v>70</v>
      </c>
      <c r="B30" s="99" t="s">
        <v>64</v>
      </c>
      <c r="C30" s="100"/>
      <c r="D30" s="44"/>
    </row>
    <row r="31" spans="1:6" ht="12.75" customHeight="1">
      <c r="A31" s="52" t="s">
        <v>71</v>
      </c>
      <c r="B31" s="99" t="s">
        <v>65</v>
      </c>
      <c r="C31" s="100"/>
      <c r="D31" s="44"/>
    </row>
    <row r="32" spans="1:6" ht="25.5" customHeight="1">
      <c r="A32" s="46"/>
      <c r="B32" s="91" t="s">
        <v>60</v>
      </c>
      <c r="C32" s="92"/>
      <c r="D32" s="44"/>
    </row>
    <row r="33" spans="1:5" ht="25.5" customHeight="1">
      <c r="A33" s="75" t="s">
        <v>92</v>
      </c>
      <c r="B33" s="77" t="s">
        <v>18</v>
      </c>
      <c r="C33" s="14" t="s">
        <v>20</v>
      </c>
      <c r="D33" s="15" t="s">
        <v>17</v>
      </c>
      <c r="E33" s="41"/>
    </row>
    <row r="34" spans="1:5" ht="14.25" customHeight="1">
      <c r="A34" s="85">
        <v>1</v>
      </c>
      <c r="B34" s="76" t="s">
        <v>79</v>
      </c>
      <c r="C34" s="19">
        <v>48</v>
      </c>
      <c r="D34" s="70"/>
      <c r="E34" s="74"/>
    </row>
    <row r="35" spans="1:5" ht="14.25" customHeight="1">
      <c r="A35" s="86"/>
      <c r="B35" s="76" t="s">
        <v>78</v>
      </c>
      <c r="C35" s="19">
        <v>15</v>
      </c>
      <c r="D35" s="70"/>
      <c r="E35" s="74"/>
    </row>
    <row r="36" spans="1:5" ht="25.5" customHeight="1">
      <c r="A36" s="65"/>
      <c r="B36" s="66"/>
      <c r="C36" s="69" t="s">
        <v>93</v>
      </c>
      <c r="D36" s="71">
        <f>SUMPRODUCT($C$34:$C$35,D34:D35)</f>
        <v>0</v>
      </c>
      <c r="E36" s="41"/>
    </row>
    <row r="37" spans="1:5" ht="14.25" customHeight="1">
      <c r="A37" s="64">
        <v>2</v>
      </c>
      <c r="B37" s="76" t="s">
        <v>80</v>
      </c>
      <c r="C37" s="19">
        <v>62</v>
      </c>
      <c r="D37" s="70"/>
      <c r="E37" s="74"/>
    </row>
    <row r="38" spans="1:5" ht="25.5" customHeight="1">
      <c r="A38" s="67"/>
      <c r="B38" s="68"/>
      <c r="C38" s="69" t="s">
        <v>94</v>
      </c>
      <c r="D38" s="72">
        <f>$C$37*D37</f>
        <v>0</v>
      </c>
      <c r="E38" s="41"/>
    </row>
    <row r="39" spans="1:5" s="17" customFormat="1" ht="25.5" customHeight="1">
      <c r="A39" s="51"/>
      <c r="B39" s="16"/>
      <c r="C39" s="18" t="s">
        <v>19</v>
      </c>
      <c r="D39" s="73">
        <f>D36+D38</f>
        <v>0</v>
      </c>
      <c r="E39" s="42"/>
    </row>
    <row r="40" spans="1:5" ht="12.75" customHeight="1"/>
    <row r="41" spans="1:5" ht="12.75" customHeight="1"/>
    <row r="42" spans="1:5" ht="12.75" customHeight="1"/>
    <row r="43" spans="1:5" ht="12.75" customHeight="1">
      <c r="D43" s="20"/>
    </row>
    <row r="44" spans="1:5" ht="12.75" customHeight="1"/>
    <row r="45" spans="1:5" ht="12.75" customHeight="1"/>
    <row r="46" spans="1:5" ht="12.75" customHeight="1"/>
  </sheetData>
  <sheetProtection password="CF5A" sheet="1" objects="1" scenarios="1" formatCells="0" formatColumns="0" formatRows="0" autoFilter="0"/>
  <protectedRanges>
    <protectedRange sqref="D1:D1048576" name="Диапазон1"/>
  </protectedRanges>
  <mergeCells count="33">
    <mergeCell ref="B17:C17"/>
    <mergeCell ref="B31:C31"/>
    <mergeCell ref="B21:C21"/>
    <mergeCell ref="B26:C26"/>
    <mergeCell ref="B29:C29"/>
    <mergeCell ref="B30:C30"/>
    <mergeCell ref="B22:C22"/>
    <mergeCell ref="B3:C3"/>
    <mergeCell ref="B4:C4"/>
    <mergeCell ref="B5:C5"/>
    <mergeCell ref="A1:B1"/>
    <mergeCell ref="A2:B2"/>
    <mergeCell ref="B6:C6"/>
    <mergeCell ref="B7:C7"/>
    <mergeCell ref="B8:C8"/>
    <mergeCell ref="B9:C9"/>
    <mergeCell ref="B10:C10"/>
    <mergeCell ref="A34:A35"/>
    <mergeCell ref="B11:C11"/>
    <mergeCell ref="B18:C18"/>
    <mergeCell ref="B32:C32"/>
    <mergeCell ref="B12:C12"/>
    <mergeCell ref="B13:C13"/>
    <mergeCell ref="B14:C14"/>
    <mergeCell ref="B15:C15"/>
    <mergeCell ref="B16:C16"/>
    <mergeCell ref="B24:C24"/>
    <mergeCell ref="B23:C23"/>
    <mergeCell ref="B25:C25"/>
    <mergeCell ref="B27:C27"/>
    <mergeCell ref="B28:C28"/>
    <mergeCell ref="B19:C19"/>
    <mergeCell ref="B20:C20"/>
  </mergeCells>
  <conditionalFormatting sqref="D37 D33:D35 D24:D31 D3:D21">
    <cfRule type="containsBlanks" dxfId="2" priority="31">
      <formula>LEN(TRIM(D3))=0</formula>
    </cfRule>
  </conditionalFormatting>
  <conditionalFormatting sqref="D32">
    <cfRule type="containsBlanks" dxfId="1" priority="6">
      <formula>LEN(TRIM(D32))=0</formula>
    </cfRule>
  </conditionalFormatting>
  <conditionalFormatting sqref="D22:D23">
    <cfRule type="containsBlanks" dxfId="0" priority="2">
      <formula>LEN(TRIM(D22))=0</formula>
    </cfRule>
  </conditionalFormatting>
  <dataValidations count="2">
    <dataValidation allowBlank="1" showInputMessage="1" showErrorMessage="1" promptTitle="Дата отримання пропозиції" prompt="Заповнюється Тендерним комітетом" sqref="D2"/>
    <dataValidation allowBlank="1" showInputMessage="1" showErrorMessage="1" promptTitle="Вхідний № пропозиції" prompt="Заповнюється Тендерним комітетом" sqref="D1"/>
  </dataValidations>
  <pageMargins left="0.28000000000000003" right="0.2" top="0.2" bottom="0.36" header="0.19685039370078741" footer="0.19685039370078741"/>
  <pageSetup paperSize="9" scale="89" orientation="portrait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Документація</vt:lpstr>
      <vt:lpstr>Додаток 1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2021-10-01T08:25:23Z</dcterms:modified>
</cp:coreProperties>
</file>