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180" windowWidth="28800" windowHeight="11595" tabRatio="677"/>
  </bookViews>
  <sheets>
    <sheet name="Документація" sheetId="28" r:id="rId1"/>
    <sheet name="Додаток 1" sheetId="27" r:id="rId2"/>
    <sheet name="Додаток 2" sheetId="25" r:id="rId3"/>
  </sheets>
  <definedNames>
    <definedName name="_xlnm.Print_Titles" localSheetId="2">'Додаток 2'!$A:$A</definedName>
    <definedName name="_xlnm.Print_Area" localSheetId="1">'Додаток 1'!$A$1:$E$51</definedName>
    <definedName name="_xlnm.Print_Area" localSheetId="2">'Додаток 2'!$A$1:$J$67</definedName>
    <definedName name="_xlnm.Print_Area" localSheetId="0">Документація!$A$1:$B$45</definedName>
  </definedNames>
  <calcPr calcId="162913"/>
</workbook>
</file>

<file path=xl/calcChain.xml><?xml version="1.0" encoding="utf-8"?>
<calcChain xmlns="http://schemas.openxmlformats.org/spreadsheetml/2006/main">
  <c r="A2" i="27" l="1"/>
  <c r="C14" i="25" l="1"/>
  <c r="D14" i="25"/>
  <c r="E14" i="25"/>
  <c r="F14" i="25"/>
  <c r="G14" i="25"/>
  <c r="H14" i="25"/>
  <c r="I14" i="25"/>
  <c r="J14" i="25"/>
  <c r="B14" i="25"/>
  <c r="B29" i="27" l="1"/>
  <c r="D29" i="27" s="1"/>
  <c r="B30" i="27"/>
  <c r="D30" i="27" s="1"/>
  <c r="B31" i="27"/>
  <c r="D31" i="27" s="1"/>
  <c r="B32" i="27"/>
  <c r="D32" i="27" s="1"/>
  <c r="B33" i="27"/>
  <c r="D33" i="27" s="1"/>
  <c r="B34" i="27"/>
  <c r="D34" i="27" s="1"/>
  <c r="B35" i="27"/>
  <c r="D35" i="27" s="1"/>
  <c r="B36" i="27"/>
  <c r="D36" i="27" s="1"/>
  <c r="B28" i="27"/>
  <c r="D28" i="27" s="1"/>
  <c r="D37" i="27" l="1"/>
  <c r="C2" i="27"/>
  <c r="C1" i="27"/>
  <c r="A1" i="27"/>
</calcChain>
</file>

<file path=xl/sharedStrings.xml><?xml version="1.0" encoding="utf-8"?>
<sst xmlns="http://schemas.openxmlformats.org/spreadsheetml/2006/main" count="149" uniqueCount="131">
  <si>
    <t>Досвід роботи за напрямом предмету закупівлі</t>
  </si>
  <si>
    <t>ПІБ керівника</t>
  </si>
  <si>
    <t>Телефон керівника</t>
  </si>
  <si>
    <t>Юридична адреса</t>
  </si>
  <si>
    <t>Фактична адреса</t>
  </si>
  <si>
    <t>ІПН</t>
  </si>
  <si>
    <t>Код ЄДРПОУ</t>
  </si>
  <si>
    <t>Назва компанії (як у статуті)</t>
  </si>
  <si>
    <t>Телефон і факс компанії</t>
  </si>
  <si>
    <t xml:space="preserve">Контактна особа </t>
  </si>
  <si>
    <t>Телефон контактної особи</t>
  </si>
  <si>
    <t>Електронна адреса контактної особи</t>
  </si>
  <si>
    <t>Платник ПДВ так / ні (№ свідоцтва платника ПДВ)</t>
  </si>
  <si>
    <t>Офіційний сайт компанії Учасника (за наявності)</t>
  </si>
  <si>
    <t>Умови та вимоги до закупівлі</t>
  </si>
  <si>
    <t>Найменування виробу</t>
  </si>
  <si>
    <t>Кількість, шт.</t>
  </si>
  <si>
    <t>Всього:</t>
  </si>
  <si>
    <t>XXXL</t>
  </si>
  <si>
    <t>XXL</t>
  </si>
  <si>
    <t>XL</t>
  </si>
  <si>
    <t>L</t>
  </si>
  <si>
    <t>M</t>
  </si>
  <si>
    <t>S</t>
  </si>
  <si>
    <t>Кількість, шт</t>
  </si>
  <si>
    <t xml:space="preserve">Розмір </t>
  </si>
  <si>
    <t>Підтвердити наявність власної матеріально-технічної бази, працівників відповідної кваліфікації.</t>
  </si>
  <si>
    <t>Основні клієнти за напрямком даної закупівлі (перерахувати декілька)</t>
  </si>
  <si>
    <t>Додаток 2. Опис та візуалізація літньої форми для працівників торгової мережі Фокстрот</t>
  </si>
  <si>
    <t>Назва, склад, щільність матеріалів виробів</t>
  </si>
  <si>
    <t>Технічний опис</t>
  </si>
  <si>
    <t xml:space="preserve">Дизайн та схема розташування елементів на виробах </t>
  </si>
  <si>
    <t>Брендування методом шовкотрафарету</t>
  </si>
  <si>
    <t>Всього, грн. з ПДВ</t>
  </si>
  <si>
    <t>Ціна брендування за одиницю, 
грн. з ПДВ</t>
  </si>
  <si>
    <t>Вартість з врахуванням брендування
грн. з ПДВ</t>
  </si>
  <si>
    <t>Ціна,
грн. з ПДВ</t>
  </si>
  <si>
    <t xml:space="preserve">Вид 1 Футболка для продавців </t>
  </si>
  <si>
    <t>XS</t>
  </si>
  <si>
    <t>Вид 5 Футболка для адміністраторів сервісу</t>
  </si>
  <si>
    <t>Вид 6 Футболка для вантажників</t>
  </si>
  <si>
    <t>Вид 7 Футболка для директора магазину жіноча</t>
  </si>
  <si>
    <t>Вид 8 Футболка для директора магазину чоловіча</t>
  </si>
  <si>
    <t>Вид 9 Футболка для служби безпеки</t>
  </si>
  <si>
    <r>
      <t xml:space="preserve">Логотип "Лисиця + Фокстрот" 120х175 мм кольоровий </t>
    </r>
    <r>
      <rPr>
        <i/>
        <sz val="8"/>
        <color theme="0" tint="-0.249977111117893"/>
        <rFont val="Arial"/>
        <family val="2"/>
        <charset val="204"/>
      </rPr>
      <t>Вид 7; Вид 8</t>
    </r>
  </si>
  <si>
    <r>
      <t xml:space="preserve">Логотип "Фокстрот" (білий + оранжевий), 120х34 мм </t>
    </r>
    <r>
      <rPr>
        <i/>
        <sz val="8"/>
        <color theme="0" tint="-0.249977111117893"/>
        <rFont val="Arial"/>
        <family val="2"/>
        <charset val="204"/>
      </rPr>
      <t>Вид 3; Вид 4</t>
    </r>
  </si>
  <si>
    <r>
      <t xml:space="preserve">Логотип "Лисиця" (кольоровий) + "ОНОВЛЮЙСЯ" (оранжевий), 280х340 мм </t>
    </r>
    <r>
      <rPr>
        <i/>
        <sz val="8"/>
        <color theme="0" tint="-0.249977111117893"/>
        <rFont val="Arial"/>
        <family val="2"/>
        <charset val="204"/>
      </rPr>
      <t>Вид 3</t>
    </r>
  </si>
  <si>
    <r>
      <t xml:space="preserve">Логотип "Лисиця" (кольоровий) + "ОНОВЛЮЙСЯ" (білий), 280х340 мм </t>
    </r>
    <r>
      <rPr>
        <i/>
        <sz val="8"/>
        <color theme="0" tint="-0.249977111117893"/>
        <rFont val="Arial"/>
        <family val="2"/>
        <charset val="204"/>
      </rPr>
      <t>Вид2</t>
    </r>
  </si>
  <si>
    <r>
      <t xml:space="preserve">Логотип Партнера "SAMSUNG", 200х31 мм </t>
    </r>
    <r>
      <rPr>
        <i/>
        <sz val="8"/>
        <color theme="0" tint="-0.249977111117893"/>
        <rFont val="Arial"/>
        <family val="2"/>
        <charset val="204"/>
      </rPr>
      <t>Вид 1</t>
    </r>
  </si>
  <si>
    <r>
      <t xml:space="preserve">Логотип Партнера (кольоровий), 230х100 мм </t>
    </r>
    <r>
      <rPr>
        <i/>
        <sz val="8"/>
        <color theme="0" tint="-0.249977111117893"/>
        <rFont val="Arial"/>
        <family val="2"/>
        <charset val="204"/>
      </rPr>
      <t>Вид 5</t>
    </r>
  </si>
  <si>
    <t>Вказати ТМ запропоновоного виробу Вид 6 Футболка для вантажників.</t>
  </si>
  <si>
    <t>Зразок обробки горловини корсажною тасьмою
для Вид 1, Вид 2, Вид 3, Вид 4, Вид 5, Вид 7, Вид 8, Вид 9.</t>
  </si>
  <si>
    <t>XXXXL</t>
  </si>
  <si>
    <r>
      <t xml:space="preserve">Логотип "Фокстрот" (білий), 120х20 мм </t>
    </r>
    <r>
      <rPr>
        <i/>
        <sz val="8"/>
        <color theme="0" tint="-0.249977111117893"/>
        <rFont val="Arial"/>
        <family val="2"/>
        <charset val="204"/>
      </rPr>
      <t>Вид 2; Вид 6</t>
    </r>
  </si>
  <si>
    <t>Вид 2 Футболка оранжева</t>
  </si>
  <si>
    <t>Вид 3 Футболка жовта</t>
  </si>
  <si>
    <t>Вид 4 Футболка чорна</t>
  </si>
  <si>
    <r>
      <t xml:space="preserve">Логотип "Лисиця" (кольоровий) + "ДАВАЙ П'ЯТЬ" (білий), 280х340 мм </t>
    </r>
    <r>
      <rPr>
        <i/>
        <sz val="8"/>
        <color theme="0" tint="-0.249977111117893"/>
        <rFont val="Arial"/>
        <family val="2"/>
        <charset val="204"/>
      </rPr>
      <t>Вид1</t>
    </r>
  </si>
  <si>
    <r>
      <t xml:space="preserve">Логотип "foxtrot.ua" (жовтий), 120х19 мм </t>
    </r>
    <r>
      <rPr>
        <i/>
        <sz val="8"/>
        <color theme="0" tint="-0.249977111117893"/>
        <rFont val="Arial"/>
        <family val="2"/>
        <charset val="204"/>
      </rPr>
      <t>Вид 5</t>
    </r>
  </si>
  <si>
    <r>
      <t xml:space="preserve">Логотип "foxtrot.ua" (білий), 120х19 мм  </t>
    </r>
    <r>
      <rPr>
        <i/>
        <sz val="8"/>
        <color theme="0" tint="-0.249977111117893"/>
        <rFont val="Arial"/>
        <family val="2"/>
        <charset val="204"/>
      </rPr>
      <t>Вид 1</t>
    </r>
  </si>
  <si>
    <r>
      <t xml:space="preserve">Логотип "Лисиця" (кольоровий) + "ОНОВЛЮЙСЯ" (жовтий), 280х340 мм  </t>
    </r>
    <r>
      <rPr>
        <i/>
        <sz val="8"/>
        <color theme="0" tint="-0.249977111117893"/>
        <rFont val="Arial"/>
        <family val="2"/>
        <charset val="204"/>
      </rPr>
      <t xml:space="preserve"> Вид 4; Вид 5</t>
    </r>
  </si>
  <si>
    <r>
      <t xml:space="preserve">Логотип "ОХОРОНА" (білий), 200х36 мм </t>
    </r>
    <r>
      <rPr>
        <i/>
        <sz val="8"/>
        <color theme="0" tint="-0.249977111117893"/>
        <rFont val="Arial"/>
        <family val="2"/>
        <charset val="204"/>
      </rPr>
      <t>Вид 9</t>
    </r>
  </si>
  <si>
    <t>12. Умови укладання договору про закупівлю</t>
  </si>
  <si>
    <t>http://www.foxtrotgroup.com.ua/uk/tender.html</t>
  </si>
  <si>
    <t>Результати процедури закупівлі оприлюднюються у розділі "Закриті тендери" за посиланням:</t>
  </si>
  <si>
    <t>11. Результати процедури закупівлі</t>
  </si>
  <si>
    <t>Учасники процедури закупівлі на запит Замовника надають установчі та фінансові документи в електронному вигляді.</t>
  </si>
  <si>
    <t>10. Подача установчих та фінансових документів</t>
  </si>
  <si>
    <t>3. Внаслідок дії непереборної сили.</t>
  </si>
  <si>
    <t>2. Відсутня подальша потреба у закупівлі;</t>
  </si>
  <si>
    <t>1. Ціна найкращої пропозиції перевищує бюджет закупівлі;</t>
  </si>
  <si>
    <t>Замовник має право відмінити закупівлю якщо:</t>
  </si>
  <si>
    <t>9. Відміна Замовником процедури закупівлі</t>
  </si>
  <si>
    <t>2. Пропозиція не відповідає вимогам щодо предмету закупівлі.</t>
  </si>
  <si>
    <t>1. Учасник не відповідає кваліфікаційним критеріям;</t>
  </si>
  <si>
    <t>Замовник відхиляє пропозицію Учасника у разі, якщо:</t>
  </si>
  <si>
    <t>8. Відхилення пропозиції Учасника</t>
  </si>
  <si>
    <t>Замовник має право звернутися до Учасників за роз’ясненнями змісту їх пропозицій, а також ініціювати будь-які переговори з питань внесення змін до змісту або ціни поданої пропозиції.</t>
  </si>
  <si>
    <t>7. Переговори з Учасником</t>
  </si>
  <si>
    <t>Критеріями вибору переможця є:
- відповідність вимогам щодо предмету закупівлі;
- якість еталонних зразків;
- мінімальна вартість пропозиції.</t>
  </si>
  <si>
    <t xml:space="preserve">6. Критерії оцінки пропозицій Учасників </t>
  </si>
  <si>
    <t>2. Мають необхідне обладнання, кваліфікований персонал та досвід в даному напрямку не менше 3 років.</t>
  </si>
  <si>
    <t>1. Зареєстровані на території України.</t>
  </si>
  <si>
    <t>До участі в процедурі закупівлі приймаються пропозиції від Учасників, які відповідають наступним вимогам:</t>
  </si>
  <si>
    <t>5. Кваліфікаційні критерії до Учасників</t>
  </si>
  <si>
    <t>Пропозиція кожного Учасника вважається дійсною протягом проведення конкурсної процедури закупівлі, а в разі акцепту пропозиції Учасника - протягом строку виконання договору закупівлі.</t>
  </si>
  <si>
    <t>Тема електронного листа має містити тільки предмет закупівлі.</t>
  </si>
  <si>
    <t>Розмір електронного листа не повинен перевищувати 15 МБ.</t>
  </si>
  <si>
    <t>Надані зразки виробів не повертаються.</t>
  </si>
  <si>
    <t>- Лист у довільній формі про прийняття умов Договору в редакції Замовника або Протокол розбіжностей до Договору.</t>
  </si>
  <si>
    <t>- Сканкопія комерційної пропозиції у форматі Додатку 1, завірена підписом керівника та печаткою.</t>
  </si>
  <si>
    <t>- Комерційна пропозиція (Додаток 1) у форматі Excel.</t>
  </si>
  <si>
    <t>Склад пропозиції Учасника:</t>
  </si>
  <si>
    <t>3. Зміст та вимоги до оформлення пропозиції Учасника</t>
  </si>
  <si>
    <t>tender-GKF@foxtrot.kiev.ua</t>
  </si>
  <si>
    <t>Будь-які питання стосовно процедури закупівлі прохання надсилати на адресу Тендерного комітету:</t>
  </si>
  <si>
    <t>ГРУПА КОМПАНІЙ ФОКСТРОТ</t>
  </si>
  <si>
    <t>2. Замовник</t>
  </si>
  <si>
    <t>Заміна тканини, кольорів, способів нанесення після узгодження зразків не допускається.</t>
  </si>
  <si>
    <t>Учасник має надати зразки виробів, які надані в його комерційній пропозиції, відповідно до вимог пункту 3 даної документації.</t>
  </si>
  <si>
    <t>Учасник може подати пропозицію на весь обсяг закупівлі або на будь-яку його частину.</t>
  </si>
  <si>
    <t>1. Предмет закупівлі</t>
  </si>
  <si>
    <t>Документація процедури закупівлі</t>
  </si>
  <si>
    <t>tender-919@foxtrot.ua</t>
  </si>
  <si>
    <t>Макети логотипів додаються до документації окремим вкладеннями за посиланням:</t>
  </si>
  <si>
    <t>https://drive.google.com/file/d/1Vclbl9XhS_6FCdCFgL2ao7bGYHxIY0gN/view?usp=sharing</t>
  </si>
  <si>
    <r>
      <rPr>
        <b/>
        <sz val="10"/>
        <rFont val="Arial"/>
        <family val="2"/>
        <charset val="204"/>
      </rPr>
      <t xml:space="preserve">Футболка класичного вільного крою, унісекс із втачним коротким рукавом.
Готовий виріб 
ТМ </t>
    </r>
    <r>
      <rPr>
        <sz val="10"/>
        <rFont val="Arial"/>
        <family val="2"/>
        <charset val="204"/>
      </rPr>
      <t xml:space="preserve">Sol’s - модель REGENT-11380 ( щільність 150 г/м2).
Склад тканини: бавовна 100%.
Колір тканини чорний.
Горловина оброблена в «резинку» шириною 20 мм.
</t>
    </r>
    <r>
      <rPr>
        <b/>
        <sz val="10"/>
        <rFont val="Arial"/>
        <family val="2"/>
        <charset val="204"/>
      </rPr>
      <t xml:space="preserve">Брендування: </t>
    </r>
    <r>
      <rPr>
        <sz val="10"/>
        <rFont val="Arial"/>
        <family val="2"/>
        <charset val="204"/>
      </rPr>
      <t xml:space="preserve">на грудях з лівого боку логотип </t>
    </r>
    <r>
      <rPr>
        <b/>
        <sz val="10"/>
        <rFont val="Arial"/>
        <family val="2"/>
        <charset val="204"/>
      </rPr>
      <t>Фокстрот</t>
    </r>
    <r>
      <rPr>
        <sz val="10"/>
        <rFont val="Arial"/>
        <family val="2"/>
        <charset val="204"/>
      </rPr>
      <t xml:space="preserve">,шовкотрафаретний друк 1+0, колір білий, розмір 120х20 мм, </t>
    </r>
  </si>
  <si>
    <r>
      <t xml:space="preserve">Інформація щодо предмету закупівлі та обсяги закупівлі зазначені зазначена в </t>
    </r>
    <r>
      <rPr>
        <u/>
        <sz val="10"/>
        <color rgb="FF0000FF"/>
        <rFont val="Arial"/>
        <family val="2"/>
        <charset val="204"/>
      </rPr>
      <t>Додатку 1</t>
    </r>
    <r>
      <rPr>
        <sz val="10"/>
        <color theme="1"/>
        <rFont val="Arial"/>
        <family val="2"/>
        <charset val="204"/>
      </rPr>
      <t>.</t>
    </r>
  </si>
  <si>
    <r>
      <t xml:space="preserve">Детальні характеристики, розмірна сітка, опис та візуалізація літньої форми для працівників торгової мережі Фокстрот зазначені в </t>
    </r>
    <r>
      <rPr>
        <u/>
        <sz val="10"/>
        <color rgb="FF0000FF"/>
        <rFont val="Arial"/>
        <family val="2"/>
        <charset val="204"/>
      </rPr>
      <t>Додатку 2</t>
    </r>
    <r>
      <rPr>
        <sz val="10"/>
        <color theme="1"/>
        <rFont val="Arial"/>
        <family val="2"/>
        <charset val="204"/>
      </rPr>
      <t>.</t>
    </r>
  </si>
  <si>
    <t xml:space="preserve">Футболка унісекс подовжена вільного крою (long sleeve), спущений рукав з притачним манжетом з оздоблювальної тканини, що імітує двошаровість футболки.
Тканина Стрейч-кулір (бавовна 95, еластан 5) .
Щільність 190 г/м2.
Колір тканини жовтий: International orange / Pantone 1505 C / Pantone 17-1350TPX Orange Popsicle .
Силует виробу прямий.
Горловина в "резинку", шириною 30 мм, колір основної тканини. 
Виріб по горловині та плечевих швах, з внутрішнього краю оброблено бейкою.
Низ прямий, з притачним манжетом з оздоблювальної тканини жовтого кольору (Turbo yellow / Pantone 3945 C)
Рукав втачний спущений ( до ліктя) з притачним манжетом з оздоблювальної тканини жовтого кольору (Turbo yellow / Pantone 3945 C) 20 мм.
Довжина виробу по спині (для розміру L чоловіча) - 720 мм (без ширини резинки на горловині).
Брендування на лівому рукаві:
логотип Foxtrot.ua (шрифт Foxtrot medium), шовкотрафаретний друк 2+0, колір білий ,розмір 120х19 мм;
Брендування спереду:
знизу виробу Логотип "Лисиця + ОНОВЛЮЙСЯ" (шрифт Foxtrot medium), шовкотрафаретний друк 4+0, картинка кольорова, надпис білого кольору , розмір 280 мм х 340 мм.
</t>
  </si>
  <si>
    <t xml:space="preserve">Футболка унісекс подовжена вільного крою (long sleeve), спущений рукав з притачним манжетом з оздоблювальної тканини, що імітує двошаровість футболки.
Тканина Стрейч-кулір (бавовна 95, еластан 5) .
Щільність 190 г/м2.
Колір тканини жовтий: Turbo yellow / Pantone 3945 C .
Силует виробу прямий.
Горловина в "резинку", шириною 30 мм, колір основної тканини. 
Виріб по горловині та плечевих швах, з внутрішнього краю оброблено бейкою.
Низ прямий, з притачним манжетом з оздоблювальної тканини оранжевого кольору (International orange / Pantone 1505 C / Pantone 17-1350TPX Orange Popsicle ) 20 мм.
Рукав втачний спущений ( до ліктя) з притачним манжетом з оздоблювальної тканини оранжевого кольору (International orange / Pantone 1505 C / Pantone 17-1350TPX Orange Popsicle ) 20 мм.
Довжина виробу по спині (для розміру L чоловіча) - 720 мм (без ширини резинки на горловині).
Брендування на лівому рукаві:
логотип Foxtrot.ua (шрифт Foxtrot medium), шовкотрафаретний друк 2+0, колір білий та оранжевий ,розмір 120х19 мм;
Брендування спереду:
знизу виробу Логотип "Лисиця + ОНОВЛЮЙСЯ" (шрифт Foxtrot medium), шовкотрафаретний друк 4+0, картинка кольорова, надпис оранжевого кольору , розмір 280 мм х 340 мм.
</t>
  </si>
  <si>
    <t xml:space="preserve">Футболка унісекс подовжена вільного крою (long sleeve), спущений рукав з притачним манжетом з оздоблювальної тканини, що імітує двошаровість футболки.
Тканина Стрейч-кулір (бавовна 95, еластан 5) .
Щільність 190 г/м2.
Колір тканини жовтий: чорний
Силует виробу прямий.
Горловина в "резинку", шириною 30 мм, колір основної тканини. 
Виріб по горловині та плечевих швах, з внутрішнього краю оброблено бейкою.
Низ прямий, з притачним манжетом з оздоблювальної тканини жовтого кольору (Turbo yellow / Pantone 3945 C) 20 мм.
Рукав втачний спущений ( до ліктя) з притачним манжетом з оздоблювальної тканини жовтого кольору (Turbo yellow / Pantone 3945 C) ) 20 мм.
Довжина виробу по спині (для розміру L чоловіча) - 720 мм (без ширини резинки на горловині).
Брендування на лівому рукаві:
логотип Foxtrot.ua (шрифт Foxtrot medium), шовкотрафаретний друк 2+0, колір білий та оранжевий ,розмір 120х19 мм;
Брендування спереду:
знизу виробу Логотип "Лисиця + ОНОВЛЮЙСЯ" (шрифт Foxtrot medium), шовкотрафаретний друк 4+0, картинка кольорова, надпис жовтого кольору , розмір 280 мм х 340 мм.
</t>
  </si>
  <si>
    <t xml:space="preserve">Футболка унісекс подовжена вільного крою (long sleeve), спущений рукав з притачним манжетом з оздоблювальної тканини, що імітує двошаровість футболки.
Тканина Стрейч-кулір (бавовна 95, еластан 5) .
Щільність 190 г/м2.
Колір тканини чорний.
Силует виробу прямий.
Горловина в "резинку", шириною 30 мм, колір основної тканини. 
Виріб по горловині та плечевих швах, з внутрішнього краю оброблено бейкою.
Низ прямий, з притачним манжетом з оздоблювальної тканини жовтого кольору (Turbo yellow / Pantone 3945 C) 20 мм.
Рукав втачний спущений ( до ліктя) з притачним манжетом з оздоблювальної тканини жовтого кольору (Turbo yellow / Pantone 3945 C) 20 мм.
Довжина виробу по спині (для розміру L чоловіча) - 720 мм (без ширини резинки на горловині).
Брендування на лівому рукаві:
логотип Foxtrot.ua (шрифт Foxtrot medium), шовкотрафаретний друк 1+0, колір жовтий, розмір 120х19 мм;
Брендування спереду:
знизу виробу Логотип "Лисиця + ОНОВЛЮЙСЯ" (шрифт Foxtrot medium), шовкотрафаретний друк 4+0, картинка кольорова, надпис жовтого кольору , розмір 280 мм х 340 мм.
Брендування на спині:
Логотип Партнера шовкотрафаретний друк 3+0, кольоровий, розмір 230x100 мм. 
</t>
  </si>
  <si>
    <t xml:space="preserve">Футболка ПОЛО з прямим рукавом без манжетів.
Тканина "Lacoste" пін'є.
Щільність 200 г/м2.
Колір тканини Fuchsia blue / Pantone 2088 C / Pantone 18-3737 TPX Passion Flower
Силует виробу прямий.
Щільна обробка горловини.
На планці 4 гудзика оранжевого кольору .
Рукав прямий без манжети.
Довжина виробу по спині (для розміру L жіноча) - 640 мм (без ширини коміру на горловині).
Брендування спереду:
з лівого боку на грудях логотип "Лисиця + Фокстрот" , шовкотрафаретний друк 4+0, кольоровий, розмір 120х175 мм.
</t>
  </si>
  <si>
    <t xml:space="preserve">Футболка ПОЛО з прямим рукавом без манжетів.
Тканина "Lacoste" пін'є.
Щільність 200 г/м2.
Колір тканини Fuchsia blue / Pantone 2088 C / Pantone 18-3737 TPX Passion Flower
Силует виробу прямий.
Щільна обробка горловини.
На планці 4 гудзика оранжевого кольору .
Рукав прямий без манжети.
Довжина виробу по спині (для розміру L чоловіча) - 720 мм (без ширини коміру на горловині).
Брендування спереду:
з лівого боку на грудях логотип "Лисиця + Фокстрот" , шовкотрафаретний друк 4+0, кольоровий, розмір 120х175 мм.
</t>
  </si>
  <si>
    <t>Футболка ПОЛО з прямим рукавом без манжетів.
Тканина "Lacoste" пін'є.
Щільність 200 г/м2.
Колір тканини чорний
Силует виробу прямий.
Щільна обробка горловини.
На планці 4 гудзика білого кольору .
Рукав прямий без манжети.
Довжина виробу по спині (для розміру L чоловіча) - 720 мм (без ширини коміру на горловині).
Брендування на спині:
Логотип "ОХОРОНА" шовкотрафаретний друк 1+0, колір білий, розмір 200x36 мм.</t>
  </si>
  <si>
    <t>Футболка унісекс подовжена вільного крою (long sleeve), спущений рукав з притачним манжетом з оздоблювальної тканини, що імітує двошаровість футболки.
Тканина Стрейч-кулір (бавовна 95, еластан 5) .
Щільність 190 г/м2.
Колір тканини оранжевий : International orange / Pantone 1505 C / Pantone 17-1350TPX Orange Popsicle .
Силует виробу прямий.
Горловина в "резинку", шириною 30 мм, колір основної тканини. 
Виріб по горловині та плечевих швах, з внутрішнього краю оброблено бейкою.
Низ прямий, з притачним манжетом з оздоблювальної тканини жовтого кольору (Turbo yellow / Pantone 3945 C), що імітує двошаровість футболки 20 мм.
Рукав втачний спущений ( до ліктя) з притачним манжетом з оздоблювальної тканини жовтого кольору (Turbo yellow / Pantone 3945 C), що імітує двошаровість футболки 20 мм.
Довжина виробу по спині (для розміру L чоловіча) - 720 мм (без ширини резинки на горловині).
Брендування на лівому рукаві:
логотип Foxtrot.ua (шрифт Foxtrot medium), шовкотрафаретний друк 1+0, колір білий,розмір 120х19 мм;
Брендування спереду:
знизу виробу Логотип "Лисиця + ДАВАЙ П'ЯТЬ" (шрифт Foxtrot medium), шовкотрафаретний друк 4+0, картинка кольорова, надпис білого кольору , розмір 280 мм х 340 мм.
Брендування на спині:
Логотип Партнера "SAMSUNG" шовкотрафаретний друк 1+0, колір білий, розмір 200x31 мм.</t>
  </si>
  <si>
    <t>Умови Договору мають відповідати акцептованій пропозиції Учасника.
Проект договору додається до даної Документації окремим вкладенням.</t>
  </si>
  <si>
    <r>
      <t xml:space="preserve">- </t>
    </r>
    <r>
      <rPr>
        <u/>
        <sz val="10"/>
        <color theme="1"/>
        <rFont val="Arial"/>
        <family val="2"/>
        <charset val="204"/>
      </rPr>
      <t>Еталонні зразки виробів в розмірі L</t>
    </r>
    <r>
      <rPr>
        <sz val="10"/>
        <color theme="1"/>
        <rFont val="Arial"/>
        <family val="2"/>
        <charset val="204"/>
      </rPr>
      <t>, які відповідають опису в Додатку 2, а саме:
      Вид 1 Футболка для продавців,
      Вид 9 Футболка для служби безпеки.</t>
    </r>
  </si>
  <si>
    <r>
      <t xml:space="preserve">- </t>
    </r>
    <r>
      <rPr>
        <u/>
        <sz val="10"/>
        <color theme="1"/>
        <rFont val="Arial"/>
        <family val="2"/>
        <charset val="204"/>
      </rPr>
      <t>Зразок нанесення лого "Лисиця + Фокстрот"</t>
    </r>
    <r>
      <rPr>
        <sz val="10"/>
        <color theme="1"/>
        <rFont val="Arial"/>
        <family val="2"/>
        <charset val="204"/>
      </rPr>
      <t xml:space="preserve"> на тканині, відповідно до опису виробів Вид 7 Футболка для директора магазину жіноча та Вид 8 Футболка для директора магазину чоловіча.</t>
    </r>
  </si>
  <si>
    <t xml:space="preserve">Адреса доставки зразків: м. Київ, вул. Дорогожицька, 1, п.7, каб. 701. </t>
  </si>
  <si>
    <t xml:space="preserve">4. Дата подання пропозиції та зразків. 
Строк дії тендерної пропозиції </t>
  </si>
  <si>
    <t>Літня форма для працівників торгової мережі Фокстрот</t>
  </si>
  <si>
    <r>
      <t xml:space="preserve">Безготівкова оплата за фактом поставки протягом 30 банківських днів на підставі підписаного комплекту бухгалтерських документів. </t>
    </r>
    <r>
      <rPr>
        <i/>
        <sz val="10"/>
        <rFont val="Arial"/>
        <family val="2"/>
        <charset val="204"/>
      </rPr>
      <t>Підтвердити</t>
    </r>
  </si>
  <si>
    <r>
      <t xml:space="preserve">Строк поставки виробів не пізніше 20.03.2022. </t>
    </r>
    <r>
      <rPr>
        <i/>
        <sz val="10"/>
        <rFont val="Arial"/>
        <family val="2"/>
        <charset val="204"/>
      </rPr>
      <t>Підтвердити</t>
    </r>
  </si>
  <si>
    <r>
      <t xml:space="preserve">Доставка за рахунок Виконавця на склад Замовника смт. Гостомель, вул. Свято-Покровська 141 П. </t>
    </r>
    <r>
      <rPr>
        <i/>
        <sz val="10"/>
        <rFont val="Arial"/>
        <family val="2"/>
        <charset val="204"/>
      </rPr>
      <t>Підтвердити</t>
    </r>
  </si>
  <si>
    <r>
      <t xml:space="preserve">Фіксування вартості в гривнах до повного виконання договірних зобов'язань. </t>
    </r>
    <r>
      <rPr>
        <i/>
        <sz val="10"/>
        <rFont val="Arial"/>
        <family val="2"/>
        <charset val="204"/>
      </rPr>
      <t>Підтвердити</t>
    </r>
  </si>
  <si>
    <r>
      <t xml:space="preserve">Маркування виробу. Кожен виріб повинен мати етикетку зі складом тканини, розміром виробу та рекомендаціями по догляду за виробом. Кожен виріб пакується в індивідуальний поліетиленовий пакет, який має містити маркування: штрих код, найменування виробу, розмір.
Маркування упаковки. Вироби кожного виду з однаковими розмірами повинні бути упаковані в окремі картонні коробки, придатні для складського стелажного зберігання та містити маркування: штрих код, найменування виробу, розмір, кількість виробів в коробці.
</t>
    </r>
    <r>
      <rPr>
        <i/>
        <sz val="10"/>
        <rFont val="Arial"/>
        <family val="2"/>
        <charset val="204"/>
      </rPr>
      <t>Підтвердити</t>
    </r>
  </si>
  <si>
    <r>
      <t xml:space="preserve">Гарантія на виріб не менше 6 місяців з дати початку використання виробу, літньої форми з 15.04.2022р.
Важливо: </t>
    </r>
    <r>
      <rPr>
        <i/>
        <sz val="10"/>
        <rFont val="Arial"/>
        <family val="2"/>
        <charset val="204"/>
      </rPr>
      <t>тканина та сам виріб не повинні змінювати колір та розмір при частому автоматичному пранні.
Підтвердити</t>
    </r>
  </si>
  <si>
    <t>У зв'язку з карантинними обмеженнями зразки можна надати 20.12.2021 р. до 16:00</t>
  </si>
  <si>
    <t>Пропозиція Учасника подається в електронному вигляді на адресу: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</si>
</sst>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_₽_-;\-* #,##0.00\ _₽_-;_-* &quot;-&quot;??\ _₽_-;_-@_-"/>
    <numFmt numFmtId="165" formatCode="_-* #,##0.00\ _₴_-;\-* #,##0.00\ _₴_-;_-* &quot;-&quot;??\ _₴_-;_-@_-"/>
    <numFmt numFmtId="166" formatCode="_-* #,##0.00_р_._-;\-* #,##0.00_р_._-;_-* &quot;-&quot;??_р_._-;_-@_-"/>
    <numFmt numFmtId="167" formatCode="[&lt;=9999999]0##\-##\-##;\(0##\)\ ###\-##\-##"/>
    <numFmt numFmtId="168" formatCode="_-* #,##0.00\ [$грн.-422]_-;\-* #,##0.00\ [$грн.-422]_-;_-* &quot;-&quot;??\ [$грн.-422]_-;_-@_-"/>
    <numFmt numFmtId="169" formatCode="[$-FC22]d\ mmmm\ yyyy&quot; р.&quot;;@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 Cyr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scheme val="minor"/>
    </font>
    <font>
      <sz val="8"/>
      <color rgb="FFC00000"/>
      <name val="Arial"/>
      <family val="2"/>
      <charset val="204"/>
    </font>
    <font>
      <i/>
      <sz val="10"/>
      <name val="Arial"/>
      <family val="2"/>
      <charset val="204"/>
    </font>
    <font>
      <i/>
      <sz val="8"/>
      <color theme="0" tint="-0.249977111117893"/>
      <name val="Arial"/>
      <family val="2"/>
      <charset val="204"/>
    </font>
    <font>
      <u/>
      <sz val="11"/>
      <color theme="10"/>
      <name val="Calibri"/>
      <family val="2"/>
      <scheme val="minor"/>
    </font>
    <font>
      <u/>
      <sz val="10"/>
      <color theme="1"/>
      <name val="Arial"/>
      <family val="2"/>
      <charset val="204"/>
    </font>
    <font>
      <u/>
      <sz val="10"/>
      <color theme="10"/>
      <name val="Arial"/>
      <family val="2"/>
      <charset val="204"/>
    </font>
    <font>
      <u/>
      <sz val="10"/>
      <color rgb="FF0000FF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indexed="64"/>
      </left>
      <right style="thin">
        <color theme="0" tint="-0.249977111117893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249977111117893"/>
      </right>
      <top/>
      <bottom/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</borders>
  <cellStyleXfs count="58">
    <xf numFmtId="0" fontId="0" fillId="0" borderId="0"/>
    <xf numFmtId="0" fontId="17" fillId="0" borderId="0"/>
    <xf numFmtId="0" fontId="18" fillId="0" borderId="0"/>
    <xf numFmtId="0" fontId="16" fillId="0" borderId="0"/>
    <xf numFmtId="166" fontId="16" fillId="0" borderId="0" applyFont="0" applyFill="0" applyBorder="0" applyAlignment="0" applyProtection="0"/>
    <xf numFmtId="0" fontId="21" fillId="0" borderId="0"/>
    <xf numFmtId="0" fontId="16" fillId="0" borderId="0"/>
    <xf numFmtId="0" fontId="15" fillId="0" borderId="0"/>
    <xf numFmtId="0" fontId="15" fillId="0" borderId="0"/>
    <xf numFmtId="0" fontId="17" fillId="0" borderId="0"/>
    <xf numFmtId="0" fontId="25" fillId="0" borderId="0"/>
    <xf numFmtId="0" fontId="14" fillId="0" borderId="0"/>
    <xf numFmtId="0" fontId="26" fillId="0" borderId="0"/>
    <xf numFmtId="0" fontId="27" fillId="0" borderId="0"/>
    <xf numFmtId="0" fontId="13" fillId="0" borderId="0"/>
    <xf numFmtId="0" fontId="12" fillId="0" borderId="0"/>
    <xf numFmtId="0" fontId="17" fillId="0" borderId="0"/>
    <xf numFmtId="0" fontId="22" fillId="0" borderId="0"/>
    <xf numFmtId="0" fontId="24" fillId="0" borderId="0"/>
    <xf numFmtId="166" fontId="12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0" fontId="10" fillId="0" borderId="0"/>
    <xf numFmtId="166" fontId="24" fillId="0" borderId="0" applyFon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0" fontId="10" fillId="0" borderId="0"/>
    <xf numFmtId="165" fontId="24" fillId="0" borderId="0" applyFont="0" applyFill="0" applyBorder="0" applyAlignment="0" applyProtection="0"/>
    <xf numFmtId="0" fontId="9" fillId="0" borderId="0"/>
    <xf numFmtId="0" fontId="8" fillId="0" borderId="0"/>
    <xf numFmtId="164" fontId="24" fillId="0" borderId="0" applyFont="0" applyFill="0" applyBorder="0" applyAlignment="0" applyProtection="0"/>
    <xf numFmtId="0" fontId="8" fillId="0" borderId="0"/>
    <xf numFmtId="0" fontId="8" fillId="0" borderId="0"/>
    <xf numFmtId="3" fontId="22" fillId="0" borderId="0">
      <alignment horizontal="center"/>
    </xf>
    <xf numFmtId="3" fontId="22" fillId="0" borderId="0">
      <alignment horizontal="center"/>
    </xf>
    <xf numFmtId="0" fontId="7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3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7">
    <xf numFmtId="0" fontId="0" fillId="0" borderId="0" xfId="0"/>
    <xf numFmtId="0" fontId="20" fillId="3" borderId="0" xfId="0" applyFont="1" applyFill="1" applyBorder="1"/>
    <xf numFmtId="0" fontId="19" fillId="3" borderId="0" xfId="0" applyFont="1" applyFill="1" applyBorder="1"/>
    <xf numFmtId="0" fontId="23" fillId="2" borderId="6" xfId="46" applyFont="1" applyFill="1" applyBorder="1" applyAlignment="1" applyProtection="1">
      <alignment horizontal="right" vertical="center" wrapText="1"/>
      <protection locked="0"/>
    </xf>
    <xf numFmtId="1" fontId="23" fillId="2" borderId="7" xfId="1" applyNumberFormat="1" applyFont="1" applyFill="1" applyBorder="1" applyAlignment="1" applyProtection="1">
      <alignment horizontal="right" vertical="center" wrapText="1"/>
    </xf>
    <xf numFmtId="0" fontId="23" fillId="3" borderId="2" xfId="1" applyFont="1" applyFill="1" applyBorder="1" applyAlignment="1" applyProtection="1">
      <alignment horizontal="center" vertical="top" wrapText="1"/>
      <protection locked="0"/>
    </xf>
    <xf numFmtId="0" fontId="23" fillId="3" borderId="5" xfId="1" applyFont="1" applyFill="1" applyBorder="1" applyAlignment="1" applyProtection="1">
      <alignment horizontal="center" vertical="top" wrapText="1"/>
      <protection locked="0"/>
    </xf>
    <xf numFmtId="0" fontId="20" fillId="3" borderId="0" xfId="0" applyFont="1" applyFill="1" applyBorder="1" applyAlignment="1">
      <alignment horizontal="center" vertical="center"/>
    </xf>
    <xf numFmtId="0" fontId="20" fillId="3" borderId="0" xfId="0" applyFont="1" applyFill="1" applyAlignment="1">
      <alignment vertical="center"/>
    </xf>
    <xf numFmtId="0" fontId="19" fillId="3" borderId="5" xfId="0" applyFont="1" applyFill="1" applyBorder="1" applyAlignment="1">
      <alignment horizontal="left" vertical="center" wrapText="1"/>
    </xf>
    <xf numFmtId="0" fontId="20" fillId="3" borderId="0" xfId="36" applyFont="1" applyFill="1"/>
    <xf numFmtId="0" fontId="20" fillId="3" borderId="0" xfId="0" applyFont="1" applyFill="1" applyAlignment="1">
      <alignment wrapText="1"/>
    </xf>
    <xf numFmtId="0" fontId="20" fillId="3" borderId="3" xfId="0" applyFont="1" applyFill="1" applyBorder="1"/>
    <xf numFmtId="0" fontId="22" fillId="3" borderId="0" xfId="0" applyFont="1" applyFill="1" applyBorder="1"/>
    <xf numFmtId="0" fontId="19" fillId="3" borderId="3" xfId="0" applyFont="1" applyFill="1" applyBorder="1" applyAlignment="1">
      <alignment horizontal="right" wrapText="1"/>
    </xf>
    <xf numFmtId="0" fontId="19" fillId="3" borderId="3" xfId="0" applyFont="1" applyFill="1" applyBorder="1" applyAlignment="1">
      <alignment horizontal="left" wrapText="1"/>
    </xf>
    <xf numFmtId="0" fontId="20" fillId="0" borderId="0" xfId="0" applyFont="1" applyBorder="1" applyAlignment="1">
      <alignment vertical="top"/>
    </xf>
    <xf numFmtId="0" fontId="20" fillId="0" borderId="0" xfId="0" applyFont="1" applyBorder="1" applyAlignment="1">
      <alignment vertical="top" wrapText="1"/>
    </xf>
    <xf numFmtId="0" fontId="22" fillId="0" borderId="9" xfId="0" applyFont="1" applyBorder="1" applyAlignment="1">
      <alignment vertical="top" wrapText="1"/>
    </xf>
    <xf numFmtId="0" fontId="19" fillId="0" borderId="9" xfId="0" applyFont="1" applyBorder="1" applyAlignment="1">
      <alignment vertical="top" wrapText="1"/>
    </xf>
    <xf numFmtId="0" fontId="20" fillId="0" borderId="11" xfId="0" applyFont="1" applyBorder="1" applyAlignment="1">
      <alignment horizontal="left" vertical="top" wrapText="1"/>
    </xf>
    <xf numFmtId="0" fontId="20" fillId="0" borderId="13" xfId="0" applyFont="1" applyBorder="1" applyAlignment="1">
      <alignment vertical="top" wrapText="1"/>
    </xf>
    <xf numFmtId="0" fontId="19" fillId="0" borderId="2" xfId="0" applyFont="1" applyBorder="1" applyAlignment="1">
      <alignment vertical="top" wrapText="1"/>
    </xf>
    <xf numFmtId="0" fontId="20" fillId="0" borderId="10" xfId="0" applyFont="1" applyBorder="1" applyAlignment="1">
      <alignment horizontal="left" vertical="top" wrapText="1"/>
    </xf>
    <xf numFmtId="0" fontId="20" fillId="0" borderId="14" xfId="0" applyFont="1" applyBorder="1" applyAlignment="1">
      <alignment horizontal="left" vertical="top" wrapText="1"/>
    </xf>
    <xf numFmtId="0" fontId="20" fillId="0" borderId="11" xfId="0" applyFont="1" applyBorder="1" applyAlignment="1">
      <alignment vertical="top" wrapText="1"/>
    </xf>
    <xf numFmtId="0" fontId="20" fillId="0" borderId="2" xfId="0" applyFont="1" applyBorder="1" applyAlignment="1">
      <alignment vertical="top" wrapText="1"/>
    </xf>
    <xf numFmtId="0" fontId="19" fillId="0" borderId="5" xfId="0" applyFont="1" applyBorder="1" applyAlignment="1">
      <alignment vertical="top" wrapText="1"/>
    </xf>
    <xf numFmtId="0" fontId="22" fillId="0" borderId="5" xfId="0" applyFont="1" applyBorder="1" applyAlignment="1">
      <alignment horizontal="left" vertical="top" wrapText="1"/>
    </xf>
    <xf numFmtId="0" fontId="20" fillId="0" borderId="13" xfId="0" applyFont="1" applyBorder="1" applyAlignment="1">
      <alignment horizontal="left" vertical="top" wrapText="1"/>
    </xf>
    <xf numFmtId="0" fontId="20" fillId="3" borderId="15" xfId="0" applyFont="1" applyFill="1" applyBorder="1" applyAlignment="1">
      <alignment horizontal="left" vertical="top" wrapText="1" indent="1"/>
    </xf>
    <xf numFmtId="0" fontId="20" fillId="3" borderId="17" xfId="0" applyFont="1" applyFill="1" applyBorder="1" applyAlignment="1">
      <alignment vertical="top" wrapText="1"/>
    </xf>
    <xf numFmtId="0" fontId="20" fillId="3" borderId="17" xfId="0" quotePrefix="1" applyFont="1" applyFill="1" applyBorder="1" applyAlignment="1">
      <alignment horizontal="left" vertical="top" wrapText="1" indent="1"/>
    </xf>
    <xf numFmtId="0" fontId="20" fillId="3" borderId="17" xfId="0" applyFont="1" applyFill="1" applyBorder="1" applyAlignment="1">
      <alignment horizontal="left" vertical="top" wrapText="1" indent="1"/>
    </xf>
    <xf numFmtId="0" fontId="20" fillId="3" borderId="17" xfId="0" applyFont="1" applyFill="1" applyBorder="1" applyAlignment="1">
      <alignment horizontal="left" vertical="top" wrapText="1"/>
    </xf>
    <xf numFmtId="0" fontId="33" fillId="3" borderId="17" xfId="52" applyFont="1" applyFill="1" applyBorder="1" applyAlignment="1">
      <alignment vertical="top" wrapText="1"/>
    </xf>
    <xf numFmtId="0" fontId="20" fillId="3" borderId="1" xfId="0" applyFont="1" applyFill="1" applyBorder="1" applyAlignment="1">
      <alignment vertical="top" wrapText="1"/>
    </xf>
    <xf numFmtId="0" fontId="33" fillId="0" borderId="13" xfId="52" applyFont="1" applyBorder="1" applyAlignment="1">
      <alignment vertical="top" wrapText="1"/>
    </xf>
    <xf numFmtId="0" fontId="20" fillId="0" borderId="18" xfId="0" applyFont="1" applyBorder="1" applyAlignment="1">
      <alignment vertical="top" wrapText="1"/>
    </xf>
    <xf numFmtId="0" fontId="20" fillId="0" borderId="19" xfId="0" applyFont="1" applyBorder="1" applyAlignment="1">
      <alignment vertical="center" wrapText="1"/>
    </xf>
    <xf numFmtId="0" fontId="35" fillId="0" borderId="20" xfId="0" applyFont="1" applyFill="1" applyBorder="1" applyAlignment="1">
      <alignment vertical="center" wrapText="1"/>
    </xf>
    <xf numFmtId="0" fontId="20" fillId="3" borderId="0" xfId="0" applyFont="1" applyFill="1" applyBorder="1" applyAlignment="1">
      <alignment vertical="center"/>
    </xf>
    <xf numFmtId="0" fontId="19" fillId="3" borderId="0" xfId="0" applyFont="1" applyFill="1" applyBorder="1" applyAlignment="1">
      <alignment vertical="top"/>
    </xf>
    <xf numFmtId="0" fontId="33" fillId="0" borderId="10" xfId="52" applyFont="1" applyBorder="1" applyAlignment="1">
      <alignment horizontal="left" vertical="top" wrapText="1"/>
    </xf>
    <xf numFmtId="0" fontId="33" fillId="0" borderId="19" xfId="52" applyFont="1" applyBorder="1" applyAlignment="1">
      <alignment vertical="center" wrapText="1"/>
    </xf>
    <xf numFmtId="0" fontId="0" fillId="3" borderId="0" xfId="0" applyFill="1"/>
    <xf numFmtId="168" fontId="22" fillId="3" borderId="5" xfId="46" applyNumberFormat="1" applyFont="1" applyFill="1" applyBorder="1" applyAlignment="1" applyProtection="1">
      <alignment vertical="center" wrapText="1"/>
      <protection locked="0"/>
    </xf>
    <xf numFmtId="168" fontId="22" fillId="3" borderId="5" xfId="45" applyNumberFormat="1" applyFont="1" applyFill="1" applyBorder="1" applyAlignment="1" applyProtection="1">
      <alignment horizontal="right" vertical="center" wrapText="1"/>
      <protection locked="0"/>
    </xf>
    <xf numFmtId="0" fontId="22" fillId="3" borderId="6" xfId="1" applyFont="1" applyFill="1" applyBorder="1" applyAlignment="1" applyProtection="1">
      <alignment horizontal="left" vertical="center" wrapText="1"/>
      <protection locked="0"/>
    </xf>
    <xf numFmtId="168" fontId="22" fillId="3" borderId="5" xfId="45" applyNumberFormat="1" applyFont="1" applyFill="1" applyBorder="1" applyAlignment="1" applyProtection="1">
      <alignment vertical="center" wrapText="1"/>
      <protection locked="0"/>
    </xf>
    <xf numFmtId="1" fontId="23" fillId="2" borderId="8" xfId="1" applyNumberFormat="1" applyFont="1" applyFill="1" applyBorder="1" applyAlignment="1" applyProtection="1">
      <alignment horizontal="right" vertical="center" wrapText="1"/>
    </xf>
    <xf numFmtId="168" fontId="22" fillId="3" borderId="2" xfId="46" applyNumberFormat="1" applyFont="1" applyFill="1" applyBorder="1" applyAlignment="1" applyProtection="1">
      <alignment vertical="center" wrapText="1"/>
      <protection locked="0"/>
    </xf>
    <xf numFmtId="168" fontId="22" fillId="3" borderId="2" xfId="45" applyNumberFormat="1" applyFont="1" applyFill="1" applyBorder="1" applyAlignment="1" applyProtection="1">
      <alignment horizontal="right" vertical="center" wrapText="1"/>
      <protection locked="0"/>
    </xf>
    <xf numFmtId="0" fontId="23" fillId="3" borderId="9" xfId="45" applyFont="1" applyFill="1" applyBorder="1" applyAlignment="1" applyProtection="1">
      <alignment horizontal="center" vertical="center" wrapText="1"/>
      <protection locked="0"/>
    </xf>
    <xf numFmtId="1" fontId="23" fillId="2" borderId="6" xfId="1" applyNumberFormat="1" applyFont="1" applyFill="1" applyBorder="1" applyAlignment="1" applyProtection="1">
      <alignment horizontal="right" vertical="center" wrapText="1"/>
    </xf>
    <xf numFmtId="168" fontId="23" fillId="2" borderId="8" xfId="1" applyNumberFormat="1" applyFont="1" applyFill="1" applyBorder="1" applyAlignment="1" applyProtection="1">
      <alignment horizontal="right" vertical="center" wrapText="1"/>
    </xf>
    <xf numFmtId="1" fontId="22" fillId="3" borderId="5" xfId="1" applyNumberFormat="1" applyFont="1" applyFill="1" applyBorder="1" applyAlignment="1" applyProtection="1">
      <alignment horizontal="center" vertical="center" wrapText="1"/>
    </xf>
    <xf numFmtId="0" fontId="23" fillId="3" borderId="5" xfId="46" applyFont="1" applyFill="1" applyBorder="1" applyAlignment="1">
      <alignment horizontal="left" vertical="center" wrapText="1"/>
    </xf>
    <xf numFmtId="0" fontId="23" fillId="3" borderId="5" xfId="0" applyFont="1" applyFill="1" applyBorder="1" applyAlignment="1">
      <alignment vertical="center" wrapText="1"/>
    </xf>
    <xf numFmtId="0" fontId="22" fillId="3" borderId="5" xfId="46" applyFont="1" applyFill="1" applyBorder="1" applyAlignment="1">
      <alignment horizontal="left" vertical="top" wrapText="1"/>
    </xf>
    <xf numFmtId="0" fontId="19" fillId="3" borderId="5" xfId="46" applyFont="1" applyFill="1" applyBorder="1" applyAlignment="1">
      <alignment horizontal="right" vertical="center" wrapText="1"/>
    </xf>
    <xf numFmtId="0" fontId="19" fillId="3" borderId="5" xfId="46" applyFont="1" applyFill="1" applyBorder="1" applyAlignment="1">
      <alignment horizontal="center" vertical="center" wrapText="1"/>
    </xf>
    <xf numFmtId="0" fontId="20" fillId="3" borderId="5" xfId="46" applyFont="1" applyFill="1" applyBorder="1" applyAlignment="1">
      <alignment horizontal="right" vertical="center" wrapText="1"/>
    </xf>
    <xf numFmtId="0" fontId="20" fillId="3" borderId="5" xfId="46" applyFont="1" applyFill="1" applyBorder="1" applyAlignment="1">
      <alignment horizontal="center" vertical="center" wrapText="1"/>
    </xf>
    <xf numFmtId="0" fontId="22" fillId="3" borderId="5" xfId="46" applyFont="1" applyFill="1" applyBorder="1" applyAlignment="1">
      <alignment horizontal="right" vertical="center"/>
    </xf>
    <xf numFmtId="0" fontId="22" fillId="0" borderId="5" xfId="46" applyFont="1" applyFill="1" applyBorder="1" applyAlignment="1">
      <alignment horizontal="center" vertical="center"/>
    </xf>
    <xf numFmtId="0" fontId="20" fillId="3" borderId="5" xfId="46" applyFont="1" applyFill="1" applyBorder="1" applyAlignment="1">
      <alignment horizontal="center" vertical="center"/>
    </xf>
    <xf numFmtId="0" fontId="19" fillId="3" borderId="5" xfId="46" applyFont="1" applyFill="1" applyBorder="1" applyAlignment="1">
      <alignment horizontal="right" vertical="center"/>
    </xf>
    <xf numFmtId="0" fontId="19" fillId="3" borderId="5" xfId="46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vertical="center"/>
    </xf>
    <xf numFmtId="0" fontId="20" fillId="3" borderId="23" xfId="0" applyFont="1" applyFill="1" applyBorder="1"/>
    <xf numFmtId="0" fontId="20" fillId="3" borderId="22" xfId="0" applyFont="1" applyFill="1" applyBorder="1"/>
    <xf numFmtId="0" fontId="20" fillId="3" borderId="24" xfId="0" applyFont="1" applyFill="1" applyBorder="1"/>
    <xf numFmtId="0" fontId="20" fillId="3" borderId="21" xfId="0" applyFont="1" applyFill="1" applyBorder="1"/>
    <xf numFmtId="0" fontId="20" fillId="3" borderId="25" xfId="0" applyFont="1" applyFill="1" applyBorder="1"/>
    <xf numFmtId="0" fontId="19" fillId="3" borderId="22" xfId="0" applyFont="1" applyFill="1" applyBorder="1" applyAlignment="1">
      <alignment vertical="center"/>
    </xf>
    <xf numFmtId="0" fontId="19" fillId="3" borderId="3" xfId="0" applyFont="1" applyFill="1" applyBorder="1"/>
    <xf numFmtId="0" fontId="19" fillId="3" borderId="24" xfId="0" applyFont="1" applyFill="1" applyBorder="1"/>
    <xf numFmtId="0" fontId="19" fillId="3" borderId="24" xfId="0" applyFont="1" applyFill="1" applyBorder="1" applyAlignment="1">
      <alignment horizontal="right" wrapText="1"/>
    </xf>
    <xf numFmtId="0" fontId="19" fillId="3" borderId="24" xfId="0" applyFont="1" applyFill="1" applyBorder="1" applyAlignment="1">
      <alignment horizontal="left" wrapText="1"/>
    </xf>
    <xf numFmtId="0" fontId="20" fillId="3" borderId="16" xfId="0" applyFont="1" applyFill="1" applyBorder="1"/>
    <xf numFmtId="0" fontId="19" fillId="3" borderId="2" xfId="0" applyFont="1" applyFill="1" applyBorder="1" applyAlignment="1">
      <alignment vertical="center"/>
    </xf>
    <xf numFmtId="0" fontId="20" fillId="3" borderId="13" xfId="0" applyFont="1" applyFill="1" applyBorder="1"/>
    <xf numFmtId="0" fontId="19" fillId="3" borderId="13" xfId="0" applyFont="1" applyFill="1" applyBorder="1"/>
    <xf numFmtId="0" fontId="19" fillId="3" borderId="13" xfId="0" applyFont="1" applyFill="1" applyBorder="1" applyAlignment="1">
      <alignment horizontal="right" wrapText="1"/>
    </xf>
    <xf numFmtId="0" fontId="20" fillId="3" borderId="9" xfId="0" applyFont="1" applyFill="1" applyBorder="1"/>
    <xf numFmtId="0" fontId="19" fillId="3" borderId="24" xfId="0" applyFont="1" applyFill="1" applyBorder="1" applyAlignment="1"/>
    <xf numFmtId="0" fontId="19" fillId="3" borderId="24" xfId="0" applyFont="1" applyFill="1" applyBorder="1" applyAlignment="1">
      <alignment horizontal="left" indent="38"/>
    </xf>
    <xf numFmtId="0" fontId="20" fillId="3" borderId="24" xfId="0" applyFont="1" applyFill="1" applyBorder="1" applyAlignment="1">
      <alignment vertical="center"/>
    </xf>
    <xf numFmtId="0" fontId="20" fillId="3" borderId="4" xfId="0" applyFont="1" applyFill="1" applyBorder="1"/>
    <xf numFmtId="0" fontId="23" fillId="4" borderId="6" xfId="0" applyFont="1" applyFill="1" applyBorder="1" applyAlignment="1">
      <alignment vertical="center" wrapText="1"/>
    </xf>
    <xf numFmtId="0" fontId="23" fillId="4" borderId="8" xfId="0" applyFont="1" applyFill="1" applyBorder="1" applyAlignment="1">
      <alignment vertical="center" wrapText="1"/>
    </xf>
    <xf numFmtId="0" fontId="23" fillId="4" borderId="7" xfId="0" applyFont="1" applyFill="1" applyBorder="1" applyAlignment="1">
      <alignment vertical="center" wrapText="1"/>
    </xf>
    <xf numFmtId="0" fontId="22" fillId="0" borderId="10" xfId="0" applyFont="1" applyBorder="1" applyAlignment="1">
      <alignment vertical="top" wrapText="1"/>
    </xf>
    <xf numFmtId="0" fontId="22" fillId="4" borderId="6" xfId="0" applyFont="1" applyFill="1" applyBorder="1" applyAlignment="1">
      <alignment vertical="center" wrapText="1"/>
    </xf>
    <xf numFmtId="0" fontId="22" fillId="4" borderId="8" xfId="0" applyFont="1" applyFill="1" applyBorder="1" applyAlignment="1">
      <alignment vertical="center" wrapText="1"/>
    </xf>
    <xf numFmtId="169" fontId="37" fillId="0" borderId="11" xfId="0" applyNumberFormat="1" applyFont="1" applyFill="1" applyBorder="1" applyAlignment="1">
      <alignment horizontal="left" vertical="top" wrapText="1"/>
    </xf>
    <xf numFmtId="169" fontId="37" fillId="0" borderId="14" xfId="0" applyNumberFormat="1" applyFont="1" applyFill="1" applyBorder="1" applyAlignment="1">
      <alignment horizontal="left" vertical="top" wrapText="1"/>
    </xf>
    <xf numFmtId="0" fontId="19" fillId="3" borderId="4" xfId="0" applyFont="1" applyFill="1" applyBorder="1" applyAlignment="1">
      <alignment horizontal="left" vertical="top" wrapText="1"/>
    </xf>
    <xf numFmtId="0" fontId="19" fillId="3" borderId="3" xfId="0" applyFont="1" applyFill="1" applyBorder="1" applyAlignment="1">
      <alignment horizontal="left" vertical="top" wrapText="1"/>
    </xf>
    <xf numFmtId="0" fontId="19" fillId="3" borderId="16" xfId="0" applyFont="1" applyFill="1" applyBorder="1" applyAlignment="1">
      <alignment horizontal="left" vertical="top" wrapText="1"/>
    </xf>
    <xf numFmtId="0" fontId="19" fillId="0" borderId="12" xfId="0" applyFont="1" applyBorder="1" applyAlignment="1">
      <alignment horizontal="left" vertical="top" wrapText="1"/>
    </xf>
    <xf numFmtId="0" fontId="19" fillId="0" borderId="0" xfId="0" applyFont="1" applyBorder="1" applyAlignment="1">
      <alignment horizontal="left" vertical="top" wrapText="1"/>
    </xf>
    <xf numFmtId="0" fontId="19" fillId="0" borderId="0" xfId="0" applyFont="1" applyBorder="1" applyAlignment="1">
      <alignment vertical="top" wrapText="1"/>
    </xf>
    <xf numFmtId="0" fontId="19" fillId="0" borderId="6" xfId="0" applyFont="1" applyBorder="1" applyAlignment="1">
      <alignment vertical="top" wrapText="1"/>
    </xf>
    <xf numFmtId="0" fontId="19" fillId="0" borderId="6" xfId="0" applyFont="1" applyBorder="1" applyAlignment="1">
      <alignment horizontal="left" vertical="top" wrapText="1"/>
    </xf>
    <xf numFmtId="0" fontId="19" fillId="0" borderId="2" xfId="0" applyFont="1" applyBorder="1" applyAlignment="1">
      <alignment horizontal="left" vertical="top" wrapText="1"/>
    </xf>
    <xf numFmtId="0" fontId="19" fillId="0" borderId="13" xfId="0" applyFont="1" applyBorder="1" applyAlignment="1">
      <alignment horizontal="left" vertical="top" wrapText="1"/>
    </xf>
    <xf numFmtId="0" fontId="19" fillId="0" borderId="9" xfId="0" applyFont="1" applyBorder="1" applyAlignment="1">
      <alignment horizontal="left" vertical="top" wrapText="1"/>
    </xf>
    <xf numFmtId="0" fontId="22" fillId="3" borderId="6" xfId="45" applyFont="1" applyFill="1" applyBorder="1" applyAlignment="1">
      <alignment vertical="center"/>
    </xf>
    <xf numFmtId="0" fontId="22" fillId="3" borderId="7" xfId="45" applyFont="1" applyFill="1" applyBorder="1" applyAlignment="1">
      <alignment vertical="center"/>
    </xf>
    <xf numFmtId="0" fontId="22" fillId="3" borderId="6" xfId="45" applyFont="1" applyFill="1" applyBorder="1" applyAlignment="1">
      <alignment vertical="center" wrapText="1"/>
    </xf>
    <xf numFmtId="0" fontId="22" fillId="3" borderId="7" xfId="45" applyFont="1" applyFill="1" applyBorder="1" applyAlignment="1">
      <alignment vertical="center" wrapText="1"/>
    </xf>
    <xf numFmtId="0" fontId="22" fillId="3" borderId="5" xfId="0" applyFont="1" applyFill="1" applyBorder="1" applyAlignment="1">
      <alignment vertical="center" wrapText="1"/>
    </xf>
    <xf numFmtId="0" fontId="22" fillId="3" borderId="5" xfId="0" applyFont="1" applyFill="1" applyBorder="1" applyAlignment="1">
      <alignment horizontal="left" vertical="center"/>
    </xf>
    <xf numFmtId="0" fontId="22" fillId="3" borderId="7" xfId="0" applyFont="1" applyFill="1" applyBorder="1" applyAlignment="1">
      <alignment vertical="center" wrapText="1"/>
    </xf>
    <xf numFmtId="0" fontId="23" fillId="3" borderId="6" xfId="45" applyFont="1" applyFill="1" applyBorder="1" applyAlignment="1" applyProtection="1">
      <alignment horizontal="center" vertical="center" wrapText="1"/>
      <protection locked="0"/>
    </xf>
    <xf numFmtId="0" fontId="23" fillId="3" borderId="7" xfId="45" applyFont="1" applyFill="1" applyBorder="1" applyAlignment="1" applyProtection="1">
      <alignment horizontal="center" vertical="center" wrapText="1"/>
      <protection locked="0"/>
    </xf>
    <xf numFmtId="0" fontId="22" fillId="3" borderId="6" xfId="0" applyFont="1" applyFill="1" applyBorder="1" applyAlignment="1">
      <alignment vertical="center" wrapText="1"/>
    </xf>
    <xf numFmtId="0" fontId="22" fillId="3" borderId="8" xfId="0" applyFont="1" applyFill="1" applyBorder="1" applyAlignment="1">
      <alignment vertical="center" wrapText="1"/>
    </xf>
    <xf numFmtId="0" fontId="22" fillId="3" borderId="5" xfId="7" applyFont="1" applyFill="1" applyBorder="1" applyAlignment="1">
      <alignment wrapText="1"/>
    </xf>
    <xf numFmtId="167" fontId="22" fillId="3" borderId="5" xfId="0" applyNumberFormat="1" applyFont="1" applyFill="1" applyBorder="1" applyAlignment="1">
      <alignment horizontal="left" vertical="center"/>
    </xf>
    <xf numFmtId="0" fontId="28" fillId="3" borderId="0" xfId="0" applyFont="1" applyFill="1" applyAlignment="1">
      <alignment horizontal="left" vertical="center" wrapText="1"/>
    </xf>
    <xf numFmtId="0" fontId="23" fillId="3" borderId="5" xfId="0" applyFont="1" applyFill="1" applyBorder="1" applyAlignment="1">
      <alignment horizontal="left" vertical="center"/>
    </xf>
    <xf numFmtId="0" fontId="36" fillId="3" borderId="2" xfId="0" applyFont="1" applyFill="1" applyBorder="1" applyAlignment="1">
      <alignment horizontal="left" vertical="center" wrapText="1"/>
    </xf>
    <xf numFmtId="0" fontId="36" fillId="3" borderId="13" xfId="0" applyFont="1" applyFill="1" applyBorder="1" applyAlignment="1">
      <alignment horizontal="left" vertical="center" wrapText="1"/>
    </xf>
    <xf numFmtId="0" fontId="36" fillId="3" borderId="9" xfId="0" applyFont="1" applyFill="1" applyBorder="1" applyAlignment="1">
      <alignment horizontal="left" vertical="center" wrapText="1"/>
    </xf>
  </cellXfs>
  <cellStyles count="58">
    <cellStyle name="Excel Built-in Normal" xfId="12"/>
    <cellStyle name="Normal 2 2" xfId="5"/>
    <cellStyle name="Normal_62C79F3C" xfId="9"/>
    <cellStyle name="TableStyleLight1" xfId="10"/>
    <cellStyle name="Гиперссылка" xfId="52" builtinId="8"/>
    <cellStyle name="Обычный" xfId="0" builtinId="0"/>
    <cellStyle name="Обычный 10" xfId="41"/>
    <cellStyle name="Обычный 12" xfId="6"/>
    <cellStyle name="Обычный 12 2" xfId="22"/>
    <cellStyle name="Обычный 14" xfId="8"/>
    <cellStyle name="Обычный 14 2" xfId="24"/>
    <cellStyle name="Обычный 14 3" xfId="38"/>
    <cellStyle name="Обычный 16" xfId="44"/>
    <cellStyle name="Обычный 2" xfId="1"/>
    <cellStyle name="Обычный 2 2" xfId="16"/>
    <cellStyle name="Обычный 2 3" xfId="17"/>
    <cellStyle name="Обычный 3" xfId="3"/>
    <cellStyle name="Обычный 3 2" xfId="18"/>
    <cellStyle name="Обычный 3 2 2 2" xfId="40"/>
    <cellStyle name="Обычный 3 3" xfId="20"/>
    <cellStyle name="Обычный 3 4" xfId="29"/>
    <cellStyle name="Обычный 3 5" xfId="36"/>
    <cellStyle name="Обычный 3 5 4" xfId="53"/>
    <cellStyle name="Обычный 3 6" xfId="42"/>
    <cellStyle name="Обычный 31" xfId="13"/>
    <cellStyle name="Обычный 4" xfId="7"/>
    <cellStyle name="Обычный 4 2" xfId="23"/>
    <cellStyle name="Обычный 4 3" xfId="31"/>
    <cellStyle name="Обычный 4 4" xfId="39"/>
    <cellStyle name="Обычный 4 5" xfId="43"/>
    <cellStyle name="Обычный 4 7" xfId="56"/>
    <cellStyle name="Обычный 5" xfId="11"/>
    <cellStyle name="Обычный 5 2" xfId="15"/>
    <cellStyle name="Обычный 5 2 2" xfId="27"/>
    <cellStyle name="Обычный 5 3" xfId="25"/>
    <cellStyle name="Обычный 5 3 2" xfId="46"/>
    <cellStyle name="Обычный 5 3 2 2" xfId="50"/>
    <cellStyle name="Обычный 5 3 2 2 2" xfId="55"/>
    <cellStyle name="Обычный 5 4" xfId="33"/>
    <cellStyle name="Обычный 5 5" xfId="35"/>
    <cellStyle name="Обычный 5 6" xfId="48"/>
    <cellStyle name="Обычный 5 7" xfId="49"/>
    <cellStyle name="Обычный 5 7 2" xfId="57"/>
    <cellStyle name="Обычный 8" xfId="14"/>
    <cellStyle name="Обычный 8 2" xfId="26"/>
    <cellStyle name="Обычный 8 3 4" xfId="45"/>
    <cellStyle name="Обычный 8 3 4 2" xfId="51"/>
    <cellStyle name="Обычный 8 3 4 3" xfId="54"/>
    <cellStyle name="Обычный 8 7 2" xfId="47"/>
    <cellStyle name="Стиль 1" xfId="2"/>
    <cellStyle name="Финансовый 2" xfId="4"/>
    <cellStyle name="Финансовый 2 2" xfId="19"/>
    <cellStyle name="Финансовый 2 2 2" xfId="28"/>
    <cellStyle name="Финансовый 2 2 3" xfId="32"/>
    <cellStyle name="Финансовый 2 3" xfId="21"/>
    <cellStyle name="Финансовый 2 4" xfId="30"/>
    <cellStyle name="Финансовый 3" xfId="34"/>
    <cellStyle name="Финансовый 4" xfId="37"/>
  </cellStyles>
  <dxfs count="9">
    <dxf>
      <font>
        <color theme="0" tint="-4.9989318521683403E-2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ill>
        <patternFill>
          <bgColor rgb="FFFFFFCC"/>
        </patternFill>
      </fill>
    </dxf>
    <dxf>
      <fill>
        <gradientFill degree="180">
          <stop position="0">
            <color theme="0"/>
          </stop>
          <stop position="1">
            <color rgb="FFFFFF00"/>
          </stop>
        </gradientFill>
      </fill>
    </dxf>
  </dxfs>
  <tableStyles count="0" defaultTableStyle="TableStyleMedium2" defaultPivotStyle="PivotStyleMedium9"/>
  <colors>
    <mruColors>
      <color rgb="FFCCFFCC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277299</xdr:colOff>
      <xdr:row>32</xdr:row>
      <xdr:rowOff>142967</xdr:rowOff>
    </xdr:from>
    <xdr:ext cx="3169019" cy="294368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81435" y="10170194"/>
          <a:ext cx="3169019" cy="294368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1</xdr:col>
      <xdr:colOff>352276</xdr:colOff>
      <xdr:row>51</xdr:row>
      <xdr:rowOff>148289</xdr:rowOff>
    </xdr:from>
    <xdr:ext cx="2556128" cy="2007051"/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631269" y="13329978"/>
          <a:ext cx="2007051" cy="2556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54428</xdr:colOff>
      <xdr:row>14</xdr:row>
      <xdr:rowOff>51335</xdr:rowOff>
    </xdr:from>
    <xdr:to>
      <xdr:col>2</xdr:col>
      <xdr:colOff>285751</xdr:colOff>
      <xdr:row>29</xdr:row>
      <xdr:rowOff>22346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45" t="12021" r="10350" b="15406"/>
        <a:stretch/>
      </xdr:blipFill>
      <xdr:spPr>
        <a:xfrm>
          <a:off x="1061357" y="7290335"/>
          <a:ext cx="4299858" cy="2474725"/>
        </a:xfrm>
        <a:prstGeom prst="rect">
          <a:avLst/>
        </a:prstGeom>
      </xdr:spPr>
    </xdr:pic>
    <xdr:clientData/>
  </xdr:twoCellAnchor>
  <xdr:twoCellAnchor editAs="oneCell">
    <xdr:from>
      <xdr:col>3</xdr:col>
      <xdr:colOff>126423</xdr:colOff>
      <xdr:row>14</xdr:row>
      <xdr:rowOff>211099</xdr:rowOff>
    </xdr:from>
    <xdr:to>
      <xdr:col>3</xdr:col>
      <xdr:colOff>3990975</xdr:colOff>
      <xdr:row>28</xdr:row>
      <xdr:rowOff>114301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3" t="14680" r="12295" b="13873"/>
        <a:stretch/>
      </xdr:blipFill>
      <xdr:spPr>
        <a:xfrm>
          <a:off x="9279948" y="7516774"/>
          <a:ext cx="3864552" cy="2227302"/>
        </a:xfrm>
        <a:prstGeom prst="rect">
          <a:avLst/>
        </a:prstGeom>
      </xdr:spPr>
    </xdr:pic>
    <xdr:clientData/>
  </xdr:twoCellAnchor>
  <xdr:twoCellAnchor editAs="oneCell">
    <xdr:from>
      <xdr:col>5</xdr:col>
      <xdr:colOff>34637</xdr:colOff>
      <xdr:row>15</xdr:row>
      <xdr:rowOff>27058</xdr:rowOff>
    </xdr:from>
    <xdr:to>
      <xdr:col>5</xdr:col>
      <xdr:colOff>4035137</xdr:colOff>
      <xdr:row>29</xdr:row>
      <xdr:rowOff>133134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83" t="15270" r="14319" b="14287"/>
        <a:stretch/>
      </xdr:blipFill>
      <xdr:spPr>
        <a:xfrm>
          <a:off x="17404773" y="7404603"/>
          <a:ext cx="4000500" cy="2288167"/>
        </a:xfrm>
        <a:prstGeom prst="rect">
          <a:avLst/>
        </a:prstGeom>
      </xdr:spPr>
    </xdr:pic>
    <xdr:clientData/>
  </xdr:twoCellAnchor>
  <xdr:twoCellAnchor editAs="oneCell">
    <xdr:from>
      <xdr:col>8</xdr:col>
      <xdr:colOff>869156</xdr:colOff>
      <xdr:row>31</xdr:row>
      <xdr:rowOff>130970</xdr:rowOff>
    </xdr:from>
    <xdr:to>
      <xdr:col>8</xdr:col>
      <xdr:colOff>4095750</xdr:colOff>
      <xdr:row>48</xdr:row>
      <xdr:rowOff>83344</xdr:rowOff>
    </xdr:to>
    <xdr:pic>
      <xdr:nvPicPr>
        <xdr:cNvPr id="34" name="Рисунок 33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72" t="20449" r="18042" b="23166"/>
        <a:stretch/>
      </xdr:blipFill>
      <xdr:spPr>
        <a:xfrm>
          <a:off x="31503937" y="10120314"/>
          <a:ext cx="3226594" cy="3071812"/>
        </a:xfrm>
        <a:prstGeom prst="rect">
          <a:avLst/>
        </a:prstGeom>
      </xdr:spPr>
    </xdr:pic>
    <xdr:clientData/>
  </xdr:twoCellAnchor>
  <xdr:twoCellAnchor editAs="oneCell">
    <xdr:from>
      <xdr:col>7</xdr:col>
      <xdr:colOff>488155</xdr:colOff>
      <xdr:row>31</xdr:row>
      <xdr:rowOff>107155</xdr:rowOff>
    </xdr:from>
    <xdr:to>
      <xdr:col>7</xdr:col>
      <xdr:colOff>3858707</xdr:colOff>
      <xdr:row>48</xdr:row>
      <xdr:rowOff>71436</xdr:rowOff>
    </xdr:to>
    <xdr:pic>
      <xdr:nvPicPr>
        <xdr:cNvPr id="37" name="Рисунок 36"/>
        <xdr:cNvPicPr/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08" t="19788" r="7236" b="26658"/>
        <a:stretch/>
      </xdr:blipFill>
      <xdr:spPr>
        <a:xfrm>
          <a:off x="27336749" y="10096499"/>
          <a:ext cx="3381375" cy="3083719"/>
        </a:xfrm>
        <a:prstGeom prst="rect">
          <a:avLst/>
        </a:prstGeom>
      </xdr:spPr>
    </xdr:pic>
    <xdr:clientData/>
  </xdr:twoCellAnchor>
  <xdr:twoCellAnchor editAs="oneCell">
    <xdr:from>
      <xdr:col>7</xdr:col>
      <xdr:colOff>104992</xdr:colOff>
      <xdr:row>15</xdr:row>
      <xdr:rowOff>17318</xdr:rowOff>
    </xdr:from>
    <xdr:to>
      <xdr:col>8</xdr:col>
      <xdr:colOff>486971</xdr:colOff>
      <xdr:row>29</xdr:row>
      <xdr:rowOff>103909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12" t="12715" r="9417" b="15229"/>
        <a:stretch/>
      </xdr:blipFill>
      <xdr:spPr>
        <a:xfrm>
          <a:off x="26757674" y="7394863"/>
          <a:ext cx="4295888" cy="2268682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200025</xdr:colOff>
      <xdr:row>15</xdr:row>
      <xdr:rowOff>45242</xdr:rowOff>
    </xdr:from>
    <xdr:to>
      <xdr:col>8</xdr:col>
      <xdr:colOff>4243082</xdr:colOff>
      <xdr:row>28</xdr:row>
      <xdr:rowOff>140493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12" t="12715" r="9417" b="15229"/>
        <a:stretch/>
      </xdr:blipFill>
      <xdr:spPr>
        <a:xfrm>
          <a:off x="23893463" y="7367586"/>
          <a:ext cx="4043057" cy="2262189"/>
        </a:xfrm>
        <a:prstGeom prst="rect">
          <a:avLst/>
        </a:prstGeom>
      </xdr:spPr>
    </xdr:pic>
    <xdr:clientData/>
  </xdr:twoCellAnchor>
  <xdr:twoCellAnchor editAs="oneCell">
    <xdr:from>
      <xdr:col>2</xdr:col>
      <xdr:colOff>81642</xdr:colOff>
      <xdr:row>15</xdr:row>
      <xdr:rowOff>100150</xdr:rowOff>
    </xdr:from>
    <xdr:to>
      <xdr:col>2</xdr:col>
      <xdr:colOff>3891643</xdr:colOff>
      <xdr:row>29</xdr:row>
      <xdr:rowOff>55790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61" t="16016" r="14813" b="15051"/>
        <a:stretch/>
      </xdr:blipFill>
      <xdr:spPr>
        <a:xfrm>
          <a:off x="5158467" y="7539175"/>
          <a:ext cx="3810001" cy="2222590"/>
        </a:xfrm>
        <a:prstGeom prst="rect">
          <a:avLst/>
        </a:prstGeom>
      </xdr:spPr>
    </xdr:pic>
    <xdr:clientData/>
  </xdr:twoCellAnchor>
  <xdr:twoCellAnchor editAs="oneCell">
    <xdr:from>
      <xdr:col>4</xdr:col>
      <xdr:colOff>159762</xdr:colOff>
      <xdr:row>15</xdr:row>
      <xdr:rowOff>77067</xdr:rowOff>
    </xdr:from>
    <xdr:to>
      <xdr:col>5</xdr:col>
      <xdr:colOff>106534</xdr:colOff>
      <xdr:row>29</xdr:row>
      <xdr:rowOff>1464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4" t="15086" r="13588" b="16676"/>
        <a:stretch/>
      </xdr:blipFill>
      <xdr:spPr>
        <a:xfrm>
          <a:off x="13389987" y="7601817"/>
          <a:ext cx="3928222" cy="2191347"/>
        </a:xfrm>
        <a:prstGeom prst="rect">
          <a:avLst/>
        </a:prstGeom>
      </xdr:spPr>
    </xdr:pic>
    <xdr:clientData/>
  </xdr:twoCellAnchor>
  <xdr:twoCellAnchor editAs="oneCell">
    <xdr:from>
      <xdr:col>5</xdr:col>
      <xdr:colOff>350384</xdr:colOff>
      <xdr:row>31</xdr:row>
      <xdr:rowOff>5050</xdr:rowOff>
    </xdr:from>
    <xdr:to>
      <xdr:col>5</xdr:col>
      <xdr:colOff>3601836</xdr:colOff>
      <xdr:row>47</xdr:row>
      <xdr:rowOff>136073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812"/>
        <a:stretch/>
      </xdr:blipFill>
      <xdr:spPr>
        <a:xfrm>
          <a:off x="17577027" y="10074336"/>
          <a:ext cx="3251452" cy="3029344"/>
        </a:xfrm>
        <a:prstGeom prst="rect">
          <a:avLst/>
        </a:prstGeom>
      </xdr:spPr>
    </xdr:pic>
    <xdr:clientData/>
  </xdr:twoCellAnchor>
  <xdr:twoCellAnchor editAs="oneCell">
    <xdr:from>
      <xdr:col>2</xdr:col>
      <xdr:colOff>75847</xdr:colOff>
      <xdr:row>31</xdr:row>
      <xdr:rowOff>6802</xdr:rowOff>
    </xdr:from>
    <xdr:to>
      <xdr:col>2</xdr:col>
      <xdr:colOff>3404230</xdr:colOff>
      <xdr:row>48</xdr:row>
      <xdr:rowOff>18710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737"/>
        <a:stretch/>
      </xdr:blipFill>
      <xdr:spPr>
        <a:xfrm>
          <a:off x="5151311" y="10076088"/>
          <a:ext cx="3328383" cy="3073515"/>
        </a:xfrm>
        <a:prstGeom prst="rect">
          <a:avLst/>
        </a:prstGeom>
      </xdr:spPr>
    </xdr:pic>
    <xdr:clientData/>
  </xdr:twoCellAnchor>
  <xdr:twoCellAnchor editAs="oneCell">
    <xdr:from>
      <xdr:col>3</xdr:col>
      <xdr:colOff>135299</xdr:colOff>
      <xdr:row>30</xdr:row>
      <xdr:rowOff>133134</xdr:rowOff>
    </xdr:from>
    <xdr:to>
      <xdr:col>3</xdr:col>
      <xdr:colOff>3439823</xdr:colOff>
      <xdr:row>47</xdr:row>
      <xdr:rowOff>121228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530"/>
        <a:stretch/>
      </xdr:blipFill>
      <xdr:spPr>
        <a:xfrm>
          <a:off x="10301072" y="9848634"/>
          <a:ext cx="3304524" cy="2932185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333374</xdr:colOff>
      <xdr:row>30</xdr:row>
      <xdr:rowOff>140761</xdr:rowOff>
    </xdr:from>
    <xdr:to>
      <xdr:col>4</xdr:col>
      <xdr:colOff>3643311</xdr:colOff>
      <xdr:row>47</xdr:row>
      <xdr:rowOff>142876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46"/>
        <a:stretch/>
      </xdr:blipFill>
      <xdr:spPr>
        <a:xfrm>
          <a:off x="14477999" y="10130105"/>
          <a:ext cx="3309937" cy="3121552"/>
        </a:xfrm>
        <a:prstGeom prst="rect">
          <a:avLst/>
        </a:prstGeom>
      </xdr:spPr>
    </xdr:pic>
    <xdr:clientData/>
  </xdr:twoCellAnchor>
  <xdr:twoCellAnchor editAs="oneCell">
    <xdr:from>
      <xdr:col>1</xdr:col>
      <xdr:colOff>217019</xdr:colOff>
      <xdr:row>31</xdr:row>
      <xdr:rowOff>0</xdr:rowOff>
    </xdr:from>
    <xdr:to>
      <xdr:col>1</xdr:col>
      <xdr:colOff>3547722</xdr:colOff>
      <xdr:row>48</xdr:row>
      <xdr:rowOff>59532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319"/>
        <a:stretch/>
      </xdr:blipFill>
      <xdr:spPr>
        <a:xfrm>
          <a:off x="1221474" y="9871364"/>
          <a:ext cx="3330703" cy="3003623"/>
        </a:xfrm>
        <a:prstGeom prst="rect">
          <a:avLst/>
        </a:prstGeom>
      </xdr:spPr>
    </xdr:pic>
    <xdr:clientData/>
  </xdr:twoCellAnchor>
  <xdr:twoCellAnchor editAs="oneCell">
    <xdr:from>
      <xdr:col>9</xdr:col>
      <xdr:colOff>750094</xdr:colOff>
      <xdr:row>31</xdr:row>
      <xdr:rowOff>59531</xdr:rowOff>
    </xdr:from>
    <xdr:to>
      <xdr:col>9</xdr:col>
      <xdr:colOff>3309937</xdr:colOff>
      <xdr:row>50</xdr:row>
      <xdr:rowOff>130969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94938" y="10215562"/>
          <a:ext cx="2559843" cy="3524251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</xdr:colOff>
      <xdr:row>15</xdr:row>
      <xdr:rowOff>148245</xdr:rowOff>
    </xdr:from>
    <xdr:to>
      <xdr:col>9</xdr:col>
      <xdr:colOff>4017820</xdr:colOff>
      <xdr:row>29</xdr:row>
      <xdr:rowOff>47626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7" t="10017" r="53125" b="47867"/>
        <a:stretch/>
      </xdr:blipFill>
      <xdr:spPr>
        <a:xfrm>
          <a:off x="34452357" y="7525790"/>
          <a:ext cx="3994008" cy="20814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tender-919@foxtrot.ua" TargetMode="External"/><Relationship Id="rId2" Type="http://schemas.openxmlformats.org/officeDocument/2006/relationships/hyperlink" Target="http://www.foxtrotgroup.com.ua/uk/tender.html" TargetMode="External"/><Relationship Id="rId1" Type="http://schemas.openxmlformats.org/officeDocument/2006/relationships/hyperlink" Target="mailto:tender-GKF@foxtrot.kiev.ua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drive.google.com/file/d/1Vclbl9XhS_6FCdCFgL2ao7bGYHxIY0gN/view?usp=sharin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45"/>
  <sheetViews>
    <sheetView showGridLines="0" showZeros="0" tabSelected="1" defaultGridColor="0" colorId="22" zoomScaleNormal="100" workbookViewId="0">
      <pane ySplit="1" topLeftCell="A2" activePane="bottomLeft" state="frozen"/>
      <selection activeCell="B13" sqref="B13"/>
      <selection pane="bottomLeft" activeCell="B2" sqref="B2"/>
    </sheetView>
  </sheetViews>
  <sheetFormatPr defaultRowHeight="12.75" x14ac:dyDescent="0.25"/>
  <cols>
    <col min="1" max="1" width="29.7109375" style="16" customWidth="1"/>
    <col min="2" max="2" width="96.140625" style="17" customWidth="1"/>
    <col min="3" max="16384" width="9.140625" style="16"/>
  </cols>
  <sheetData>
    <row r="1" spans="1:2" ht="12.75" customHeight="1" x14ac:dyDescent="0.25">
      <c r="A1" s="103" t="s">
        <v>102</v>
      </c>
      <c r="B1" s="103"/>
    </row>
    <row r="2" spans="1:2" ht="21.75" customHeight="1" x14ac:dyDescent="0.25">
      <c r="A2" s="104" t="s">
        <v>101</v>
      </c>
      <c r="B2" s="40" t="s">
        <v>122</v>
      </c>
    </row>
    <row r="3" spans="1:2" x14ac:dyDescent="0.25">
      <c r="A3" s="104"/>
      <c r="B3" s="39" t="s">
        <v>107</v>
      </c>
    </row>
    <row r="4" spans="1:2" ht="25.5" x14ac:dyDescent="0.25">
      <c r="A4" s="104"/>
      <c r="B4" s="39" t="s">
        <v>108</v>
      </c>
    </row>
    <row r="5" spans="1:2" x14ac:dyDescent="0.25">
      <c r="A5" s="104"/>
      <c r="B5" s="39" t="s">
        <v>104</v>
      </c>
    </row>
    <row r="6" spans="1:2" x14ac:dyDescent="0.25">
      <c r="A6" s="104"/>
      <c r="B6" s="44" t="s">
        <v>105</v>
      </c>
    </row>
    <row r="7" spans="1:2" x14ac:dyDescent="0.25">
      <c r="A7" s="104"/>
      <c r="B7" s="39" t="s">
        <v>100</v>
      </c>
    </row>
    <row r="8" spans="1:2" ht="25.5" x14ac:dyDescent="0.25">
      <c r="A8" s="104"/>
      <c r="B8" s="39" t="s">
        <v>99</v>
      </c>
    </row>
    <row r="9" spans="1:2" x14ac:dyDescent="0.25">
      <c r="A9" s="104"/>
      <c r="B9" s="38" t="s">
        <v>98</v>
      </c>
    </row>
    <row r="10" spans="1:2" ht="12.75" customHeight="1" x14ac:dyDescent="0.25">
      <c r="A10" s="106" t="s">
        <v>97</v>
      </c>
      <c r="B10" s="21" t="s">
        <v>96</v>
      </c>
    </row>
    <row r="11" spans="1:2" x14ac:dyDescent="0.25">
      <c r="A11" s="107"/>
      <c r="B11" s="21" t="s">
        <v>95</v>
      </c>
    </row>
    <row r="12" spans="1:2" x14ac:dyDescent="0.25">
      <c r="A12" s="107"/>
      <c r="B12" s="37" t="s">
        <v>94</v>
      </c>
    </row>
    <row r="13" spans="1:2" x14ac:dyDescent="0.25">
      <c r="A13" s="108"/>
      <c r="B13" s="37"/>
    </row>
    <row r="14" spans="1:2" x14ac:dyDescent="0.25">
      <c r="A14" s="98" t="s">
        <v>93</v>
      </c>
      <c r="B14" s="36" t="s">
        <v>130</v>
      </c>
    </row>
    <row r="15" spans="1:2" x14ac:dyDescent="0.25">
      <c r="A15" s="99"/>
      <c r="B15" s="35" t="s">
        <v>103</v>
      </c>
    </row>
    <row r="16" spans="1:2" x14ac:dyDescent="0.25">
      <c r="A16" s="99"/>
      <c r="B16" s="34" t="s">
        <v>92</v>
      </c>
    </row>
    <row r="17" spans="1:2" x14ac:dyDescent="0.25">
      <c r="A17" s="99"/>
      <c r="B17" s="32" t="s">
        <v>91</v>
      </c>
    </row>
    <row r="18" spans="1:2" x14ac:dyDescent="0.25">
      <c r="A18" s="99"/>
      <c r="B18" s="32" t="s">
        <v>90</v>
      </c>
    </row>
    <row r="19" spans="1:2" ht="25.5" x14ac:dyDescent="0.25">
      <c r="A19" s="99"/>
      <c r="B19" s="32" t="s">
        <v>89</v>
      </c>
    </row>
    <row r="20" spans="1:2" ht="38.25" x14ac:dyDescent="0.25">
      <c r="A20" s="99"/>
      <c r="B20" s="32" t="s">
        <v>118</v>
      </c>
    </row>
    <row r="21" spans="1:2" ht="25.5" x14ac:dyDescent="0.25">
      <c r="A21" s="99"/>
      <c r="B21" s="32" t="s">
        <v>119</v>
      </c>
    </row>
    <row r="22" spans="1:2" x14ac:dyDescent="0.25">
      <c r="A22" s="99"/>
      <c r="B22" s="33" t="s">
        <v>88</v>
      </c>
    </row>
    <row r="23" spans="1:2" x14ac:dyDescent="0.25">
      <c r="A23" s="99"/>
      <c r="B23" s="32" t="s">
        <v>120</v>
      </c>
    </row>
    <row r="24" spans="1:2" ht="12.75" customHeight="1" x14ac:dyDescent="0.25">
      <c r="A24" s="99"/>
      <c r="B24" s="31" t="s">
        <v>87</v>
      </c>
    </row>
    <row r="25" spans="1:2" x14ac:dyDescent="0.25">
      <c r="A25" s="99"/>
      <c r="B25" s="31" t="s">
        <v>86</v>
      </c>
    </row>
    <row r="26" spans="1:2" x14ac:dyDescent="0.25">
      <c r="A26" s="100"/>
      <c r="B26" s="30"/>
    </row>
    <row r="27" spans="1:2" ht="12.75" customHeight="1" x14ac:dyDescent="0.25">
      <c r="A27" s="104" t="s">
        <v>121</v>
      </c>
      <c r="B27" s="96">
        <v>44550</v>
      </c>
    </row>
    <row r="28" spans="1:2" ht="12.75" customHeight="1" x14ac:dyDescent="0.25">
      <c r="A28" s="104"/>
      <c r="B28" s="97" t="s">
        <v>129</v>
      </c>
    </row>
    <row r="29" spans="1:2" ht="25.5" x14ac:dyDescent="0.25">
      <c r="A29" s="104"/>
      <c r="B29" s="93" t="s">
        <v>85</v>
      </c>
    </row>
    <row r="30" spans="1:2" ht="15" customHeight="1" x14ac:dyDescent="0.25">
      <c r="A30" s="105" t="s">
        <v>84</v>
      </c>
      <c r="B30" s="21" t="s">
        <v>83</v>
      </c>
    </row>
    <row r="31" spans="1:2" x14ac:dyDescent="0.25">
      <c r="A31" s="105"/>
      <c r="B31" s="29" t="s">
        <v>82</v>
      </c>
    </row>
    <row r="32" spans="1:2" x14ac:dyDescent="0.25">
      <c r="A32" s="105"/>
      <c r="B32" s="29" t="s">
        <v>81</v>
      </c>
    </row>
    <row r="33" spans="1:2" ht="51" x14ac:dyDescent="0.25">
      <c r="A33" s="27" t="s">
        <v>80</v>
      </c>
      <c r="B33" s="28" t="s">
        <v>79</v>
      </c>
    </row>
    <row r="34" spans="1:2" ht="25.5" x14ac:dyDescent="0.25">
      <c r="A34" s="27" t="s">
        <v>78</v>
      </c>
      <c r="B34" s="26" t="s">
        <v>77</v>
      </c>
    </row>
    <row r="35" spans="1:2" x14ac:dyDescent="0.25">
      <c r="A35" s="104" t="s">
        <v>76</v>
      </c>
      <c r="B35" s="25" t="s">
        <v>75</v>
      </c>
    </row>
    <row r="36" spans="1:2" x14ac:dyDescent="0.25">
      <c r="A36" s="104"/>
      <c r="B36" s="24" t="s">
        <v>74</v>
      </c>
    </row>
    <row r="37" spans="1:2" x14ac:dyDescent="0.25">
      <c r="A37" s="104"/>
      <c r="B37" s="24" t="s">
        <v>73</v>
      </c>
    </row>
    <row r="38" spans="1:2" x14ac:dyDescent="0.25">
      <c r="A38" s="104" t="s">
        <v>72</v>
      </c>
      <c r="B38" s="25" t="s">
        <v>71</v>
      </c>
    </row>
    <row r="39" spans="1:2" x14ac:dyDescent="0.25">
      <c r="A39" s="104"/>
      <c r="B39" s="24" t="s">
        <v>70</v>
      </c>
    </row>
    <row r="40" spans="1:2" x14ac:dyDescent="0.25">
      <c r="A40" s="104"/>
      <c r="B40" s="24" t="s">
        <v>69</v>
      </c>
    </row>
    <row r="41" spans="1:2" x14ac:dyDescent="0.25">
      <c r="A41" s="104"/>
      <c r="B41" s="23" t="s">
        <v>68</v>
      </c>
    </row>
    <row r="42" spans="1:2" ht="25.5" x14ac:dyDescent="0.25">
      <c r="A42" s="22" t="s">
        <v>67</v>
      </c>
      <c r="B42" s="21" t="s">
        <v>66</v>
      </c>
    </row>
    <row r="43" spans="1:2" x14ac:dyDescent="0.25">
      <c r="A43" s="101" t="s">
        <v>65</v>
      </c>
      <c r="B43" s="20" t="s">
        <v>64</v>
      </c>
    </row>
    <row r="44" spans="1:2" x14ac:dyDescent="0.25">
      <c r="A44" s="102"/>
      <c r="B44" s="43" t="s">
        <v>63</v>
      </c>
    </row>
    <row r="45" spans="1:2" ht="25.5" x14ac:dyDescent="0.25">
      <c r="A45" s="19" t="s">
        <v>62</v>
      </c>
      <c r="B45" s="18" t="s">
        <v>117</v>
      </c>
    </row>
  </sheetData>
  <mergeCells count="9">
    <mergeCell ref="A14:A26"/>
    <mergeCell ref="A43:A44"/>
    <mergeCell ref="A1:B1"/>
    <mergeCell ref="A2:A9"/>
    <mergeCell ref="A38:A41"/>
    <mergeCell ref="A35:A37"/>
    <mergeCell ref="A27:A29"/>
    <mergeCell ref="A30:A32"/>
    <mergeCell ref="A10:A13"/>
  </mergeCells>
  <conditionalFormatting sqref="B27:B28">
    <cfRule type="containsBlanks" dxfId="8" priority="2">
      <formula>LEN(TRIM(B27))=0</formula>
    </cfRule>
  </conditionalFormatting>
  <dataValidations count="1">
    <dataValidation type="textLength" operator="lessThanOrEqual" allowBlank="1" showInputMessage="1" showErrorMessage="1" errorTitle="Увага!" error="Кількість символів не повинна перевищувати 80, інакше складно зберігати листи в папку на комп'ютері." sqref="B2">
      <formula1>80</formula1>
    </dataValidation>
  </dataValidations>
  <hyperlinks>
    <hyperlink ref="B12" r:id="rId1"/>
    <hyperlink ref="B3" location="'Додаток 1'!A1" display="Інформація щодо предмету закупівлі, детальні технічні характеристики витратних матеріалів для охоронних систем та обсяги закупівлі зазначені в Додатку 1."/>
    <hyperlink ref="B4" location="'Додаток 2'!A1" display="Детальні технічні характеристики витратних матеріалів зазначені в Додатку 2."/>
    <hyperlink ref="B44" r:id="rId2"/>
    <hyperlink ref="B15" r:id="rId3"/>
    <hyperlink ref="B6" r:id="rId4"/>
  </hyperlinks>
  <pageMargins left="0.27559055118110237" right="0.2" top="0.28000000000000003" bottom="0.42" header="0.19685039370078741" footer="0.19685039370078741"/>
  <pageSetup paperSize="9" scale="78" orientation="portrait" r:id="rId5"/>
  <headerFooter>
    <oddFooter>&amp;L&amp;"+,обычный"&amp;10&amp;K01+046Лист &amp;P з &amp;N листів&amp;R&amp;"+,обычный"&amp;10&amp;K01+048http://foxtrotgroup.com.ua/uk/tender.html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50"/>
  <sheetViews>
    <sheetView workbookViewId="0">
      <selection activeCell="C3" sqref="C3:E3"/>
    </sheetView>
  </sheetViews>
  <sheetFormatPr defaultRowHeight="15" x14ac:dyDescent="0.25"/>
  <cols>
    <col min="1" max="1" width="68.28515625" style="45" customWidth="1"/>
    <col min="2" max="2" width="12.28515625" style="45" customWidth="1"/>
    <col min="3" max="3" width="14.140625" style="45" customWidth="1"/>
    <col min="4" max="4" width="25.28515625" style="45" customWidth="1"/>
    <col min="5" max="5" width="20.140625" style="45" customWidth="1"/>
    <col min="6" max="16384" width="9.140625" style="45"/>
  </cols>
  <sheetData>
    <row r="1" spans="1:5" x14ac:dyDescent="0.25">
      <c r="A1" s="42" t="str">
        <f>IF($C$3=0,"Додаток 1. Специфікація закупівлі","Додаток 1. Цінова пропозиція")</f>
        <v>Додаток 1. Специфікація закупівлі</v>
      </c>
      <c r="B1" s="11"/>
      <c r="C1" s="122" t="str">
        <f>IF($C$3=0,"Змінювати форму запиту, додавати або видаляти стовбці чи рядки не можна.","")</f>
        <v>Змінювати форму запиту, додавати або видаляти стовбці чи рядки не можна.</v>
      </c>
      <c r="D1" s="122"/>
      <c r="E1" s="122"/>
    </row>
    <row r="2" spans="1:5" x14ac:dyDescent="0.25">
      <c r="A2" s="41" t="str">
        <f>Документація!B2</f>
        <v>Літня форма для працівників торгової мережі Фокстрот</v>
      </c>
      <c r="B2" s="8"/>
      <c r="C2" s="122" t="str">
        <f>IF($C$3=0,"Поля для заповнення промарковано кольором.","")</f>
        <v>Поля для заповнення промарковано кольором.</v>
      </c>
      <c r="D2" s="122"/>
      <c r="E2" s="122"/>
    </row>
    <row r="3" spans="1:5" x14ac:dyDescent="0.25">
      <c r="A3" s="113" t="s">
        <v>7</v>
      </c>
      <c r="B3" s="113"/>
      <c r="C3" s="123"/>
      <c r="D3" s="123"/>
      <c r="E3" s="123"/>
    </row>
    <row r="4" spans="1:5" x14ac:dyDescent="0.25">
      <c r="A4" s="113" t="s">
        <v>0</v>
      </c>
      <c r="B4" s="113"/>
      <c r="C4" s="114"/>
      <c r="D4" s="114"/>
      <c r="E4" s="114"/>
    </row>
    <row r="5" spans="1:5" x14ac:dyDescent="0.25">
      <c r="A5" s="113" t="s">
        <v>1</v>
      </c>
      <c r="B5" s="113"/>
      <c r="C5" s="114"/>
      <c r="D5" s="114"/>
      <c r="E5" s="114"/>
    </row>
    <row r="6" spans="1:5" x14ac:dyDescent="0.25">
      <c r="A6" s="113" t="s">
        <v>2</v>
      </c>
      <c r="B6" s="113"/>
      <c r="C6" s="121"/>
      <c r="D6" s="121"/>
      <c r="E6" s="121"/>
    </row>
    <row r="7" spans="1:5" x14ac:dyDescent="0.25">
      <c r="A7" s="113" t="s">
        <v>3</v>
      </c>
      <c r="B7" s="113"/>
      <c r="C7" s="114"/>
      <c r="D7" s="114"/>
      <c r="E7" s="114"/>
    </row>
    <row r="8" spans="1:5" x14ac:dyDescent="0.25">
      <c r="A8" s="113" t="s">
        <v>4</v>
      </c>
      <c r="B8" s="113"/>
      <c r="C8" s="114"/>
      <c r="D8" s="114"/>
      <c r="E8" s="114"/>
    </row>
    <row r="9" spans="1:5" x14ac:dyDescent="0.25">
      <c r="A9" s="113" t="s">
        <v>8</v>
      </c>
      <c r="B9" s="113"/>
      <c r="C9" s="121"/>
      <c r="D9" s="121"/>
      <c r="E9" s="121"/>
    </row>
    <row r="10" spans="1:5" x14ac:dyDescent="0.25">
      <c r="A10" s="113" t="s">
        <v>9</v>
      </c>
      <c r="B10" s="113"/>
      <c r="C10" s="114"/>
      <c r="D10" s="114"/>
      <c r="E10" s="114"/>
    </row>
    <row r="11" spans="1:5" x14ac:dyDescent="0.25">
      <c r="A11" s="113" t="s">
        <v>10</v>
      </c>
      <c r="B11" s="113"/>
      <c r="C11" s="121"/>
      <c r="D11" s="121"/>
      <c r="E11" s="121"/>
    </row>
    <row r="12" spans="1:5" x14ac:dyDescent="0.25">
      <c r="A12" s="113" t="s">
        <v>11</v>
      </c>
      <c r="B12" s="113"/>
      <c r="C12" s="114"/>
      <c r="D12" s="114"/>
      <c r="E12" s="114"/>
    </row>
    <row r="13" spans="1:5" x14ac:dyDescent="0.25">
      <c r="A13" s="120" t="s">
        <v>13</v>
      </c>
      <c r="B13" s="120"/>
      <c r="C13" s="114"/>
      <c r="D13" s="114"/>
      <c r="E13" s="114"/>
    </row>
    <row r="14" spans="1:5" x14ac:dyDescent="0.25">
      <c r="A14" s="113" t="s">
        <v>12</v>
      </c>
      <c r="B14" s="113"/>
      <c r="C14" s="114"/>
      <c r="D14" s="114"/>
      <c r="E14" s="114"/>
    </row>
    <row r="15" spans="1:5" x14ac:dyDescent="0.25">
      <c r="A15" s="113" t="s">
        <v>5</v>
      </c>
      <c r="B15" s="113"/>
      <c r="C15" s="114"/>
      <c r="D15" s="114"/>
      <c r="E15" s="114"/>
    </row>
    <row r="16" spans="1:5" x14ac:dyDescent="0.25">
      <c r="A16" s="113" t="s">
        <v>6</v>
      </c>
      <c r="B16" s="113"/>
      <c r="C16" s="114"/>
      <c r="D16" s="114"/>
      <c r="E16" s="114"/>
    </row>
    <row r="17" spans="1:5" x14ac:dyDescent="0.25">
      <c r="A17" s="113" t="s">
        <v>27</v>
      </c>
      <c r="B17" s="113"/>
      <c r="C17" s="114"/>
      <c r="D17" s="114"/>
      <c r="E17" s="114"/>
    </row>
    <row r="18" spans="1:5" x14ac:dyDescent="0.25">
      <c r="A18" s="94" t="s">
        <v>14</v>
      </c>
      <c r="B18" s="95"/>
      <c r="C18" s="90"/>
      <c r="D18" s="91"/>
      <c r="E18" s="92"/>
    </row>
    <row r="19" spans="1:5" ht="24.75" customHeight="1" x14ac:dyDescent="0.25">
      <c r="A19" s="118" t="s">
        <v>26</v>
      </c>
      <c r="B19" s="115"/>
      <c r="C19" s="114"/>
      <c r="D19" s="114"/>
      <c r="E19" s="114"/>
    </row>
    <row r="20" spans="1:5" ht="102.75" customHeight="1" x14ac:dyDescent="0.25">
      <c r="A20" s="118" t="s">
        <v>127</v>
      </c>
      <c r="B20" s="115"/>
      <c r="C20" s="114"/>
      <c r="D20" s="114"/>
      <c r="E20" s="114"/>
    </row>
    <row r="21" spans="1:5" ht="63" customHeight="1" x14ac:dyDescent="0.25">
      <c r="A21" s="119" t="s">
        <v>128</v>
      </c>
      <c r="B21" s="115"/>
      <c r="C21" s="114"/>
      <c r="D21" s="114"/>
      <c r="E21" s="114"/>
    </row>
    <row r="22" spans="1:5" ht="27.75" customHeight="1" x14ac:dyDescent="0.25">
      <c r="A22" s="113" t="s">
        <v>125</v>
      </c>
      <c r="B22" s="113"/>
      <c r="C22" s="114"/>
      <c r="D22" s="114"/>
      <c r="E22" s="114"/>
    </row>
    <row r="23" spans="1:5" x14ac:dyDescent="0.25">
      <c r="A23" s="113" t="s">
        <v>124</v>
      </c>
      <c r="B23" s="113"/>
      <c r="C23" s="114"/>
      <c r="D23" s="114"/>
      <c r="E23" s="114"/>
    </row>
    <row r="24" spans="1:5" ht="27" customHeight="1" x14ac:dyDescent="0.25">
      <c r="A24" s="115" t="s">
        <v>123</v>
      </c>
      <c r="B24" s="113"/>
      <c r="C24" s="114"/>
      <c r="D24" s="114"/>
      <c r="E24" s="114"/>
    </row>
    <row r="25" spans="1:5" x14ac:dyDescent="0.25">
      <c r="A25" s="113" t="s">
        <v>126</v>
      </c>
      <c r="B25" s="113"/>
      <c r="C25" s="114"/>
      <c r="D25" s="114"/>
      <c r="E25" s="114"/>
    </row>
    <row r="26" spans="1:5" x14ac:dyDescent="0.25">
      <c r="A26" s="113" t="s">
        <v>50</v>
      </c>
      <c r="B26" s="113"/>
      <c r="C26" s="114"/>
      <c r="D26" s="114"/>
      <c r="E26" s="114"/>
    </row>
    <row r="27" spans="1:5" ht="52.5" customHeight="1" x14ac:dyDescent="0.25">
      <c r="A27" s="5" t="s">
        <v>15</v>
      </c>
      <c r="B27" s="6" t="s">
        <v>16</v>
      </c>
      <c r="C27" s="6" t="s">
        <v>36</v>
      </c>
      <c r="D27" s="6" t="s">
        <v>35</v>
      </c>
      <c r="E27" s="6" t="s">
        <v>29</v>
      </c>
    </row>
    <row r="28" spans="1:5" x14ac:dyDescent="0.25">
      <c r="A28" s="48" t="s">
        <v>37</v>
      </c>
      <c r="B28" s="56">
        <f>'Додаток 2'!B14</f>
        <v>5044</v>
      </c>
      <c r="C28" s="46"/>
      <c r="D28" s="47">
        <f>$B28*(C28+C39+C43+C48)</f>
        <v>0</v>
      </c>
      <c r="E28" s="47"/>
    </row>
    <row r="29" spans="1:5" x14ac:dyDescent="0.25">
      <c r="A29" s="48" t="s">
        <v>54</v>
      </c>
      <c r="B29" s="56">
        <f>'Додаток 2'!C14</f>
        <v>56</v>
      </c>
      <c r="C29" s="46"/>
      <c r="D29" s="47">
        <f>$B29*(C29+C40+C45)</f>
        <v>0</v>
      </c>
      <c r="E29" s="47"/>
    </row>
    <row r="30" spans="1:5" x14ac:dyDescent="0.25">
      <c r="A30" s="48" t="s">
        <v>55</v>
      </c>
      <c r="B30" s="56">
        <f>'Додаток 2'!D14</f>
        <v>82</v>
      </c>
      <c r="C30" s="46"/>
      <c r="D30" s="47">
        <f>$B30*(C30+C41+C46)</f>
        <v>0</v>
      </c>
      <c r="E30" s="47"/>
    </row>
    <row r="31" spans="1:5" x14ac:dyDescent="0.25">
      <c r="A31" s="48" t="s">
        <v>56</v>
      </c>
      <c r="B31" s="56">
        <f>'Додаток 2'!E14</f>
        <v>62</v>
      </c>
      <c r="C31" s="46"/>
      <c r="D31" s="47">
        <f>$B31*(C31+C42+C46)</f>
        <v>0</v>
      </c>
      <c r="E31" s="47"/>
    </row>
    <row r="32" spans="1:5" x14ac:dyDescent="0.25">
      <c r="A32" s="48" t="s">
        <v>39</v>
      </c>
      <c r="B32" s="56">
        <f>'Додаток 2'!F14</f>
        <v>504</v>
      </c>
      <c r="C32" s="46"/>
      <c r="D32" s="47">
        <f>$B32*(C32+C42+C44+C49)</f>
        <v>0</v>
      </c>
      <c r="E32" s="47"/>
    </row>
    <row r="33" spans="1:5" x14ac:dyDescent="0.25">
      <c r="A33" s="48" t="s">
        <v>40</v>
      </c>
      <c r="B33" s="56">
        <f>'Додаток 2'!G14</f>
        <v>686</v>
      </c>
      <c r="C33" s="46"/>
      <c r="D33" s="47">
        <f>$B33*(C33+C45)</f>
        <v>0</v>
      </c>
      <c r="E33" s="47"/>
    </row>
    <row r="34" spans="1:5" x14ac:dyDescent="0.25">
      <c r="A34" s="48" t="s">
        <v>41</v>
      </c>
      <c r="B34" s="56">
        <f>'Додаток 2'!H14</f>
        <v>168</v>
      </c>
      <c r="C34" s="46"/>
      <c r="D34" s="47">
        <f>$B34*(C34+C47)</f>
        <v>0</v>
      </c>
      <c r="E34" s="47"/>
    </row>
    <row r="35" spans="1:5" x14ac:dyDescent="0.25">
      <c r="A35" s="48" t="s">
        <v>42</v>
      </c>
      <c r="B35" s="56">
        <f>'Додаток 2'!I14</f>
        <v>392</v>
      </c>
      <c r="C35" s="46"/>
      <c r="D35" s="47">
        <f>$B35*(C35+C47)</f>
        <v>0</v>
      </c>
      <c r="E35" s="47"/>
    </row>
    <row r="36" spans="1:5" x14ac:dyDescent="0.25">
      <c r="A36" s="48" t="s">
        <v>43</v>
      </c>
      <c r="B36" s="56">
        <f>'Додаток 2'!J14</f>
        <v>930</v>
      </c>
      <c r="C36" s="51"/>
      <c r="D36" s="52">
        <f>$B36*(C36+C50)</f>
        <v>0</v>
      </c>
      <c r="E36" s="52"/>
    </row>
    <row r="37" spans="1:5" x14ac:dyDescent="0.25">
      <c r="A37" s="3" t="s">
        <v>33</v>
      </c>
      <c r="B37" s="50"/>
      <c r="C37" s="54"/>
      <c r="D37" s="55">
        <f>SUM(D28:D36)</f>
        <v>0</v>
      </c>
      <c r="E37" s="4"/>
    </row>
    <row r="38" spans="1:5" ht="51" x14ac:dyDescent="0.25">
      <c r="A38" s="116" t="s">
        <v>32</v>
      </c>
      <c r="B38" s="117"/>
      <c r="C38" s="53" t="s">
        <v>34</v>
      </c>
      <c r="D38" s="10"/>
      <c r="E38" s="11"/>
    </row>
    <row r="39" spans="1:5" x14ac:dyDescent="0.25">
      <c r="A39" s="109" t="s">
        <v>57</v>
      </c>
      <c r="B39" s="110"/>
      <c r="C39" s="49"/>
      <c r="D39" s="10"/>
      <c r="E39" s="11"/>
    </row>
    <row r="40" spans="1:5" x14ac:dyDescent="0.25">
      <c r="A40" s="109" t="s">
        <v>47</v>
      </c>
      <c r="B40" s="110"/>
      <c r="C40" s="49"/>
      <c r="D40" s="10"/>
      <c r="E40" s="11"/>
    </row>
    <row r="41" spans="1:5" x14ac:dyDescent="0.25">
      <c r="A41" s="109" t="s">
        <v>46</v>
      </c>
      <c r="B41" s="110"/>
      <c r="C41" s="49"/>
      <c r="D41" s="10"/>
      <c r="E41" s="11"/>
    </row>
    <row r="42" spans="1:5" x14ac:dyDescent="0.25">
      <c r="A42" s="109" t="s">
        <v>60</v>
      </c>
      <c r="B42" s="110"/>
      <c r="C42" s="49"/>
      <c r="D42" s="10"/>
      <c r="E42" s="11"/>
    </row>
    <row r="43" spans="1:5" x14ac:dyDescent="0.25">
      <c r="A43" s="109" t="s">
        <v>59</v>
      </c>
      <c r="B43" s="110"/>
      <c r="C43" s="49"/>
      <c r="D43" s="10"/>
      <c r="E43" s="11"/>
    </row>
    <row r="44" spans="1:5" x14ac:dyDescent="0.25">
      <c r="A44" s="109" t="s">
        <v>58</v>
      </c>
      <c r="B44" s="110"/>
      <c r="C44" s="49"/>
      <c r="D44" s="10"/>
      <c r="E44" s="11"/>
    </row>
    <row r="45" spans="1:5" x14ac:dyDescent="0.25">
      <c r="A45" s="109" t="s">
        <v>53</v>
      </c>
      <c r="B45" s="110"/>
      <c r="C45" s="49"/>
      <c r="D45" s="10"/>
      <c r="E45" s="11"/>
    </row>
    <row r="46" spans="1:5" x14ac:dyDescent="0.25">
      <c r="A46" s="109" t="s">
        <v>45</v>
      </c>
      <c r="B46" s="110"/>
      <c r="C46" s="49"/>
      <c r="D46" s="10"/>
      <c r="E46" s="11"/>
    </row>
    <row r="47" spans="1:5" x14ac:dyDescent="0.25">
      <c r="A47" s="111" t="s">
        <v>44</v>
      </c>
      <c r="B47" s="112"/>
      <c r="C47" s="49"/>
      <c r="D47" s="10"/>
      <c r="E47" s="11"/>
    </row>
    <row r="48" spans="1:5" x14ac:dyDescent="0.25">
      <c r="A48" s="109" t="s">
        <v>48</v>
      </c>
      <c r="B48" s="110"/>
      <c r="C48" s="49"/>
      <c r="D48" s="10"/>
      <c r="E48" s="11"/>
    </row>
    <row r="49" spans="1:5" x14ac:dyDescent="0.25">
      <c r="A49" s="109" t="s">
        <v>49</v>
      </c>
      <c r="B49" s="110"/>
      <c r="C49" s="49"/>
      <c r="D49" s="10"/>
      <c r="E49" s="11"/>
    </row>
    <row r="50" spans="1:5" x14ac:dyDescent="0.25">
      <c r="A50" s="109" t="s">
        <v>61</v>
      </c>
      <c r="B50" s="110"/>
      <c r="C50" s="49"/>
      <c r="D50" s="10"/>
      <c r="E50" s="11"/>
    </row>
  </sheetData>
  <sheetProtection algorithmName="SHA-512" hashValue="HypI83IvRrTJ6Ruugh9mTSALOnOUGed3K+t4j7+kLZFuxFj8uNNjMoCIQpuIINye8XqeBxUj6k0fHCKt//paNw==" saltValue="J7Xo8WbUTLYyQLe3sJrIOA==" spinCount="100000" sheet="1" objects="1" scenarios="1"/>
  <protectedRanges>
    <protectedRange sqref="C1:E1048576" name="Диапазон1"/>
  </protectedRanges>
  <mergeCells count="61">
    <mergeCell ref="C1:E1"/>
    <mergeCell ref="C2:E2"/>
    <mergeCell ref="A49:B49"/>
    <mergeCell ref="A50:B50"/>
    <mergeCell ref="A3:B3"/>
    <mergeCell ref="C3:E3"/>
    <mergeCell ref="A4:B4"/>
    <mergeCell ref="C4:E4"/>
    <mergeCell ref="A5:B5"/>
    <mergeCell ref="C5:E5"/>
    <mergeCell ref="A6:B6"/>
    <mergeCell ref="C6:E6"/>
    <mergeCell ref="A7:B7"/>
    <mergeCell ref="C7:E7"/>
    <mergeCell ref="A8:B8"/>
    <mergeCell ref="C8:E8"/>
    <mergeCell ref="A9:B9"/>
    <mergeCell ref="C9:E9"/>
    <mergeCell ref="A10:B10"/>
    <mergeCell ref="C10:E10"/>
    <mergeCell ref="A11:B11"/>
    <mergeCell ref="C11:E11"/>
    <mergeCell ref="A12:B12"/>
    <mergeCell ref="C12:E12"/>
    <mergeCell ref="A13:B13"/>
    <mergeCell ref="C13:E13"/>
    <mergeCell ref="A14:B14"/>
    <mergeCell ref="C14:E14"/>
    <mergeCell ref="A15:B15"/>
    <mergeCell ref="C15:E15"/>
    <mergeCell ref="A16:B16"/>
    <mergeCell ref="C16:E16"/>
    <mergeCell ref="A17:B17"/>
    <mergeCell ref="C17:E17"/>
    <mergeCell ref="A19:B19"/>
    <mergeCell ref="C19:E19"/>
    <mergeCell ref="A20:B20"/>
    <mergeCell ref="C20:E20"/>
    <mergeCell ref="A21:B21"/>
    <mergeCell ref="C21:E21"/>
    <mergeCell ref="A22:B22"/>
    <mergeCell ref="C22:E22"/>
    <mergeCell ref="A39:B39"/>
    <mergeCell ref="A23:B23"/>
    <mergeCell ref="C23:E23"/>
    <mergeCell ref="A24:B24"/>
    <mergeCell ref="C24:E24"/>
    <mergeCell ref="A25:B25"/>
    <mergeCell ref="C25:E25"/>
    <mergeCell ref="A26:B26"/>
    <mergeCell ref="C26:E26"/>
    <mergeCell ref="A38:B38"/>
    <mergeCell ref="A48:B48"/>
    <mergeCell ref="A40:B40"/>
    <mergeCell ref="A43:B43"/>
    <mergeCell ref="A47:B47"/>
    <mergeCell ref="A41:B41"/>
    <mergeCell ref="A42:B42"/>
    <mergeCell ref="A45:B45"/>
    <mergeCell ref="A46:B46"/>
    <mergeCell ref="A44:B44"/>
  </mergeCells>
  <conditionalFormatting sqref="C3:E17 C19:E36">
    <cfRule type="containsBlanks" dxfId="7" priority="11">
      <formula>LEN(TRIM(C3))=0</formula>
    </cfRule>
  </conditionalFormatting>
  <conditionalFormatting sqref="D28:E36 C39:C50 D37">
    <cfRule type="cellIs" dxfId="6" priority="10" operator="equal">
      <formula>0</formula>
    </cfRule>
  </conditionalFormatting>
  <conditionalFormatting sqref="C20">
    <cfRule type="containsBlanks" dxfId="5" priority="9">
      <formula>LEN(TRIM(C20))=0</formula>
    </cfRule>
  </conditionalFormatting>
  <conditionalFormatting sqref="C19">
    <cfRule type="containsBlanks" dxfId="4" priority="8">
      <formula>LEN(TRIM(C19))=0</formula>
    </cfRule>
  </conditionalFormatting>
  <conditionalFormatting sqref="C23">
    <cfRule type="containsBlanks" dxfId="3" priority="6">
      <formula>LEN(TRIM(C23))=0</formula>
    </cfRule>
  </conditionalFormatting>
  <conditionalFormatting sqref="C25">
    <cfRule type="containsBlanks" dxfId="2" priority="5">
      <formula>LEN(TRIM(C25))=0</formula>
    </cfRule>
  </conditionalFormatting>
  <conditionalFormatting sqref="C38:C50 D37">
    <cfRule type="containsBlanks" dxfId="1" priority="1">
      <formula>LEN(TRIM(C37))=0</formula>
    </cfRule>
  </conditionalFormatting>
  <pageMargins left="0.27559055118110237" right="0.19685039370078741" top="0.19685039370078741" bottom="0.3543307086614173" header="0.19685039370078741" footer="0.19685039370078741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7"/>
  <sheetViews>
    <sheetView zoomScaleNormal="100" workbookViewId="0">
      <pane xSplit="1" ySplit="3" topLeftCell="B4" activePane="bottomRight" state="frozen"/>
      <selection activeCell="B1" sqref="B1"/>
      <selection pane="topRight" activeCell="B1" sqref="B1"/>
      <selection pane="bottomLeft" activeCell="B1" sqref="B1"/>
      <selection pane="bottomRight" activeCell="A2" sqref="A2"/>
    </sheetView>
  </sheetViews>
  <sheetFormatPr defaultRowHeight="12.75" x14ac:dyDescent="0.2"/>
  <cols>
    <col min="1" max="1" width="16.5703125" style="1" customWidth="1"/>
    <col min="2" max="2" width="61" style="1" customWidth="1"/>
    <col min="3" max="3" width="59.7109375" style="1" customWidth="1"/>
    <col min="4" max="4" width="61.140625" style="1" customWidth="1"/>
    <col min="5" max="5" width="59.7109375" style="1" customWidth="1"/>
    <col min="6" max="6" width="61.28515625" style="1" customWidth="1"/>
    <col min="7" max="7" width="54.42578125" style="1" customWidth="1"/>
    <col min="8" max="8" width="58.5703125" style="1" customWidth="1"/>
    <col min="9" max="9" width="64.5703125" style="1" customWidth="1"/>
    <col min="10" max="10" width="61.7109375" style="1" customWidth="1"/>
    <col min="11" max="16384" width="9.140625" style="1"/>
  </cols>
  <sheetData>
    <row r="1" spans="1:10" x14ac:dyDescent="0.2">
      <c r="A1" s="2" t="s">
        <v>28</v>
      </c>
    </row>
    <row r="3" spans="1:10" s="7" customFormat="1" ht="25.5" customHeight="1" x14ac:dyDescent="0.25">
      <c r="A3" s="9" t="s">
        <v>15</v>
      </c>
      <c r="B3" s="57" t="s">
        <v>37</v>
      </c>
      <c r="C3" s="57" t="s">
        <v>54</v>
      </c>
      <c r="D3" s="57" t="s">
        <v>55</v>
      </c>
      <c r="E3" s="57" t="s">
        <v>56</v>
      </c>
      <c r="F3" s="57" t="s">
        <v>39</v>
      </c>
      <c r="G3" s="57" t="s">
        <v>40</v>
      </c>
      <c r="H3" s="57" t="s">
        <v>41</v>
      </c>
      <c r="I3" s="57" t="s">
        <v>42</v>
      </c>
      <c r="J3" s="57" t="s">
        <v>43</v>
      </c>
    </row>
    <row r="4" spans="1:10" s="13" customFormat="1" ht="396.75" customHeight="1" x14ac:dyDescent="0.2">
      <c r="A4" s="58" t="s">
        <v>30</v>
      </c>
      <c r="B4" s="59" t="s">
        <v>116</v>
      </c>
      <c r="C4" s="59" t="s">
        <v>109</v>
      </c>
      <c r="D4" s="59" t="s">
        <v>110</v>
      </c>
      <c r="E4" s="59" t="s">
        <v>111</v>
      </c>
      <c r="F4" s="59" t="s">
        <v>112</v>
      </c>
      <c r="G4" s="59" t="s">
        <v>106</v>
      </c>
      <c r="H4" s="59" t="s">
        <v>113</v>
      </c>
      <c r="I4" s="59" t="s">
        <v>114</v>
      </c>
      <c r="J4" s="59" t="s">
        <v>115</v>
      </c>
    </row>
    <row r="5" spans="1:10" x14ac:dyDescent="0.2">
      <c r="A5" s="60" t="s">
        <v>25</v>
      </c>
      <c r="B5" s="61" t="s">
        <v>24</v>
      </c>
      <c r="C5" s="61" t="s">
        <v>24</v>
      </c>
      <c r="D5" s="61" t="s">
        <v>24</v>
      </c>
      <c r="E5" s="61" t="s">
        <v>24</v>
      </c>
      <c r="F5" s="61" t="s">
        <v>24</v>
      </c>
      <c r="G5" s="61" t="s">
        <v>24</v>
      </c>
      <c r="H5" s="61" t="s">
        <v>24</v>
      </c>
      <c r="I5" s="61" t="s">
        <v>24</v>
      </c>
      <c r="J5" s="61" t="s">
        <v>24</v>
      </c>
    </row>
    <row r="6" spans="1:10" x14ac:dyDescent="0.2">
      <c r="A6" s="62" t="s">
        <v>38</v>
      </c>
      <c r="B6" s="63">
        <v>200</v>
      </c>
      <c r="C6" s="63">
        <v>2</v>
      </c>
      <c r="D6" s="63">
        <v>2</v>
      </c>
      <c r="E6" s="63">
        <v>2</v>
      </c>
      <c r="F6" s="63">
        <v>10</v>
      </c>
      <c r="G6" s="63">
        <v>0</v>
      </c>
      <c r="H6" s="63">
        <v>14</v>
      </c>
      <c r="I6" s="63">
        <v>0</v>
      </c>
      <c r="J6" s="63">
        <v>0</v>
      </c>
    </row>
    <row r="7" spans="1:10" x14ac:dyDescent="0.2">
      <c r="A7" s="64" t="s">
        <v>23</v>
      </c>
      <c r="B7" s="65">
        <v>1222</v>
      </c>
      <c r="C7" s="66">
        <v>10</v>
      </c>
      <c r="D7" s="66">
        <v>15</v>
      </c>
      <c r="E7" s="66">
        <v>10</v>
      </c>
      <c r="F7" s="65">
        <v>60</v>
      </c>
      <c r="G7" s="65">
        <v>50</v>
      </c>
      <c r="H7" s="65">
        <v>46</v>
      </c>
      <c r="I7" s="65">
        <v>38</v>
      </c>
      <c r="J7" s="65">
        <v>30</v>
      </c>
    </row>
    <row r="8" spans="1:10" x14ac:dyDescent="0.2">
      <c r="A8" s="64" t="s">
        <v>22</v>
      </c>
      <c r="B8" s="65">
        <v>1800</v>
      </c>
      <c r="C8" s="66">
        <v>20</v>
      </c>
      <c r="D8" s="66">
        <v>20</v>
      </c>
      <c r="E8" s="66">
        <v>20</v>
      </c>
      <c r="F8" s="65">
        <v>180</v>
      </c>
      <c r="G8" s="65">
        <v>270</v>
      </c>
      <c r="H8" s="65">
        <v>60</v>
      </c>
      <c r="I8" s="65">
        <v>112</v>
      </c>
      <c r="J8" s="65">
        <v>156</v>
      </c>
    </row>
    <row r="9" spans="1:10" x14ac:dyDescent="0.2">
      <c r="A9" s="64" t="s">
        <v>21</v>
      </c>
      <c r="B9" s="65">
        <v>1200</v>
      </c>
      <c r="C9" s="66">
        <v>14</v>
      </c>
      <c r="D9" s="66">
        <v>20</v>
      </c>
      <c r="E9" s="66">
        <v>20</v>
      </c>
      <c r="F9" s="65">
        <v>200</v>
      </c>
      <c r="G9" s="65">
        <v>270</v>
      </c>
      <c r="H9" s="65">
        <v>28</v>
      </c>
      <c r="I9" s="65">
        <v>140</v>
      </c>
      <c r="J9" s="65">
        <v>230</v>
      </c>
    </row>
    <row r="10" spans="1:10" x14ac:dyDescent="0.2">
      <c r="A10" s="64" t="s">
        <v>20</v>
      </c>
      <c r="B10" s="65">
        <v>460</v>
      </c>
      <c r="C10" s="66">
        <v>10</v>
      </c>
      <c r="D10" s="66">
        <v>20</v>
      </c>
      <c r="E10" s="66">
        <v>10</v>
      </c>
      <c r="F10" s="65">
        <v>40</v>
      </c>
      <c r="G10" s="65">
        <v>60</v>
      </c>
      <c r="H10" s="65">
        <v>12</v>
      </c>
      <c r="I10" s="65">
        <v>54</v>
      </c>
      <c r="J10" s="65">
        <v>250</v>
      </c>
    </row>
    <row r="11" spans="1:10" x14ac:dyDescent="0.2">
      <c r="A11" s="64" t="s">
        <v>19</v>
      </c>
      <c r="B11" s="65">
        <v>100</v>
      </c>
      <c r="C11" s="66">
        <v>0</v>
      </c>
      <c r="D11" s="66">
        <v>5</v>
      </c>
      <c r="E11" s="66">
        <v>0</v>
      </c>
      <c r="F11" s="65">
        <v>10</v>
      </c>
      <c r="G11" s="65">
        <v>30</v>
      </c>
      <c r="H11" s="65">
        <v>4</v>
      </c>
      <c r="I11" s="65">
        <v>44</v>
      </c>
      <c r="J11" s="65">
        <v>200</v>
      </c>
    </row>
    <row r="12" spans="1:10" x14ac:dyDescent="0.2">
      <c r="A12" s="64" t="s">
        <v>18</v>
      </c>
      <c r="B12" s="65">
        <v>60</v>
      </c>
      <c r="C12" s="65">
        <v>0</v>
      </c>
      <c r="D12" s="65">
        <v>0</v>
      </c>
      <c r="E12" s="65">
        <v>0</v>
      </c>
      <c r="F12" s="65">
        <v>4</v>
      </c>
      <c r="G12" s="65">
        <v>6</v>
      </c>
      <c r="H12" s="65">
        <v>4</v>
      </c>
      <c r="I12" s="65">
        <v>4</v>
      </c>
      <c r="J12" s="65">
        <v>60</v>
      </c>
    </row>
    <row r="13" spans="1:10" x14ac:dyDescent="0.2">
      <c r="A13" s="64" t="s">
        <v>52</v>
      </c>
      <c r="B13" s="65">
        <v>2</v>
      </c>
      <c r="C13" s="65">
        <v>0</v>
      </c>
      <c r="D13" s="65">
        <v>0</v>
      </c>
      <c r="E13" s="65">
        <v>0</v>
      </c>
      <c r="F13" s="65">
        <v>0</v>
      </c>
      <c r="G13" s="65">
        <v>0</v>
      </c>
      <c r="H13" s="65">
        <v>0</v>
      </c>
      <c r="I13" s="65">
        <v>0</v>
      </c>
      <c r="J13" s="65">
        <v>4</v>
      </c>
    </row>
    <row r="14" spans="1:10" x14ac:dyDescent="0.2">
      <c r="A14" s="67" t="s">
        <v>17</v>
      </c>
      <c r="B14" s="68">
        <f>SUM(B6:B13)</f>
        <v>5044</v>
      </c>
      <c r="C14" s="68">
        <f t="shared" ref="C14:J14" si="0">SUM(C6:C13)</f>
        <v>56</v>
      </c>
      <c r="D14" s="68">
        <f t="shared" si="0"/>
        <v>82</v>
      </c>
      <c r="E14" s="68">
        <f t="shared" si="0"/>
        <v>62</v>
      </c>
      <c r="F14" s="68">
        <f t="shared" si="0"/>
        <v>504</v>
      </c>
      <c r="G14" s="68">
        <f t="shared" si="0"/>
        <v>686</v>
      </c>
      <c r="H14" s="68">
        <f t="shared" si="0"/>
        <v>168</v>
      </c>
      <c r="I14" s="68">
        <f t="shared" si="0"/>
        <v>392</v>
      </c>
      <c r="J14" s="68">
        <f t="shared" si="0"/>
        <v>930</v>
      </c>
    </row>
    <row r="15" spans="1:10" s="7" customFormat="1" ht="17.25" customHeight="1" x14ac:dyDescent="0.2">
      <c r="A15" s="124" t="s">
        <v>31</v>
      </c>
      <c r="B15" s="69"/>
      <c r="C15" s="75"/>
      <c r="D15" s="81"/>
      <c r="E15" s="69"/>
      <c r="F15" s="71"/>
      <c r="G15" s="70"/>
      <c r="H15" s="89"/>
      <c r="I15" s="71"/>
      <c r="J15" s="71"/>
    </row>
    <row r="16" spans="1:10" x14ac:dyDescent="0.2">
      <c r="A16" s="125"/>
      <c r="B16" s="12"/>
      <c r="C16" s="72"/>
      <c r="D16" s="82"/>
      <c r="E16" s="12"/>
      <c r="F16" s="72"/>
      <c r="H16" s="12"/>
      <c r="I16" s="72"/>
      <c r="J16" s="72"/>
    </row>
    <row r="17" spans="1:10" x14ac:dyDescent="0.2">
      <c r="A17" s="125"/>
      <c r="B17" s="12"/>
      <c r="C17" s="72"/>
      <c r="D17" s="82"/>
      <c r="E17" s="12"/>
      <c r="F17" s="72"/>
      <c r="H17" s="12"/>
      <c r="I17" s="72"/>
      <c r="J17" s="72"/>
    </row>
    <row r="18" spans="1:10" x14ac:dyDescent="0.2">
      <c r="A18" s="125"/>
      <c r="B18" s="12"/>
      <c r="C18" s="72"/>
      <c r="D18" s="82"/>
      <c r="E18" s="12"/>
      <c r="F18" s="72"/>
      <c r="H18" s="12"/>
      <c r="I18" s="72"/>
      <c r="J18" s="72"/>
    </row>
    <row r="19" spans="1:10" x14ac:dyDescent="0.2">
      <c r="A19" s="125"/>
      <c r="B19" s="12"/>
      <c r="C19" s="72"/>
      <c r="D19" s="82"/>
      <c r="E19" s="12"/>
      <c r="F19" s="72"/>
      <c r="H19" s="12"/>
      <c r="I19" s="72"/>
      <c r="J19" s="72"/>
    </row>
    <row r="20" spans="1:10" x14ac:dyDescent="0.2">
      <c r="A20" s="125"/>
      <c r="B20" s="12"/>
      <c r="C20" s="72"/>
      <c r="D20" s="82"/>
      <c r="E20" s="12"/>
      <c r="F20" s="72"/>
      <c r="H20" s="12"/>
      <c r="I20" s="72"/>
      <c r="J20" s="72"/>
    </row>
    <row r="21" spans="1:10" x14ac:dyDescent="0.2">
      <c r="A21" s="125"/>
      <c r="B21" s="12"/>
      <c r="C21" s="72"/>
      <c r="D21" s="82"/>
      <c r="E21" s="12"/>
      <c r="F21" s="72"/>
      <c r="H21" s="12"/>
      <c r="I21" s="72"/>
      <c r="J21" s="72"/>
    </row>
    <row r="22" spans="1:10" x14ac:dyDescent="0.2">
      <c r="A22" s="125"/>
      <c r="B22" s="12"/>
      <c r="C22" s="72"/>
      <c r="D22" s="82"/>
      <c r="E22" s="12"/>
      <c r="F22" s="72"/>
      <c r="H22" s="12"/>
      <c r="I22" s="72"/>
      <c r="J22" s="72"/>
    </row>
    <row r="23" spans="1:10" x14ac:dyDescent="0.2">
      <c r="A23" s="125"/>
      <c r="B23" s="12"/>
      <c r="C23" s="72"/>
      <c r="D23" s="82"/>
      <c r="E23" s="12"/>
      <c r="F23" s="72"/>
      <c r="H23" s="12"/>
      <c r="I23" s="72"/>
      <c r="J23" s="72"/>
    </row>
    <row r="24" spans="1:10" x14ac:dyDescent="0.2">
      <c r="A24" s="125"/>
      <c r="B24" s="12"/>
      <c r="C24" s="72"/>
      <c r="D24" s="82"/>
      <c r="E24" s="12"/>
      <c r="F24" s="72"/>
      <c r="H24" s="12"/>
      <c r="I24" s="72"/>
      <c r="J24" s="72"/>
    </row>
    <row r="25" spans="1:10" x14ac:dyDescent="0.2">
      <c r="A25" s="125"/>
      <c r="B25" s="12"/>
      <c r="C25" s="72"/>
      <c r="D25" s="82"/>
      <c r="E25" s="12"/>
      <c r="F25" s="72"/>
      <c r="H25" s="12"/>
      <c r="I25" s="72"/>
      <c r="J25" s="72"/>
    </row>
    <row r="26" spans="1:10" x14ac:dyDescent="0.2">
      <c r="A26" s="125"/>
      <c r="B26" s="12"/>
      <c r="C26" s="72"/>
      <c r="D26" s="82"/>
      <c r="E26" s="12"/>
      <c r="F26" s="72"/>
      <c r="H26" s="12"/>
      <c r="I26" s="72"/>
      <c r="J26" s="72"/>
    </row>
    <row r="27" spans="1:10" x14ac:dyDescent="0.2">
      <c r="A27" s="125"/>
      <c r="B27" s="12"/>
      <c r="C27" s="72"/>
      <c r="D27" s="82"/>
      <c r="E27" s="12"/>
      <c r="F27" s="72"/>
      <c r="H27" s="12"/>
      <c r="I27" s="72"/>
      <c r="J27" s="72"/>
    </row>
    <row r="28" spans="1:10" x14ac:dyDescent="0.2">
      <c r="A28" s="125"/>
      <c r="B28" s="12"/>
      <c r="C28" s="72"/>
      <c r="D28" s="82"/>
      <c r="E28" s="12"/>
      <c r="F28" s="77"/>
      <c r="H28" s="12"/>
      <c r="I28" s="72"/>
      <c r="J28" s="72"/>
    </row>
    <row r="29" spans="1:10" x14ac:dyDescent="0.2">
      <c r="A29" s="125"/>
      <c r="B29" s="12"/>
      <c r="C29" s="72"/>
      <c r="D29" s="82"/>
      <c r="E29" s="12"/>
      <c r="F29" s="86"/>
      <c r="H29" s="12"/>
      <c r="I29" s="72"/>
      <c r="J29" s="72"/>
    </row>
    <row r="30" spans="1:10" x14ac:dyDescent="0.2">
      <c r="A30" s="125"/>
      <c r="B30" s="12"/>
      <c r="C30" s="72"/>
      <c r="D30" s="82"/>
      <c r="E30" s="12"/>
      <c r="F30" s="87"/>
      <c r="H30" s="12"/>
      <c r="I30" s="72"/>
      <c r="J30" s="72"/>
    </row>
    <row r="31" spans="1:10" x14ac:dyDescent="0.2">
      <c r="A31" s="125"/>
      <c r="B31" s="12"/>
      <c r="C31" s="72"/>
      <c r="D31" s="82"/>
      <c r="E31" s="12"/>
      <c r="F31" s="72"/>
      <c r="H31" s="12"/>
      <c r="I31" s="72"/>
      <c r="J31" s="72"/>
    </row>
    <row r="32" spans="1:10" x14ac:dyDescent="0.2">
      <c r="A32" s="125"/>
      <c r="B32" s="76"/>
      <c r="C32" s="77"/>
      <c r="D32" s="82"/>
      <c r="E32" s="12"/>
      <c r="F32" s="72"/>
      <c r="H32" s="12"/>
      <c r="I32" s="72"/>
      <c r="J32" s="72"/>
    </row>
    <row r="33" spans="1:10" x14ac:dyDescent="0.2">
      <c r="A33" s="125"/>
      <c r="B33" s="12"/>
      <c r="C33" s="72"/>
      <c r="D33" s="82"/>
      <c r="E33" s="12"/>
      <c r="F33" s="72"/>
      <c r="H33" s="12"/>
      <c r="I33" s="72"/>
      <c r="J33" s="72"/>
    </row>
    <row r="34" spans="1:10" x14ac:dyDescent="0.2">
      <c r="A34" s="125"/>
      <c r="B34" s="12"/>
      <c r="C34" s="72"/>
      <c r="D34" s="82"/>
      <c r="E34" s="12"/>
      <c r="F34" s="72"/>
      <c r="H34" s="12"/>
      <c r="I34" s="72"/>
      <c r="J34" s="72"/>
    </row>
    <row r="35" spans="1:10" x14ac:dyDescent="0.2">
      <c r="A35" s="125"/>
      <c r="B35" s="12"/>
      <c r="C35" s="72"/>
      <c r="D35" s="82"/>
      <c r="E35" s="12"/>
      <c r="F35" s="72"/>
      <c r="H35" s="12"/>
      <c r="I35" s="72"/>
      <c r="J35" s="72"/>
    </row>
    <row r="36" spans="1:10" x14ac:dyDescent="0.2">
      <c r="A36" s="125"/>
      <c r="B36" s="76"/>
      <c r="C36" s="77"/>
      <c r="D36" s="83"/>
      <c r="E36" s="76"/>
      <c r="F36" s="72"/>
      <c r="H36" s="12"/>
      <c r="I36" s="72"/>
      <c r="J36" s="72"/>
    </row>
    <row r="37" spans="1:10" ht="35.25" customHeight="1" x14ac:dyDescent="0.2">
      <c r="A37" s="125"/>
      <c r="B37" s="14"/>
      <c r="C37" s="78"/>
      <c r="D37" s="84"/>
      <c r="E37" s="14"/>
      <c r="F37" s="72"/>
      <c r="H37" s="12"/>
      <c r="I37" s="72"/>
      <c r="J37" s="72"/>
    </row>
    <row r="38" spans="1:10" x14ac:dyDescent="0.2">
      <c r="A38" s="125"/>
      <c r="B38" s="12"/>
      <c r="C38" s="72"/>
      <c r="D38" s="82"/>
      <c r="E38" s="12"/>
      <c r="F38" s="72"/>
      <c r="H38" s="12"/>
      <c r="I38" s="72"/>
      <c r="J38" s="72"/>
    </row>
    <row r="39" spans="1:10" x14ac:dyDescent="0.2">
      <c r="A39" s="125"/>
      <c r="B39" s="12"/>
      <c r="C39" s="72"/>
      <c r="D39" s="82"/>
      <c r="E39" s="12"/>
      <c r="F39" s="72"/>
      <c r="H39" s="12"/>
      <c r="I39" s="72"/>
      <c r="J39" s="72"/>
    </row>
    <row r="40" spans="1:10" x14ac:dyDescent="0.2">
      <c r="A40" s="125"/>
      <c r="B40" s="12"/>
      <c r="C40" s="72"/>
      <c r="D40" s="82"/>
      <c r="E40" s="12"/>
      <c r="F40" s="72"/>
      <c r="H40" s="12"/>
      <c r="I40" s="72"/>
      <c r="J40" s="72"/>
    </row>
    <row r="41" spans="1:10" x14ac:dyDescent="0.2">
      <c r="A41" s="125"/>
      <c r="B41" s="12"/>
      <c r="C41" s="72"/>
      <c r="D41" s="82"/>
      <c r="E41" s="12"/>
      <c r="F41" s="72"/>
      <c r="H41" s="12"/>
      <c r="I41" s="72"/>
      <c r="J41" s="72"/>
    </row>
    <row r="42" spans="1:10" x14ac:dyDescent="0.2">
      <c r="A42" s="125"/>
      <c r="B42" s="12"/>
      <c r="C42" s="72"/>
      <c r="D42" s="82"/>
      <c r="E42" s="12"/>
      <c r="F42" s="72"/>
      <c r="H42" s="12"/>
      <c r="I42" s="72"/>
      <c r="J42" s="72"/>
    </row>
    <row r="43" spans="1:10" x14ac:dyDescent="0.2">
      <c r="A43" s="125"/>
      <c r="B43" s="12"/>
      <c r="C43" s="72"/>
      <c r="D43" s="82"/>
      <c r="E43" s="12"/>
      <c r="F43" s="88"/>
      <c r="H43" s="12"/>
      <c r="I43" s="72"/>
      <c r="J43" s="72"/>
    </row>
    <row r="44" spans="1:10" x14ac:dyDescent="0.2">
      <c r="A44" s="125"/>
      <c r="B44" s="12"/>
      <c r="C44" s="72"/>
      <c r="D44" s="82"/>
      <c r="E44" s="12"/>
      <c r="F44" s="88"/>
      <c r="H44" s="12"/>
      <c r="I44" s="72"/>
      <c r="J44" s="72"/>
    </row>
    <row r="45" spans="1:10" x14ac:dyDescent="0.2">
      <c r="A45" s="125"/>
      <c r="B45" s="12"/>
      <c r="C45" s="72"/>
      <c r="D45" s="82"/>
      <c r="E45" s="12"/>
      <c r="F45" s="88"/>
      <c r="H45" s="12"/>
      <c r="I45" s="72"/>
      <c r="J45" s="72"/>
    </row>
    <row r="46" spans="1:10" x14ac:dyDescent="0.2">
      <c r="A46" s="125"/>
      <c r="B46" s="12"/>
      <c r="C46" s="72"/>
      <c r="D46" s="82"/>
      <c r="E46" s="12"/>
      <c r="F46" s="88"/>
      <c r="H46" s="12"/>
      <c r="I46" s="72"/>
      <c r="J46" s="72"/>
    </row>
    <row r="47" spans="1:10" x14ac:dyDescent="0.2">
      <c r="A47" s="125"/>
      <c r="B47" s="12"/>
      <c r="C47" s="72"/>
      <c r="D47" s="82"/>
      <c r="E47" s="12"/>
      <c r="F47" s="88"/>
      <c r="H47" s="12"/>
      <c r="I47" s="72"/>
      <c r="J47" s="72"/>
    </row>
    <row r="48" spans="1:10" x14ac:dyDescent="0.2">
      <c r="A48" s="125"/>
      <c r="B48" s="12"/>
      <c r="C48" s="72"/>
      <c r="D48" s="82"/>
      <c r="E48" s="12"/>
      <c r="F48" s="88"/>
      <c r="H48" s="12"/>
      <c r="I48" s="72"/>
      <c r="J48" s="72"/>
    </row>
    <row r="49" spans="1:10" x14ac:dyDescent="0.2">
      <c r="A49" s="125"/>
      <c r="B49" s="12"/>
      <c r="C49" s="72"/>
      <c r="D49" s="82"/>
      <c r="E49" s="12"/>
      <c r="F49" s="88"/>
      <c r="H49" s="12"/>
      <c r="I49" s="72"/>
      <c r="J49" s="72"/>
    </row>
    <row r="50" spans="1:10" x14ac:dyDescent="0.2">
      <c r="A50" s="125"/>
      <c r="B50" s="12"/>
      <c r="C50" s="72"/>
      <c r="D50" s="82"/>
      <c r="E50" s="12"/>
      <c r="F50" s="88"/>
      <c r="H50" s="12"/>
      <c r="I50" s="72"/>
      <c r="J50" s="72"/>
    </row>
    <row r="51" spans="1:10" ht="25.5" x14ac:dyDescent="0.2">
      <c r="A51" s="125"/>
      <c r="B51" s="15" t="s">
        <v>51</v>
      </c>
      <c r="C51" s="72"/>
      <c r="D51" s="82"/>
      <c r="E51" s="12"/>
      <c r="F51" s="88"/>
      <c r="H51" s="12"/>
      <c r="I51" s="72"/>
      <c r="J51" s="72"/>
    </row>
    <row r="52" spans="1:10" x14ac:dyDescent="0.2">
      <c r="A52" s="125"/>
      <c r="B52" s="12"/>
      <c r="C52" s="72"/>
      <c r="D52" s="82"/>
      <c r="E52" s="12"/>
      <c r="F52" s="88"/>
      <c r="H52" s="12"/>
      <c r="I52" s="72"/>
      <c r="J52" s="72"/>
    </row>
    <row r="53" spans="1:10" x14ac:dyDescent="0.2">
      <c r="A53" s="125"/>
      <c r="B53" s="12"/>
      <c r="C53" s="72"/>
      <c r="D53" s="82"/>
      <c r="E53" s="12"/>
      <c r="F53" s="88"/>
      <c r="H53" s="12"/>
      <c r="I53" s="72"/>
      <c r="J53" s="72"/>
    </row>
    <row r="54" spans="1:10" x14ac:dyDescent="0.2">
      <c r="A54" s="125"/>
      <c r="B54" s="12"/>
      <c r="C54" s="72"/>
      <c r="D54" s="82"/>
      <c r="E54" s="12"/>
      <c r="F54" s="88"/>
      <c r="H54" s="12"/>
      <c r="I54" s="72"/>
      <c r="J54" s="72"/>
    </row>
    <row r="55" spans="1:10" x14ac:dyDescent="0.2">
      <c r="A55" s="125"/>
      <c r="B55" s="12"/>
      <c r="C55" s="79"/>
      <c r="D55" s="82"/>
      <c r="E55" s="12"/>
      <c r="F55" s="72"/>
      <c r="H55" s="12"/>
      <c r="I55" s="72"/>
      <c r="J55" s="72"/>
    </row>
    <row r="56" spans="1:10" x14ac:dyDescent="0.2">
      <c r="A56" s="125"/>
      <c r="B56" s="12"/>
      <c r="C56" s="72"/>
      <c r="D56" s="82"/>
      <c r="E56" s="12"/>
      <c r="F56" s="72"/>
      <c r="H56" s="12"/>
      <c r="I56" s="72"/>
      <c r="J56" s="72"/>
    </row>
    <row r="57" spans="1:10" x14ac:dyDescent="0.2">
      <c r="A57" s="125"/>
      <c r="B57" s="12"/>
      <c r="C57" s="72"/>
      <c r="D57" s="82"/>
      <c r="E57" s="12"/>
      <c r="F57" s="72"/>
      <c r="H57" s="12"/>
      <c r="I57" s="72"/>
      <c r="J57" s="72"/>
    </row>
    <row r="58" spans="1:10" x14ac:dyDescent="0.2">
      <c r="A58" s="125"/>
      <c r="B58" s="12"/>
      <c r="C58" s="72"/>
      <c r="D58" s="82"/>
      <c r="E58" s="12"/>
      <c r="F58" s="72"/>
      <c r="H58" s="12"/>
      <c r="I58" s="72"/>
      <c r="J58" s="72"/>
    </row>
    <row r="59" spans="1:10" x14ac:dyDescent="0.2">
      <c r="A59" s="125"/>
      <c r="B59" s="12"/>
      <c r="C59" s="72"/>
      <c r="D59" s="82"/>
      <c r="E59" s="12"/>
      <c r="F59" s="72"/>
      <c r="H59" s="12"/>
      <c r="I59" s="72"/>
      <c r="J59" s="72"/>
    </row>
    <row r="60" spans="1:10" x14ac:dyDescent="0.2">
      <c r="A60" s="125"/>
      <c r="B60" s="12"/>
      <c r="C60" s="72"/>
      <c r="D60" s="82"/>
      <c r="E60" s="12"/>
      <c r="F60" s="72"/>
      <c r="H60" s="12"/>
      <c r="I60" s="72"/>
      <c r="J60" s="72"/>
    </row>
    <row r="61" spans="1:10" x14ac:dyDescent="0.2">
      <c r="A61" s="125"/>
      <c r="B61" s="12"/>
      <c r="C61" s="72"/>
      <c r="D61" s="82"/>
      <c r="E61" s="12"/>
      <c r="F61" s="72"/>
      <c r="H61" s="12"/>
      <c r="I61" s="72"/>
      <c r="J61" s="72"/>
    </row>
    <row r="62" spans="1:10" x14ac:dyDescent="0.2">
      <c r="A62" s="125"/>
      <c r="B62" s="12"/>
      <c r="C62" s="72"/>
      <c r="D62" s="82"/>
      <c r="E62" s="12"/>
      <c r="F62" s="72"/>
      <c r="H62" s="12"/>
      <c r="I62" s="72"/>
      <c r="J62" s="72"/>
    </row>
    <row r="63" spans="1:10" x14ac:dyDescent="0.2">
      <c r="A63" s="125"/>
      <c r="B63" s="12"/>
      <c r="C63" s="72"/>
      <c r="D63" s="82"/>
      <c r="E63" s="12"/>
      <c r="F63" s="72"/>
      <c r="H63" s="12"/>
      <c r="I63" s="72"/>
      <c r="J63" s="72"/>
    </row>
    <row r="64" spans="1:10" x14ac:dyDescent="0.2">
      <c r="A64" s="125"/>
      <c r="B64" s="12"/>
      <c r="C64" s="72"/>
      <c r="D64" s="82"/>
      <c r="E64" s="12"/>
      <c r="F64" s="72"/>
      <c r="H64" s="12"/>
      <c r="I64" s="72"/>
      <c r="J64" s="72"/>
    </row>
    <row r="65" spans="1:10" x14ac:dyDescent="0.2">
      <c r="A65" s="125"/>
      <c r="B65" s="12"/>
      <c r="C65" s="72"/>
      <c r="D65" s="82"/>
      <c r="E65" s="12"/>
      <c r="F65" s="72"/>
      <c r="H65" s="12"/>
      <c r="I65" s="72"/>
      <c r="J65" s="72"/>
    </row>
    <row r="66" spans="1:10" x14ac:dyDescent="0.2">
      <c r="A66" s="125"/>
      <c r="B66" s="12"/>
      <c r="C66" s="72"/>
      <c r="D66" s="82"/>
      <c r="E66" s="12"/>
      <c r="F66" s="72"/>
      <c r="H66" s="12"/>
      <c r="I66" s="72"/>
      <c r="J66" s="72"/>
    </row>
    <row r="67" spans="1:10" x14ac:dyDescent="0.2">
      <c r="A67" s="126"/>
      <c r="B67" s="80"/>
      <c r="C67" s="74"/>
      <c r="D67" s="85"/>
      <c r="E67" s="80"/>
      <c r="F67" s="74"/>
      <c r="G67" s="73"/>
      <c r="H67" s="80"/>
      <c r="I67" s="74"/>
      <c r="J67" s="74"/>
    </row>
  </sheetData>
  <mergeCells count="1">
    <mergeCell ref="A15:A67"/>
  </mergeCells>
  <conditionalFormatting sqref="B6:J13">
    <cfRule type="cellIs" dxfId="0" priority="1" operator="equal">
      <formula>0</formula>
    </cfRule>
  </conditionalFormatting>
  <pageMargins left="0.27559055118110237" right="0.19685039370078741" top="0.19685039370078741" bottom="0.3543307086614173" header="0.19685039370078741" footer="0.19685039370078741"/>
  <pageSetup paperSize="8" scale="64" fitToWidth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Документація</vt:lpstr>
      <vt:lpstr>Додаток 1</vt:lpstr>
      <vt:lpstr>Додаток 2</vt:lpstr>
      <vt:lpstr>'Додаток 2'!Заголовки_для_печати</vt:lpstr>
      <vt:lpstr>'Додаток 1'!Область_печати</vt:lpstr>
      <vt:lpstr>'Додаток 2'!Область_печати</vt:lpstr>
      <vt:lpstr>Документація!Область_печати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2021-12-14T08:05:06Z</dcterms:modified>
</cp:coreProperties>
</file>