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5" yWindow="15" windowWidth="10050" windowHeight="13965" tabRatio="739"/>
  </bookViews>
  <sheets>
    <sheet name="Документація" sheetId="2" r:id="rId1"/>
    <sheet name="Додаток 1" sheetId="8" r:id="rId2"/>
    <sheet name="Додаток 2" sheetId="7" r:id="rId3"/>
    <sheet name="Додаток 3" sheetId="5" r:id="rId4"/>
  </sheets>
  <definedNames>
    <definedName name="_xlnm._FilterDatabase" localSheetId="1" hidden="1">'Додаток 1'!$A$30:$L$57</definedName>
    <definedName name="_xlnm._FilterDatabase" localSheetId="3" hidden="1">'Додаток 3'!$A$3:$C$95</definedName>
    <definedName name="_xlnm.Print_Titles" localSheetId="1">'Додаток 1'!$29:$30</definedName>
  </definedNames>
  <calcPr calcId="162913"/>
</workbook>
</file>

<file path=xl/calcChain.xml><?xml version="1.0" encoding="utf-8"?>
<calcChain xmlns="http://schemas.openxmlformats.org/spreadsheetml/2006/main">
  <c r="L52" i="7" l="1"/>
  <c r="E1" i="7"/>
  <c r="M57" i="8"/>
  <c r="M56" i="8"/>
  <c r="A2" i="8"/>
  <c r="M31" i="8" l="1"/>
  <c r="L13" i="7" l="1"/>
  <c r="M54" i="8" l="1"/>
  <c r="M55" i="8"/>
  <c r="M53" i="8" l="1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I2" i="8"/>
  <c r="I1" i="8"/>
  <c r="L51" i="7" l="1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</calcChain>
</file>

<file path=xl/sharedStrings.xml><?xml version="1.0" encoding="utf-8"?>
<sst xmlns="http://schemas.openxmlformats.org/spreadsheetml/2006/main" count="358" uniqueCount="295">
  <si>
    <t xml:space="preserve">До участі в процедурі закупівлі приймаються пропозиції від Учасників, які відповідають наступним вимогам: </t>
  </si>
  <si>
    <t>Документація процедури закупівлі</t>
  </si>
  <si>
    <t>Назва компанії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</si>
  <si>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</si>
  <si>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</si>
  <si>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</si>
  <si>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</si>
  <si>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</si>
  <si>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</si>
  <si>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ІПН</t>
  </si>
  <si>
    <t>Телефон контактної особи</t>
  </si>
  <si>
    <t>Електронна адреса контактної особи</t>
  </si>
  <si>
    <t>Код ЄДРПОУ</t>
  </si>
  <si>
    <t>Телефон компанії</t>
  </si>
  <si>
    <t>1. Зареєстровані на території України;</t>
  </si>
  <si>
    <t>http://www.foxtrotgroup.com.ua/uk/tender.html</t>
  </si>
  <si>
    <t>Номер витягу з реєстру платників ПДВ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</si>
  <si>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</si>
  <si>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Офіційний сайт компанії Учасника (за наявності)</t>
  </si>
  <si>
    <t>2. Мають необхідне обладнання, кваліфікований персонал та досвід роботи в даному напрямку не менше 3 років.</t>
  </si>
  <si>
    <t>Всього сума закупівлі, грн. з ПДВ:</t>
  </si>
  <si>
    <t>Кількість</t>
  </si>
  <si>
    <t>р/р</t>
  </si>
  <si>
    <t>МФО</t>
  </si>
  <si>
    <t>Послуги BTL</t>
  </si>
  <si>
    <t>Локації: 
   •  Магазини «Фокстрот»;
   •  Торговельні, торговельно-розважальні центри;
   •  Відкриті майданчики і вулиці в безпосередній близькості до магазинів «Фокстрот» та ТРЦ, в яких ці магазини можуть розташовуватися.</t>
  </si>
  <si>
    <t>Одиниця виміру</t>
  </si>
  <si>
    <t>проект</t>
  </si>
  <si>
    <t>Реалізація та супровід проекту</t>
  </si>
  <si>
    <t>Розробка промо бренд-зон, фотозон тощо</t>
  </si>
  <si>
    <t>людино-година</t>
  </si>
  <si>
    <t xml:space="preserve">Промоутери хостесс </t>
  </si>
  <si>
    <t xml:space="preserve">Ді-джей </t>
  </si>
  <si>
    <t>Фотограф</t>
  </si>
  <si>
    <t>доба</t>
  </si>
  <si>
    <t>шт</t>
  </si>
  <si>
    <t>1 м2</t>
  </si>
  <si>
    <t>1 м погонний</t>
  </si>
  <si>
    <t>1 шт</t>
  </si>
  <si>
    <t>чистка 1 комплекту</t>
  </si>
  <si>
    <t>№</t>
  </si>
  <si>
    <t>Токмак</t>
  </si>
  <si>
    <t>Бахмут</t>
  </si>
  <si>
    <t>Житомир</t>
  </si>
  <si>
    <t>Коростень</t>
  </si>
  <si>
    <t>Мукачево</t>
  </si>
  <si>
    <t>Ужгород</t>
  </si>
  <si>
    <t>Хуст</t>
  </si>
  <si>
    <t>Калуш</t>
  </si>
  <si>
    <t>Миргород</t>
  </si>
  <si>
    <t>Полтава</t>
  </si>
  <si>
    <t>Шостка</t>
  </si>
  <si>
    <t>Покров</t>
  </si>
  <si>
    <t>Червоноград</t>
  </si>
  <si>
    <t>Ковель</t>
  </si>
  <si>
    <t>Павлоград</t>
  </si>
  <si>
    <t>Прилуки</t>
  </si>
  <si>
    <t>Вараш</t>
  </si>
  <si>
    <t>Дубно</t>
  </si>
  <si>
    <t>Конотоп</t>
  </si>
  <si>
    <t>Славута</t>
  </si>
  <si>
    <t>Херсон</t>
  </si>
  <si>
    <t>Умань</t>
  </si>
  <si>
    <t>Івент</t>
  </si>
  <si>
    <t>Дати</t>
  </si>
  <si>
    <t>Локація</t>
  </si>
  <si>
    <t>Цілі</t>
  </si>
  <si>
    <t>Завдання</t>
  </si>
  <si>
    <t>Таблиця 1. Опис івенту</t>
  </si>
  <si>
    <t>Таблиця 4. Бюджет</t>
  </si>
  <si>
    <t>Стаття витрат</t>
  </si>
  <si>
    <t>Загальна вартість</t>
  </si>
  <si>
    <r>
      <t>Таблиця 2. Сценарій</t>
    </r>
    <r>
      <rPr>
        <sz val="10"/>
        <color theme="1"/>
        <rFont val="Cambria"/>
        <family val="1"/>
        <charset val="204"/>
        <scheme val="major"/>
      </rPr>
      <t xml:space="preserve"> (детальний план заходу погодинно: дія, який персонал задіяний та що робить у цей час, текст ведучого тощо )</t>
    </r>
  </si>
  <si>
    <t>Час</t>
  </si>
  <si>
    <t>Дія</t>
  </si>
  <si>
    <t>Персонал</t>
  </si>
  <si>
    <t>Реквізит</t>
  </si>
  <si>
    <t>Текст ведучого</t>
  </si>
  <si>
    <t>Референс</t>
  </si>
  <si>
    <t>Опис</t>
  </si>
  <si>
    <t>Обладнання</t>
  </si>
  <si>
    <t>Всього, грн. з ПДВ:</t>
  </si>
  <si>
    <t>Додаток 1. Специфікація закупівлі:</t>
  </si>
  <si>
    <t>Перелік робіт</t>
  </si>
  <si>
    <t>Вимоги до персоналу та технічні вимоги до обладнання</t>
  </si>
  <si>
    <t>Річний об'єм в одиницях виміру в залежності від категорії міста</t>
  </si>
  <si>
    <t>Вартість за одиницю виміру в залежності від категорії міста, грн. з ПДВ</t>
  </si>
  <si>
    <t>Загальна вартість на рік, грн. з ПДВ</t>
  </si>
  <si>
    <t>Категорія 1</t>
  </si>
  <si>
    <t>Категорія 2</t>
  </si>
  <si>
    <t>Категорія 3</t>
  </si>
  <si>
    <t>Категорія 4</t>
  </si>
  <si>
    <t>Розробка сценарію проекту за брифом Замовника</t>
  </si>
  <si>
    <t>Бриф на креативне завдання</t>
  </si>
  <si>
    <t>Розробити сценарій та прорахувати вартість повного проведення івенту за брифом Замовника, що надан нижче. Розробка сценарію, погодження проведення івенту з владою або власником території, супровід заходу, реалізація технічної сторони заходу, вирішення будь яких проблем пов'язаних з заходом тощо. Всі дані внести в таблиці нижче.</t>
  </si>
  <si>
    <t>Додаток 3. Географія проведення BTL-активностей по містах України</t>
  </si>
  <si>
    <t>―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</si>
  <si>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</si>
  <si>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</si>
  <si>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</si>
  <si>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</si>
  <si>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</si>
  <si>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</si>
  <si>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</si>
  <si>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</si>
  <si>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</si>
  <si>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</si>
  <si>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</si>
  <si>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</si>
  <si>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</si>
  <si>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</si>
  <si>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</si>
  <si>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</si>
  <si>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</si>
  <si>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</si>
  <si>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</si>
  <si>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</si>
  <si>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</si>
  <si>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</si>
  <si>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</si>
  <si>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</si>
  <si>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</si>
  <si>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Місто</t>
  </si>
  <si>
    <t>Категорія</t>
  </si>
  <si>
    <t>Вартість за од., грн. з ПДВ</t>
  </si>
  <si>
    <t>•  спроможність до генерації нових креативних ідей за оцінкою виконаного креативного завдання;</t>
  </si>
  <si>
    <t>Біла Церква</t>
  </si>
  <si>
    <t>Бердянськ</t>
  </si>
  <si>
    <t>Енергодар</t>
  </si>
  <si>
    <t>Вінниця</t>
  </si>
  <si>
    <t>Ладижин</t>
  </si>
  <si>
    <t>Дніпро</t>
  </si>
  <si>
    <t>Кам'янське</t>
  </si>
  <si>
    <t>Новомосковськ</t>
  </si>
  <si>
    <t>Слов'янськ</t>
  </si>
  <si>
    <t>Бердичів</t>
  </si>
  <si>
    <t>Запоріжжя</t>
  </si>
  <si>
    <t>Івано-Франківськ</t>
  </si>
  <si>
    <t>Надвірна</t>
  </si>
  <si>
    <t>Київ</t>
  </si>
  <si>
    <t>Бориспіль</t>
  </si>
  <si>
    <t>Бровари</t>
  </si>
  <si>
    <t>Васильків</t>
  </si>
  <si>
    <t>Ірпінь</t>
  </si>
  <si>
    <t>Обухів</t>
  </si>
  <si>
    <t>Фастів</t>
  </si>
  <si>
    <t>Олександрія</t>
  </si>
  <si>
    <t>Лубни</t>
  </si>
  <si>
    <t>Краматорськ</t>
  </si>
  <si>
    <t>Інгулець</t>
  </si>
  <si>
    <t>Кропивницький</t>
  </si>
  <si>
    <t>Львів</t>
  </si>
  <si>
    <t>Дрогобич</t>
  </si>
  <si>
    <t>Самбір</t>
  </si>
  <si>
    <t>Стрий</t>
  </si>
  <si>
    <t>Лисичанськ</t>
  </si>
  <si>
    <t>Рубіжне</t>
  </si>
  <si>
    <t>Луцьк</t>
  </si>
  <si>
    <t>Маріуполь</t>
  </si>
  <si>
    <t>Мелітополь</t>
  </si>
  <si>
    <t>Вознесенськ</t>
  </si>
  <si>
    <t>Миколаїв</t>
  </si>
  <si>
    <t>Первомайськ</t>
  </si>
  <si>
    <t>Южноукраїнськ</t>
  </si>
  <si>
    <t>Нікополь</t>
  </si>
  <si>
    <t>Одеса</t>
  </si>
  <si>
    <t>Ізмаїл</t>
  </si>
  <si>
    <t>Ніжин</t>
  </si>
  <si>
    <t>Рівне</t>
  </si>
  <si>
    <t>Нетішин</t>
  </si>
  <si>
    <t>Сєвєродонецьк</t>
  </si>
  <si>
    <t>Ромни</t>
  </si>
  <si>
    <t>Суми</t>
  </si>
  <si>
    <t>Тернопіль</t>
  </si>
  <si>
    <t>Харків</t>
  </si>
  <si>
    <t>Хмельницький</t>
  </si>
  <si>
    <t>Шепетівка</t>
  </si>
  <si>
    <t>Нова Каховка</t>
  </si>
  <si>
    <t>Чернівці</t>
  </si>
  <si>
    <t>Кам'янець-Подільський</t>
  </si>
  <si>
    <t>Коломия</t>
  </si>
  <si>
    <t>Черкаси</t>
  </si>
  <si>
    <t>Сміла</t>
  </si>
  <si>
    <t>Чернігів</t>
  </si>
  <si>
    <t>Покровськ</t>
  </si>
  <si>
    <t>•  Виконане креативне завдання в форматі Додатку 2 в Excel;</t>
  </si>
  <si>
    <t>tender-923@foxtrot.ua</t>
  </si>
  <si>
    <t>1. Предмет закупівлі</t>
  </si>
  <si>
    <t>Метою закупівлі є вибір підрядника, який має організовувати та проводити BTL-активності задля збільшення прямих продажів товарів у мережі магазинів «Фокстрот» та підвищення лояльності споживачів до бренду.</t>
  </si>
  <si>
    <t>Детальна інформація щодо закупівлі, перелік та обсяги робіт надано в Додатку 1.</t>
  </si>
  <si>
    <t>BTL-активності:
   •  Генерація ідей, написання сценаріїв івент-заходів;
   •  Організація івентів «під ключ», повний супровід проекту: від отримання брифу на івент, до надання фотозвіту за фактом проведення;
   •  Івенти пов'язані з відкриттям нових магазинів;
   •  Підтримка планових маркетингових активностей;
   •  Демонстрація/промоушн нових продуктів мережі, в тому числі і послуг;
   •  Хостес і ліфлетінг;
   •  Проведення і супровід акцій, розіграшів призів, лотерей, конкурсів для відвідувачів магазинів «Фокстрот»;
   •  Зовнішня і внутрішня декорація магазинів «Фокстрот», включаючи як стандартні, так і не стандартні інсталяції.</t>
  </si>
  <si>
    <t>2. Замовник</t>
  </si>
  <si>
    <t>Група Компаній ФОКСТРОТ</t>
  </si>
  <si>
    <t>Будь-які питання стосовно закупівлі Учасник має направляти на адресу Тендерного комітету:</t>
  </si>
  <si>
    <t xml:space="preserve">tender-GKF@foxtrot.kiev.ua
</t>
  </si>
  <si>
    <t>3. Склад та вимоги до оформлення пропозиції Учасника</t>
  </si>
  <si>
    <t>Пропозиція Учасника подається в електронному вигляді на адресу:</t>
  </si>
  <si>
    <t>Склад пропозиції Учасника:</t>
  </si>
  <si>
    <t>•  Комерційна пропозиція в форматі Додатку 1 в Excel;</t>
  </si>
  <si>
    <t>•  Сканкопія комерційної пропозиції у форматі Додатку 1, що завірена підписом керівника та печаткою;</t>
  </si>
  <si>
    <t>•  Презентація виконання аналогічних BTL-активностей. Презентація має бути не більше 2 МБ;</t>
  </si>
  <si>
    <t>•  Проект договору.</t>
  </si>
  <si>
    <t>Розмір електронного листа не повинен перевищувати 15 МБ.</t>
  </si>
  <si>
    <t>Тема електронного листа має містити тільки предмет закупівлі.</t>
  </si>
  <si>
    <t>4. Дата подання пропозиції та строк її дії</t>
  </si>
  <si>
    <t>5. Кваліфікаційні критерії до Учасників</t>
  </si>
  <si>
    <t xml:space="preserve">6. Критерії оцінки пропозицій Учасників </t>
  </si>
  <si>
    <t>Критеріями оцінки та вибору переможця є:</t>
  </si>
  <si>
    <t>•  відповідність вимогам щодо предмету закупівлі;</t>
  </si>
  <si>
    <t>•  мінімальна вартість пропозиції.</t>
  </si>
  <si>
    <t>7. Переговори з Учасником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</si>
  <si>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</si>
  <si>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8. Відхилення пропозиції Учасника</t>
  </si>
  <si>
    <t>Замовник відхиляє пропозицію Учасника у разі, якщо:</t>
  </si>
  <si>
    <t>1. Учасник не відповідає кваліфікаційним критеріям;</t>
  </si>
  <si>
    <t>2. Пропозиція не відповідає вимогам щодо предмету закупівлі.</t>
  </si>
  <si>
    <t>9. Відміна Замовником процедури закупівлі</t>
  </si>
  <si>
    <t>Замовник має право відмінити закупівлю якщо:</t>
  </si>
  <si>
    <t>1. Ціна найкращої пропозиції перевищує бюджет закупівлі;</t>
  </si>
  <si>
    <t>2. Відсутня подальша потреба у закупівлі;</t>
  </si>
  <si>
    <t>3. Внаслідок дії непереборної сили.</t>
  </si>
  <si>
    <t>10. Подача установчих та фінансових документів</t>
  </si>
  <si>
    <t>Учасники процедури закупівлі на запит Замовника надають установчі та фінансові документи в електронному вигляді.</t>
  </si>
  <si>
    <t>11. Результати процедури закупівлі</t>
  </si>
  <si>
    <t>Результати процедури закупівлі оприлюднюються у розділі "Закриті тендери" за посиланням:</t>
  </si>
  <si>
    <t>12. Умови укладання договору про закупівлю</t>
  </si>
  <si>
    <t>Умови Договору мають відповідати акцептованій пропозиції Учасника.</t>
  </si>
  <si>
    <t>•  Лист у довільній формі про наявність відповідного обладнання, власної матеріально-технічної бази та наявність необхідної кількості працівників відповідної кваліфікації;</t>
  </si>
  <si>
    <t>•  Гарантійний лист про відсутність діючих контрактів з конкурентами компанії "Фокстрот" та, у разі перемоги у даному тендері, відмову від таких контрактів упродовж співпраці з компанією "Фокстрот";</t>
  </si>
  <si>
    <t>Красний Лиман</t>
  </si>
  <si>
    <t>Сокольники</t>
  </si>
  <si>
    <t>Бєлгород-Дністровський</t>
  </si>
  <si>
    <t>Подольськ</t>
  </si>
  <si>
    <t>Черноморськ</t>
  </si>
  <si>
    <t>Южне</t>
  </si>
  <si>
    <t>Старобільск</t>
  </si>
  <si>
    <t>Вишневе</t>
  </si>
  <si>
    <t>Буча</t>
  </si>
  <si>
    <t>Таблиця 3. Експірієнс/анімаційні зони (опис зони, яке обладнання потрібно, який персонал задіяний, приклад візуалізації)</t>
  </si>
  <si>
    <t>1. Генерація трафіку
2. Формування іміджу сучасного та цікавого МІСЦЯ (не магазину, а саме місця, куди цікаво просто зайти)
3. Підвищення  конвертації (надання покупцям додаткових "плюшок" при покупці в дні відкриття)
4. Створення ВАУ ефекту</t>
  </si>
  <si>
    <t>Відкриття магазину Фокстрот в м. Київ, Кільцева Дорога, 1, ТРЦ Республіка Парк</t>
  </si>
  <si>
    <t>20-23.01.2022, з 12 до 20 години</t>
  </si>
  <si>
    <t xml:space="preserve">Магазин знаходиться в р-ні Теремки, ТРЦ Республіка Парк. В ТРЦ є 4 конкуренти. </t>
  </si>
  <si>
    <t>Хлопці/дівчата 19-25 років. Повинні вміти кататися</t>
  </si>
  <si>
    <t>Хлопці 19-25 років, охайний вигляд, чистий одяг</t>
  </si>
  <si>
    <t>Пі-джей (танцюристи)</t>
  </si>
  <si>
    <t>Надає якісні оброблені фото по івенту 20-40 фото на годину роботи в залежності від івенту</t>
  </si>
  <si>
    <t>Аніматор (в костюмі міма/кукли тощо)</t>
  </si>
  <si>
    <t>із задньою частиною, виробництво заднику включно</t>
  </si>
  <si>
    <t>Виробництво Маніж для тесту електротехніки (10х10 м)</t>
  </si>
  <si>
    <t>Ковролін "трава" 1 кв. м</t>
  </si>
  <si>
    <t>Вказати основних клієнтів за напрямком даної закупівлі</t>
  </si>
  <si>
    <t>Підтвердити наявність відповідного обладнання, власної матеріально-технічної бази та наявність необхідної кількості працівників відповідної кваліфікації</t>
  </si>
  <si>
    <t>Тендерна пропозиція має включати суму всіх обов'язкових податків та суму агентської комісії. Підтвердити</t>
  </si>
  <si>
    <t>Вартість послуг має бути єдиною як для робочих днів, так і для вихідних, святкових. Вартість послуг не повинна залежати від погодних умов. Підтвердити</t>
  </si>
  <si>
    <t>Підтвердити готовність до нестандартних завдань, роботі в позаурочний час та святкові дні</t>
  </si>
  <si>
    <t>Підтвердити можливість дотримання всіх вимог Замовника до персоналу та технічні вимоги до обладнання, що вказані нижче</t>
  </si>
  <si>
    <t>Умови оплати: безготівкова 100% оплата не пізніше 10 календарних днів після підписання акту виконаних робіт і надання всіх бухгалтерських документів (рахунок-фактура, видаткова накладна, зареєстрована податкова накладна та фото-звіт про виконані роботи). Підтвердити</t>
  </si>
  <si>
    <t>Промоутери прапористи</t>
  </si>
  <si>
    <t>Супервайзери (включно транспорт та зв'язок)</t>
  </si>
  <si>
    <t xml:space="preserve">Аніматор в костюмі, який контактує з аудиторією, активний, веселий в чистому костюмі. </t>
  </si>
  <si>
    <t>Мобільна огороджена зона з брендуванням, виробляється із блоків 2х1 метр, що є її бортами, на яких нанесений брендінг. Каркас бортів виробляються з металу, та обтягуються банером. Борти мають бути достатньо стійкими</t>
  </si>
  <si>
    <t>Оренда Комплекту світлових динамічних приладів (265 Вт)</t>
  </si>
  <si>
    <t xml:space="preserve"> - підсилювач
 - мікшер 2 кВт
 - колонки 2 шт, на стійках
 - ноутбук, мікрофон
 - технік що обслуговує обладнання</t>
  </si>
  <si>
    <t>Плівка Оракал з повнокольоровим друком (1 м кв)</t>
  </si>
  <si>
    <t xml:space="preserve">Оренда подіум 2х3 м (включно доставка та монтаж/демонтаж) </t>
  </si>
  <si>
    <t>Оренда сцена 5х6 м (включно доставка та монтаж/демонтаж)</t>
  </si>
  <si>
    <t>Оренда "Інфініти панель" 3х2 м (ЛСД Монітор, включно доставка та монтаж/демонтаж))</t>
  </si>
  <si>
    <t>Професіональний ведучій</t>
  </si>
  <si>
    <t>професійний ді-джей, що створює та грає власні музичні композиції</t>
  </si>
  <si>
    <t>Відповідає за:
- вчасний вихід персоналу на місце;
- відповідність персоналу вимогам;
- якість роботи персоналу під час івенту.</t>
  </si>
  <si>
    <t>Дівчата 19-25 років</t>
  </si>
  <si>
    <t>Ідеї та візуалізація по брифу Замовника</t>
  </si>
  <si>
    <t>Підтвердити можливість забезпечення одночасного покриття міст України, зазначених у Додатку 3 та їх сателітів</t>
  </si>
  <si>
    <t>Підтвердити можливість надання фотозвітів протягом 3-х робочих днів з моменту проведення BTL-активностей</t>
  </si>
  <si>
    <t>Хімчистка форми (один комплект: куртка, спідниця, гетри)</t>
  </si>
  <si>
    <t>Географія проведення BTL-активностей по містах України надано в Додатку 3.</t>
  </si>
  <si>
    <t>Умови виконання креативного завдання надано в Додатку 2.</t>
  </si>
  <si>
    <t>Додаток 2. Умови виконання креативного завдання</t>
  </si>
  <si>
    <t>Підтвердити відсутність діючих контрактів з конкурентами компанії "Фокстрот" та, у разі перемоги у даному тендері, відмову від таких контрактів упродовж співпраці з компанією "Фокстрот"</t>
  </si>
  <si>
    <t>1. Надання Замовнику в 10-денний строк з моменту отримання брифу мінімум 3-х варіантів рішення;
2. Доробка та надання детального сценарію з таймінгом та бюджетом в 3-х денний термін після погодження концепції;
3. Всі пропозиції мають бути можливі до реалізації в задані строки;
4. Внесення зауважень Замовником в 2-денний термін з моменту отримання.</t>
  </si>
  <si>
    <t xml:space="preserve">Після погодження сценарію та бюджету Підрядник на 100% реалізує та супроводжує проект:
1. Веде проект івент менеджер від Підрядника, напряму взаємодіє з відповідальним менеджером Замовника;
2. Надає Замовнику таймінг реалізації;
3. Погоджує персонал;
4. Реалізує технічні рішення;
5. Проводить репетиції, інструктаж, пише тексти для персоналу. Це все погоджується з Замовником;
6. Оперативно вирішує проблемні ситуації під час заходу;
7. Надає Замовнику повний звіт по факту заходу (кількість персоналу, людино-години, якість роботи, фотозвіт тощо). </t>
  </si>
  <si>
    <t>Промоутери костюмовані (форму надає Замовник)</t>
  </si>
  <si>
    <t>Промоутери-ролери (на гіробордах)</t>
  </si>
  <si>
    <t>Дівчата модельної зовнішності, 18-29 років,
зріст не менше 170 см</t>
  </si>
  <si>
    <t>Дівчата модельної зовнішності, 18-29 років, зріст не менше 170 см</t>
  </si>
  <si>
    <t>Вимоги:
1. Досконала усна мова
2. Самостійно пише чи допрацьовує тексти
3. Відчуття гумору, спілкується з відвідувачами
4. Не читає з папірця, а розповідає та спілкується, для цього попередньо вивчає предмет заходу</t>
  </si>
  <si>
    <t>Оренда брендволл (поп-ап дисплей 4х2.5 м, включно доставка та монтаж/демонтаж))</t>
  </si>
  <si>
    <t>Вініловий банер с повнокольоровим друком (1 м кв)</t>
  </si>
  <si>
    <t>Гірлянда повітряних кульок (10 дюймів, 15 дюймів та інші діаметри)</t>
  </si>
  <si>
    <t>Повітряна куля 12 дюймів на паличці (з логотипом 15*10 см в два кольори)</t>
  </si>
  <si>
    <t>Оренда комплект звука, підсилювача, мікшерний пульт 2 кВт, та технік що обслуговує обладнання</t>
  </si>
  <si>
    <t>1. Розробити сценарій цікавого івенту, з акцентом на продаж товарів.
2. Продумати та організувати експірієнс зони під час івенту (тестування роботів, перегони на дронах, тощо) - за реалізацію повністю відповідає Підрядник.
3. Прописати текст ведучого (це повинно бути не рекламний "еге-ге", а цікавий текст з жартами та інтерактивами, де між ділом згадується про круті акції від Фокстрот).
4. Продумати та прописати інтерактиви з покупцями (можливо конкурси, квести, флеш-моби).
5. Продумати "фішку" івенту для створення вау-ефекту (щось пов'язане з сучасною технікою, її можливостями, перевіркою на витривалість, можливо конкурс з механікою на швидкість)
6. Розробити чіткий таймінг.
7. Координувати всі процесів пов'язані з заходом
8. Надати бюджет заходу з урахуванням ВСІХ витрат.
9. За всі аспекти та нюанси реалізації івенту повністю відповідає агентство (репетиції (якщо необхідно), технічна сторона, підключення техніки, реквізит, погодження з владою, прописання таймінгу та зонування, персонал тощо). Всі необхідні макети макетує Замовник за технічним завданням агенства, та передає макети Підряднику.</t>
  </si>
  <si>
    <t>Кременчук</t>
  </si>
  <si>
    <t>Кривий Ріг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</si>
</sst>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_-* #,##0\ _г_р_н_._-;\-* #,##0\ _г_р_н_._-;_-* &quot;-&quot;\ _г_р_н_._-;_-@_-"/>
    <numFmt numFmtId="169" formatCode="_-* #,##0.00\ _г_р_н_._-;\-* #,##0.00\ _г_р_н_._-;_-* &quot;-&quot;??\ _г_р_н_._-;_-@_-"/>
    <numFmt numFmtId="170" formatCode="_-* #,##0\ &quot;грн.&quot;_-;\-* #,##0\ &quot;грн.&quot;_-;_-* &quot;-&quot;\ &quot;грн.&quot;_-;_-@_-"/>
    <numFmt numFmtId="171" formatCode="_-* #,##0.00\ &quot;грн.&quot;_-;\-* #,##0.00\ &quot;грн.&quot;_-;_-* &quot;-&quot;??\ &quot;грн.&quot;_-;_-@_-"/>
    <numFmt numFmtId="172" formatCode="#,##0;[Red]\-#,##0;;&quot;Error: Entry must be a number&quot;"/>
    <numFmt numFmtId="173" formatCode="#,##0;\(#,##0\)"/>
    <numFmt numFmtId="174" formatCode="[=0]\ &quot;0%&quot;;;0.00%"/>
    <numFmt numFmtId="175" formatCode="[=0]&quot; 0%&quot;;[&lt;0]General;0.00%"/>
    <numFmt numFmtId="176" formatCode="#,##0;\-#,##0;;&quot;Agency Cost&quot;"/>
    <numFmt numFmtId="177" formatCode="[=0]\ &quot;0.000&quot;;;0.000"/>
    <numFmt numFmtId="178" formatCode="[=0]&quot; 0.000&quot;;[&lt;0]General;0.000"/>
    <numFmt numFmtId="179" formatCode="_-* #,##0.00&quot;р.&quot;_-;\-* #,##0.00&quot;р.&quot;_-;_-* \-??&quot;р.&quot;_-;_-@_-"/>
  </numFmts>
  <fonts count="50">
    <font>
      <sz val="11"/>
      <color theme="1"/>
      <name val="Calibri"/>
      <family val="2"/>
      <scheme val="minor"/>
    </font>
    <font>
      <sz val="9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theme="1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sz val="8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20"/>
      <color theme="1"/>
      <name val="Cambria"/>
      <family val="1"/>
      <charset val="204"/>
      <scheme val="maj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i/>
      <sz val="11"/>
      <color theme="1"/>
      <name val="Cambria"/>
      <family val="1"/>
      <charset val="204"/>
      <scheme val="major"/>
    </font>
    <font>
      <sz val="10"/>
      <name val="Helv"/>
      <charset val="204"/>
    </font>
    <font>
      <sz val="10"/>
      <name val="PragmaticaCTT"/>
      <charset val="204"/>
    </font>
    <font>
      <b/>
      <sz val="11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z val="8"/>
      <color theme="1"/>
      <name val="Cambria"/>
      <family val="1"/>
      <charset val="204"/>
      <scheme val="major"/>
    </font>
    <font>
      <sz val="10"/>
      <color rgb="FFFF0000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b/>
      <sz val="8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sz val="9"/>
      <color theme="1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i/>
      <sz val="1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57">
    <xf numFmtId="0" fontId="0" fillId="0" borderId="0"/>
    <xf numFmtId="0" fontId="2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7" fillId="0" borderId="0"/>
    <xf numFmtId="0" fontId="8" fillId="0" borderId="0"/>
    <xf numFmtId="0" fontId="9" fillId="0" borderId="0"/>
    <xf numFmtId="0" fontId="16" fillId="0" borderId="0"/>
    <xf numFmtId="0" fontId="17" fillId="0" borderId="0"/>
    <xf numFmtId="164" fontId="6" fillId="0" borderId="0" applyFont="0" applyFill="0" applyBorder="0" applyAlignment="0" applyProtection="0"/>
    <xf numFmtId="0" fontId="18" fillId="0" borderId="0"/>
    <xf numFmtId="37" fontId="19" fillId="2" borderId="10">
      <protection hidden="1"/>
    </xf>
    <xf numFmtId="37" fontId="17" fillId="3" borderId="10">
      <protection hidden="1"/>
    </xf>
    <xf numFmtId="37" fontId="17" fillId="3" borderId="10">
      <protection hidden="1"/>
    </xf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37" fontId="19" fillId="4" borderId="0" applyNumberFormat="0" applyBorder="0" applyAlignment="0">
      <alignment horizontal="center"/>
      <protection hidden="1"/>
    </xf>
    <xf numFmtId="0" fontId="17" fillId="5" borderId="0" applyNumberFormat="0" applyBorder="0" applyAlignment="0">
      <protection hidden="1"/>
    </xf>
    <xf numFmtId="172" fontId="19" fillId="6" borderId="10">
      <alignment horizontal="right"/>
      <protection locked="0"/>
    </xf>
    <xf numFmtId="172" fontId="17" fillId="7" borderId="10">
      <alignment horizontal="right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37" fontId="19" fillId="6" borderId="3" applyNumberFormat="0" applyBorder="0">
      <alignment horizontal="left"/>
      <protection locked="0"/>
    </xf>
    <xf numFmtId="0" fontId="17" fillId="7" borderId="0" applyNumberFormat="0" applyBorder="0">
      <alignment horizontal="left"/>
      <protection locked="0"/>
    </xf>
    <xf numFmtId="173" fontId="22" fillId="0" borderId="0">
      <alignment horizontal="left"/>
    </xf>
    <xf numFmtId="173" fontId="23" fillId="0" borderId="0">
      <alignment horizontal="left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37" fontId="19" fillId="8" borderId="11">
      <alignment horizontal="center" vertical="center"/>
      <protection hidden="1"/>
    </xf>
    <xf numFmtId="37" fontId="17" fillId="9" borderId="11">
      <alignment horizontal="center" vertical="center"/>
      <protection hidden="1"/>
    </xf>
    <xf numFmtId="37" fontId="17" fillId="9" borderId="11">
      <alignment horizontal="center" vertical="center"/>
      <protection hidden="1"/>
    </xf>
    <xf numFmtId="174" fontId="26" fillId="8" borderId="10">
      <alignment horizontal="right"/>
      <protection locked="0"/>
    </xf>
    <xf numFmtId="175" fontId="27" fillId="9" borderId="10">
      <alignment horizontal="right"/>
      <protection locked="0"/>
    </xf>
    <xf numFmtId="37" fontId="26" fillId="2" borderId="10">
      <alignment vertical="center"/>
      <protection hidden="1"/>
    </xf>
    <xf numFmtId="37" fontId="27" fillId="3" borderId="10">
      <alignment vertical="center"/>
      <protection hidden="1"/>
    </xf>
    <xf numFmtId="37" fontId="27" fillId="3" borderId="10">
      <alignment vertical="center"/>
      <protection hidden="1"/>
    </xf>
    <xf numFmtId="38" fontId="19" fillId="0" borderId="12"/>
    <xf numFmtId="38" fontId="17" fillId="0" borderId="12"/>
    <xf numFmtId="38" fontId="17" fillId="0" borderId="12"/>
    <xf numFmtId="0" fontId="28" fillId="0" borderId="0"/>
    <xf numFmtId="37" fontId="19" fillId="8" borderId="11">
      <alignment vertical="center"/>
      <protection hidden="1"/>
    </xf>
    <xf numFmtId="37" fontId="17" fillId="9" borderId="11">
      <alignment vertical="center"/>
      <protection hidden="1"/>
    </xf>
    <xf numFmtId="37" fontId="17" fillId="9" borderId="11">
      <alignment vertical="center"/>
      <protection hidden="1"/>
    </xf>
    <xf numFmtId="176" fontId="19" fillId="2" borderId="10">
      <alignment horizontal="right"/>
      <protection hidden="1"/>
    </xf>
    <xf numFmtId="176" fontId="17" fillId="3" borderId="10">
      <alignment horizontal="right"/>
      <protection hidden="1"/>
    </xf>
    <xf numFmtId="176" fontId="19" fillId="6" borderId="10">
      <alignment horizontal="right"/>
      <protection locked="0"/>
    </xf>
    <xf numFmtId="176" fontId="17" fillId="7" borderId="10">
      <alignment horizontal="right"/>
      <protection locked="0"/>
    </xf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0" fontId="19" fillId="0" borderId="0"/>
    <xf numFmtId="38" fontId="26" fillId="10" borderId="10">
      <alignment vertical="center"/>
      <protection locked="0"/>
    </xf>
    <xf numFmtId="38" fontId="27" fillId="3" borderId="10">
      <alignment vertical="center"/>
      <protection locked="0"/>
    </xf>
    <xf numFmtId="38" fontId="27" fillId="3" borderId="10">
      <alignment vertical="center"/>
      <protection locked="0"/>
    </xf>
    <xf numFmtId="39" fontId="26" fillId="0" borderId="13">
      <alignment horizontal="center" vertical="center"/>
      <protection hidden="1"/>
    </xf>
    <xf numFmtId="39" fontId="27" fillId="0" borderId="13">
      <alignment horizontal="center" vertical="center"/>
      <protection hidden="1"/>
    </xf>
    <xf numFmtId="39" fontId="27" fillId="0" borderId="13">
      <alignment horizontal="center" vertical="center"/>
      <protection hidden="1"/>
    </xf>
    <xf numFmtId="177" fontId="26" fillId="10" borderId="10">
      <alignment vertical="center"/>
      <protection locked="0"/>
    </xf>
    <xf numFmtId="178" fontId="27" fillId="3" borderId="10">
      <alignment vertical="center"/>
      <protection locked="0"/>
    </xf>
    <xf numFmtId="37" fontId="19" fillId="2" borderId="10">
      <alignment horizontal="center"/>
      <protection hidden="1"/>
    </xf>
    <xf numFmtId="37" fontId="17" fillId="3" borderId="10">
      <alignment horizontal="center"/>
      <protection hidden="1"/>
    </xf>
    <xf numFmtId="37" fontId="17" fillId="3" borderId="10">
      <alignment horizontal="center"/>
      <protection hidden="1"/>
    </xf>
    <xf numFmtId="38" fontId="19" fillId="0" borderId="14">
      <alignment vertical="center"/>
      <protection locked="0"/>
    </xf>
    <xf numFmtId="38" fontId="17" fillId="0" borderId="15">
      <alignment vertical="center"/>
      <protection locked="0"/>
    </xf>
    <xf numFmtId="38" fontId="17" fillId="0" borderId="15">
      <alignment vertical="center"/>
      <protection locked="0"/>
    </xf>
    <xf numFmtId="38" fontId="26" fillId="2" borderId="10">
      <alignment horizontal="center" vertical="center"/>
      <protection hidden="1"/>
    </xf>
    <xf numFmtId="38" fontId="27" fillId="3" borderId="10">
      <alignment horizontal="center" vertical="center"/>
      <protection hidden="1"/>
    </xf>
    <xf numFmtId="38" fontId="27" fillId="3" borderId="10">
      <alignment horizontal="center" vertical="center"/>
      <protection hidden="1"/>
    </xf>
    <xf numFmtId="38" fontId="30" fillId="2" borderId="16">
      <alignment vertical="center"/>
      <protection hidden="1"/>
    </xf>
    <xf numFmtId="38" fontId="31" fillId="3" borderId="16">
      <alignment vertical="center"/>
      <protection hidden="1"/>
    </xf>
    <xf numFmtId="38" fontId="31" fillId="3" borderId="16">
      <alignment vertical="center"/>
      <protection hidden="1"/>
    </xf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179" fontId="17" fillId="0" borderId="0" applyFill="0" applyBorder="0" applyAlignment="0" applyProtection="0"/>
    <xf numFmtId="0" fontId="32" fillId="0" borderId="0">
      <alignment horizontal="centerContinuous" vertical="center"/>
    </xf>
    <xf numFmtId="0" fontId="32" fillId="0" borderId="0">
      <alignment horizontal="center" vertical="center"/>
    </xf>
    <xf numFmtId="0" fontId="33" fillId="0" borderId="0"/>
    <xf numFmtId="0" fontId="20" fillId="0" borderId="0"/>
    <xf numFmtId="0" fontId="20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0" fillId="0" borderId="0"/>
    <xf numFmtId="0" fontId="20" fillId="0" borderId="0"/>
    <xf numFmtId="0" fontId="16" fillId="0" borderId="0"/>
    <xf numFmtId="0" fontId="8" fillId="0" borderId="0"/>
    <xf numFmtId="0" fontId="9" fillId="0" borderId="0"/>
    <xf numFmtId="0" fontId="16" fillId="0" borderId="0"/>
    <xf numFmtId="0" fontId="9" fillId="0" borderId="0"/>
    <xf numFmtId="0" fontId="20" fillId="0" borderId="0"/>
    <xf numFmtId="0" fontId="16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38" fontId="29" fillId="0" borderId="0" applyFont="0" applyFill="0" applyBorder="0" applyAlignment="0" applyProtection="0"/>
    <xf numFmtId="3" fontId="34" fillId="0" borderId="2" applyFont="0" applyFill="0" applyBorder="0" applyAlignment="0" applyProtection="0">
      <alignment horizontal="center" vertical="center"/>
      <protection locked="0"/>
    </xf>
    <xf numFmtId="3" fontId="17" fillId="0" borderId="0" applyFill="0" applyBorder="0" applyAlignment="0" applyProtection="0"/>
    <xf numFmtId="40" fontId="29" fillId="0" borderId="0" applyFont="0" applyFill="0" applyBorder="0" applyAlignment="0" applyProtection="0"/>
    <xf numFmtId="0" fontId="26" fillId="0" borderId="2">
      <alignment horizontal="centerContinuous" vertical="center" wrapText="1"/>
    </xf>
    <xf numFmtId="0" fontId="27" fillId="0" borderId="13">
      <alignment horizontal="center" vertical="center" wrapText="1"/>
    </xf>
    <xf numFmtId="0" fontId="36" fillId="0" borderId="0"/>
    <xf numFmtId="0" fontId="37" fillId="0" borderId="0"/>
  </cellStyleXfs>
  <cellXfs count="162">
    <xf numFmtId="0" fontId="0" fillId="0" borderId="0" xfId="0"/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10" fillId="0" borderId="0" xfId="0" applyFont="1" applyAlignment="1">
      <alignment vertical="center"/>
    </xf>
    <xf numFmtId="0" fontId="4" fillId="0" borderId="2" xfId="0" applyFont="1" applyBorder="1" applyAlignment="1">
      <alignment vertical="top" wrapText="1"/>
    </xf>
    <xf numFmtId="0" fontId="3" fillId="0" borderId="0" xfId="0" applyFont="1" applyBorder="1" applyAlignment="1">
      <alignment vertical="center"/>
    </xf>
    <xf numFmtId="0" fontId="15" fillId="0" borderId="0" xfId="0" applyFont="1" applyBorder="1" applyAlignment="1">
      <alignment vertical="top"/>
    </xf>
    <xf numFmtId="0" fontId="10" fillId="0" borderId="0" xfId="0" applyFont="1" applyFill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40" fillId="0" borderId="0" xfId="0" applyFont="1" applyFill="1" applyAlignment="1">
      <alignment horizontal="center" vertical="center" wrapText="1"/>
    </xf>
    <xf numFmtId="0" fontId="40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0" fontId="10" fillId="0" borderId="2" xfId="2" applyNumberFormat="1" applyFont="1" applyFill="1" applyBorder="1" applyAlignment="1">
      <alignment vertical="center" wrapText="1"/>
    </xf>
    <xf numFmtId="164" fontId="10" fillId="0" borderId="2" xfId="2" applyFont="1" applyFill="1" applyBorder="1" applyAlignment="1">
      <alignment vertical="center" wrapText="1"/>
    </xf>
    <xf numFmtId="0" fontId="14" fillId="0" borderId="2" xfId="0" applyFont="1" applyFill="1" applyBorder="1" applyAlignment="1">
      <alignment vertical="center" wrapText="1"/>
    </xf>
    <xf numFmtId="164" fontId="14" fillId="0" borderId="2" xfId="2" applyFont="1" applyFill="1" applyBorder="1" applyAlignment="1">
      <alignment vertical="center" wrapText="1"/>
    </xf>
    <xf numFmtId="0" fontId="11" fillId="0" borderId="2" xfId="156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left" vertical="center"/>
    </xf>
    <xf numFmtId="0" fontId="10" fillId="0" borderId="0" xfId="0" applyFont="1" applyFill="1" applyAlignment="1">
      <alignment wrapText="1"/>
    </xf>
    <xf numFmtId="0" fontId="10" fillId="0" borderId="0" xfId="0" applyFont="1" applyAlignment="1">
      <alignment wrapText="1"/>
    </xf>
    <xf numFmtId="0" fontId="42" fillId="0" borderId="2" xfId="0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 wrapText="1"/>
    </xf>
    <xf numFmtId="0" fontId="10" fillId="0" borderId="0" xfId="0" applyFont="1" applyFill="1" applyAlignment="1">
      <alignment vertical="top" wrapText="1"/>
    </xf>
    <xf numFmtId="0" fontId="11" fillId="0" borderId="0" xfId="0" applyFont="1" applyFill="1" applyAlignment="1">
      <alignment horizontal="left" vertical="top" wrapText="1"/>
    </xf>
    <xf numFmtId="0" fontId="14" fillId="0" borderId="0" xfId="0" applyFont="1" applyFill="1" applyAlignment="1">
      <alignment vertical="top" wrapText="1"/>
    </xf>
    <xf numFmtId="0" fontId="10" fillId="0" borderId="6" xfId="0" applyFont="1" applyFill="1" applyBorder="1" applyAlignment="1">
      <alignment horizontal="left" vertical="top" wrapText="1" indent="2"/>
    </xf>
    <xf numFmtId="0" fontId="10" fillId="0" borderId="17" xfId="0" applyFont="1" applyFill="1" applyBorder="1" applyAlignment="1">
      <alignment horizontal="left" vertical="top" wrapText="1" indent="2"/>
    </xf>
    <xf numFmtId="0" fontId="11" fillId="0" borderId="17" xfId="0" applyFont="1" applyFill="1" applyBorder="1" applyAlignment="1">
      <alignment horizontal="left" vertical="top" wrapText="1"/>
    </xf>
    <xf numFmtId="0" fontId="11" fillId="0" borderId="18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 indent="2"/>
    </xf>
    <xf numFmtId="0" fontId="14" fillId="0" borderId="22" xfId="0" applyFont="1" applyFill="1" applyBorder="1" applyAlignment="1">
      <alignment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top" wrapText="1"/>
    </xf>
    <xf numFmtId="0" fontId="44" fillId="0" borderId="3" xfId="0" applyFont="1" applyFill="1" applyBorder="1" applyAlignment="1">
      <alignment horizontal="center" vertical="top" wrapText="1"/>
    </xf>
    <xf numFmtId="164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/>
    </xf>
    <xf numFmtId="0" fontId="39" fillId="0" borderId="20" xfId="0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center" vertical="top"/>
    </xf>
    <xf numFmtId="0" fontId="11" fillId="0" borderId="0" xfId="156" applyFont="1" applyFill="1" applyBorder="1" applyAlignment="1">
      <alignment horizontal="center" vertical="center" wrapText="1"/>
    </xf>
    <xf numFmtId="0" fontId="11" fillId="0" borderId="0" xfId="156" applyFont="1" applyFill="1" applyBorder="1" applyAlignment="1">
      <alignment horizontal="left" vertical="center" wrapText="1"/>
    </xf>
    <xf numFmtId="0" fontId="10" fillId="0" borderId="0" xfId="6" applyFont="1" applyFill="1" applyBorder="1" applyAlignment="1">
      <alignment horizontal="center"/>
    </xf>
    <xf numFmtId="0" fontId="10" fillId="0" borderId="0" xfId="6" applyFont="1" applyFill="1" applyBorder="1"/>
    <xf numFmtId="0" fontId="10" fillId="0" borderId="0" xfId="6" applyFont="1" applyFill="1" applyBorder="1" applyAlignment="1">
      <alignment horizontal="left"/>
    </xf>
    <xf numFmtId="0" fontId="10" fillId="0" borderId="0" xfId="6" applyFont="1" applyFill="1" applyBorder="1" applyAlignment="1">
      <alignment horizontal="right"/>
    </xf>
    <xf numFmtId="0" fontId="1" fillId="0" borderId="6" xfId="6" applyFont="1" applyFill="1" applyBorder="1" applyAlignment="1">
      <alignment horizontal="right"/>
    </xf>
    <xf numFmtId="0" fontId="4" fillId="0" borderId="0" xfId="6" applyFont="1" applyFill="1" applyBorder="1" applyAlignment="1">
      <alignment horizontal="left"/>
    </xf>
    <xf numFmtId="0" fontId="4" fillId="0" borderId="4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1" fillId="0" borderId="0" xfId="0" applyFont="1" applyFill="1" applyBorder="1" applyAlignment="1" applyProtection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vertical="top" wrapText="1"/>
    </xf>
    <xf numFmtId="0" fontId="12" fillId="0" borderId="5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vertical="top" wrapText="1"/>
    </xf>
    <xf numFmtId="0" fontId="5" fillId="0" borderId="5" xfId="1" applyFont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 indent="1"/>
    </xf>
    <xf numFmtId="0" fontId="12" fillId="0" borderId="5" xfId="0" applyFont="1" applyFill="1" applyBorder="1" applyAlignment="1">
      <alignment horizontal="left" vertical="top" wrapText="1" indent="1"/>
    </xf>
    <xf numFmtId="0" fontId="35" fillId="0" borderId="5" xfId="0" applyFont="1" applyFill="1" applyBorder="1" applyAlignment="1">
      <alignment horizontal="left" vertical="top" wrapText="1"/>
    </xf>
    <xf numFmtId="0" fontId="45" fillId="0" borderId="3" xfId="0" applyFont="1" applyFill="1" applyBorder="1" applyAlignment="1">
      <alignment vertical="top" wrapText="1"/>
    </xf>
    <xf numFmtId="0" fontId="12" fillId="0" borderId="3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horizontal="left" vertical="top" wrapText="1" indent="2"/>
    </xf>
    <xf numFmtId="0" fontId="45" fillId="0" borderId="5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horizontal="left" vertical="top" wrapText="1" indent="2"/>
    </xf>
    <xf numFmtId="0" fontId="3" fillId="0" borderId="5" xfId="0" applyFont="1" applyBorder="1" applyAlignment="1">
      <alignment horizontal="left" vertical="top" wrapText="1"/>
    </xf>
    <xf numFmtId="0" fontId="5" fillId="0" borderId="3" xfId="1" applyFont="1" applyBorder="1" applyAlignment="1">
      <alignment horizontal="left" vertical="top" wrapText="1"/>
    </xf>
    <xf numFmtId="0" fontId="5" fillId="0" borderId="5" xfId="1" applyFont="1" applyFill="1" applyBorder="1" applyAlignment="1">
      <alignment vertical="top" wrapText="1"/>
    </xf>
    <xf numFmtId="0" fontId="12" fillId="0" borderId="4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 indent="2"/>
    </xf>
    <xf numFmtId="0" fontId="46" fillId="0" borderId="6" xfId="6" applyFont="1" applyFill="1" applyBorder="1" applyAlignment="1">
      <alignment horizontal="left"/>
    </xf>
    <xf numFmtId="0" fontId="14" fillId="0" borderId="2" xfId="6" applyFont="1" applyFill="1" applyBorder="1" applyAlignment="1">
      <alignment horizontal="center"/>
    </xf>
    <xf numFmtId="0" fontId="11" fillId="0" borderId="7" xfId="6" applyFont="1" applyFill="1" applyBorder="1" applyAlignment="1">
      <alignment horizontal="left" indent="2"/>
    </xf>
    <xf numFmtId="0" fontId="39" fillId="0" borderId="7" xfId="156" applyFont="1" applyFill="1" applyBorder="1" applyAlignment="1">
      <alignment horizontal="left" vertical="center" wrapText="1" indent="2"/>
    </xf>
    <xf numFmtId="0" fontId="15" fillId="0" borderId="0" xfId="6" applyFont="1" applyFill="1" applyBorder="1"/>
    <xf numFmtId="0" fontId="42" fillId="0" borderId="6" xfId="0" applyFont="1" applyFill="1" applyBorder="1" applyAlignment="1">
      <alignment horizontal="right" vertical="center" wrapText="1"/>
    </xf>
    <xf numFmtId="0" fontId="42" fillId="0" borderId="8" xfId="0" applyFont="1" applyFill="1" applyBorder="1" applyAlignment="1">
      <alignment horizontal="right" vertical="center" wrapText="1"/>
    </xf>
    <xf numFmtId="0" fontId="11" fillId="0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155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vertical="center" wrapText="1"/>
    </xf>
    <xf numFmtId="0" fontId="11" fillId="11" borderId="2" xfId="155" applyFont="1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11" fillId="11" borderId="2" xfId="155" applyFont="1" applyFill="1" applyBorder="1" applyAlignment="1">
      <alignment horizontal="left" vertical="center" wrapText="1"/>
    </xf>
    <xf numFmtId="0" fontId="11" fillId="12" borderId="2" xfId="155" applyFont="1" applyFill="1" applyBorder="1" applyAlignment="1">
      <alignment horizontal="left" vertic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vertical="center"/>
    </xf>
    <xf numFmtId="0" fontId="48" fillId="0" borderId="0" xfId="0" applyFont="1" applyFill="1" applyAlignment="1">
      <alignment vertical="center"/>
    </xf>
    <xf numFmtId="0" fontId="43" fillId="0" borderId="2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left" vertical="center" wrapText="1"/>
    </xf>
    <xf numFmtId="167" fontId="10" fillId="0" borderId="2" xfId="2" applyNumberFormat="1" applyFont="1" applyFill="1" applyBorder="1" applyAlignment="1">
      <alignment horizontal="right" vertical="center"/>
    </xf>
    <xf numFmtId="0" fontId="49" fillId="0" borderId="0" xfId="0" applyFont="1" applyFill="1" applyBorder="1" applyAlignment="1" applyProtection="1">
      <alignment horizontal="left" vertical="center"/>
    </xf>
    <xf numFmtId="0" fontId="4" fillId="0" borderId="1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vertical="top" wrapText="1"/>
    </xf>
    <xf numFmtId="0" fontId="39" fillId="0" borderId="19" xfId="0" applyFont="1" applyFill="1" applyBorder="1" applyAlignment="1">
      <alignment horizontal="center" vertical="top" textRotation="90"/>
    </xf>
    <xf numFmtId="0" fontId="39" fillId="0" borderId="8" xfId="0" applyFont="1" applyFill="1" applyBorder="1" applyAlignment="1">
      <alignment horizontal="center" vertical="top" textRotation="90"/>
    </xf>
    <xf numFmtId="0" fontId="39" fillId="0" borderId="6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center" wrapText="1"/>
    </xf>
    <xf numFmtId="0" fontId="11" fillId="0" borderId="6" xfId="3" applyFont="1" applyFill="1" applyBorder="1" applyAlignment="1">
      <alignment horizontal="left" vertical="center" wrapText="1"/>
    </xf>
    <xf numFmtId="0" fontId="11" fillId="0" borderId="17" xfId="3" applyFont="1" applyFill="1" applyBorder="1" applyAlignment="1">
      <alignment horizontal="left" vertical="center" wrapText="1"/>
    </xf>
    <xf numFmtId="0" fontId="11" fillId="0" borderId="7" xfId="3" applyFont="1" applyFill="1" applyBorder="1" applyAlignment="1">
      <alignment horizontal="left" vertical="center" wrapText="1"/>
    </xf>
    <xf numFmtId="49" fontId="10" fillId="0" borderId="6" xfId="0" applyNumberFormat="1" applyFont="1" applyFill="1" applyBorder="1" applyAlignment="1">
      <alignment horizontal="left" vertical="center" wrapText="1"/>
    </xf>
    <xf numFmtId="49" fontId="10" fillId="0" borderId="17" xfId="0" applyNumberFormat="1" applyFont="1" applyFill="1" applyBorder="1" applyAlignment="1">
      <alignment horizontal="left" vertical="center" wrapText="1"/>
    </xf>
    <xf numFmtId="49" fontId="10" fillId="0" borderId="7" xfId="0" applyNumberFormat="1" applyFont="1" applyFill="1" applyBorder="1" applyAlignment="1">
      <alignment horizontal="left" vertical="center" wrapText="1"/>
    </xf>
    <xf numFmtId="167" fontId="10" fillId="0" borderId="6" xfId="2" applyNumberFormat="1" applyFont="1" applyFill="1" applyBorder="1" applyAlignment="1">
      <alignment horizontal="left" vertical="center" wrapText="1"/>
    </xf>
    <xf numFmtId="167" fontId="10" fillId="0" borderId="17" xfId="2" applyNumberFormat="1" applyFont="1" applyFill="1" applyBorder="1" applyAlignment="1">
      <alignment horizontal="left" vertical="center" wrapText="1"/>
    </xf>
    <xf numFmtId="167" fontId="10" fillId="0" borderId="7" xfId="2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vertical="center" wrapText="1"/>
    </xf>
    <xf numFmtId="0" fontId="10" fillId="0" borderId="17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166" fontId="10" fillId="0" borderId="6" xfId="0" applyNumberFormat="1" applyFont="1" applyFill="1" applyBorder="1" applyAlignment="1">
      <alignment horizontal="left" vertical="center" wrapText="1"/>
    </xf>
    <xf numFmtId="166" fontId="10" fillId="0" borderId="17" xfId="0" applyNumberFormat="1" applyFont="1" applyFill="1" applyBorder="1" applyAlignment="1">
      <alignment horizontal="left" vertical="center" wrapText="1"/>
    </xf>
    <xf numFmtId="166" fontId="10" fillId="0" borderId="7" xfId="0" applyNumberFormat="1" applyFont="1" applyFill="1" applyBorder="1" applyAlignment="1">
      <alignment horizontal="left" vertical="center" wrapText="1"/>
    </xf>
    <xf numFmtId="49" fontId="10" fillId="0" borderId="6" xfId="1" applyNumberFormat="1" applyFont="1" applyFill="1" applyBorder="1" applyAlignment="1">
      <alignment horizontal="left" vertical="center" wrapText="1"/>
    </xf>
    <xf numFmtId="49" fontId="10" fillId="0" borderId="17" xfId="1" applyNumberFormat="1" applyFont="1" applyFill="1" applyBorder="1" applyAlignment="1">
      <alignment horizontal="left" vertical="center" wrapText="1"/>
    </xf>
    <xf numFmtId="49" fontId="10" fillId="0" borderId="7" xfId="1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vertical="center" wrapText="1"/>
    </xf>
    <xf numFmtId="0" fontId="41" fillId="0" borderId="0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1" fillId="0" borderId="1" xfId="0" applyFont="1" applyFill="1" applyBorder="1" applyAlignment="1" applyProtection="1">
      <alignment horizontal="center" vertical="center" wrapText="1"/>
    </xf>
    <xf numFmtId="0" fontId="14" fillId="0" borderId="6" xfId="0" applyFont="1" applyBorder="1" applyAlignment="1">
      <alignment vertical="center" wrapText="1"/>
    </xf>
    <xf numFmtId="0" fontId="14" fillId="0" borderId="17" xfId="0" applyFont="1" applyBorder="1" applyAlignment="1">
      <alignment vertical="center" wrapText="1"/>
    </xf>
    <xf numFmtId="0" fontId="14" fillId="0" borderId="7" xfId="0" applyFont="1" applyBorder="1" applyAlignment="1">
      <alignment vertical="center" wrapText="1"/>
    </xf>
    <xf numFmtId="0" fontId="47" fillId="0" borderId="6" xfId="0" applyFont="1" applyBorder="1" applyAlignment="1">
      <alignment vertical="center" wrapText="1"/>
    </xf>
    <xf numFmtId="0" fontId="47" fillId="0" borderId="7" xfId="0" applyFont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right" vertical="center" wrapText="1"/>
    </xf>
    <xf numFmtId="0" fontId="14" fillId="0" borderId="17" xfId="0" applyFont="1" applyFill="1" applyBorder="1" applyAlignment="1">
      <alignment horizontal="right" vertical="center" wrapText="1"/>
    </xf>
    <xf numFmtId="0" fontId="14" fillId="0" borderId="7" xfId="0" applyFont="1" applyFill="1" applyBorder="1" applyAlignment="1">
      <alignment horizontal="right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top" wrapText="1"/>
    </xf>
    <xf numFmtId="0" fontId="11" fillId="0" borderId="17" xfId="0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165" fontId="38" fillId="0" borderId="4" xfId="0" applyNumberFormat="1" applyFont="1" applyFill="1" applyBorder="1" applyAlignment="1">
      <alignment horizontal="left" vertical="top" wrapText="1" indent="2"/>
    </xf>
  </cellXfs>
  <cellStyles count="157">
    <cellStyle name="2.Жирный" xfId="9"/>
    <cellStyle name="Calculation Cell" xfId="10"/>
    <cellStyle name="Calculation Cell 2" xfId="11"/>
    <cellStyle name="Calculation Cell 2 2" xfId="12"/>
    <cellStyle name="Comma [0]_Budget_адреска на Левобережке_12.08.05" xfId="13"/>
    <cellStyle name="Comma_Budget_адреска на Левобережке_12.08.05" xfId="14"/>
    <cellStyle name="Currency [0]_Budget_адреска на Левобережке_12.08.05" xfId="15"/>
    <cellStyle name="Currency_Budget_адреска на Левобережке_12.08.05" xfId="16"/>
    <cellStyle name="Double-Click cell" xfId="17"/>
    <cellStyle name="Double-Click cell 2" xfId="18"/>
    <cellStyle name="Entry cell" xfId="19"/>
    <cellStyle name="Entry cell 2" xfId="20"/>
    <cellStyle name="Excel Built-in Normal" xfId="21"/>
    <cellStyle name="Excel Built-in Normal 1" xfId="22"/>
    <cellStyle name="Excel Built-in Normal 1 2" xfId="23"/>
    <cellStyle name="Excel Built-in Normal 1 2 2" xfId="24"/>
    <cellStyle name="Excel Built-in Normal 1 3" xfId="25"/>
    <cellStyle name="Excel Built-in Normal 2" xfId="26"/>
    <cellStyle name="Excel Built-in Normal 2 2" xfId="27"/>
    <cellStyle name="Excel Built-in Normal 3" xfId="28"/>
    <cellStyle name="Followed Hyperlink_Copy of Levoberegka_PR_05.09.05" xfId="29"/>
    <cellStyle name="Front Sheet" xfId="30"/>
    <cellStyle name="Front Sheet 2" xfId="31"/>
    <cellStyle name="Heads" xfId="32"/>
    <cellStyle name="Heads 2" xfId="33"/>
    <cellStyle name="Hyperlink_! FINAL Total budget_BOARDS 3x6_FoxMart" xfId="34"/>
    <cellStyle name="Iau?iue_CHARPRIC" xfId="35"/>
    <cellStyle name="Mark-up/W Days" xfId="36"/>
    <cellStyle name="Mark-up/W Days 2" xfId="37"/>
    <cellStyle name="Mark-up/W Days 2 2" xfId="38"/>
    <cellStyle name="NIC % cell" xfId="39"/>
    <cellStyle name="NIC % cell 2" xfId="40"/>
    <cellStyle name="NIC Calculation Cell" xfId="41"/>
    <cellStyle name="NIC Calculation Cell 2" xfId="42"/>
    <cellStyle name="NIC Calculation Cell 2 2" xfId="43"/>
    <cellStyle name="Non-entry Cell" xfId="44"/>
    <cellStyle name="Non-entry Cell 2" xfId="45"/>
    <cellStyle name="Non-entry Cell 2 2" xfId="46"/>
    <cellStyle name="Normal_! FINAL Total budget_BOARDS 3x6_FoxMart" xfId="47"/>
    <cellStyle name="Optional cell" xfId="48"/>
    <cellStyle name="Optional cell 2" xfId="49"/>
    <cellStyle name="Optional cell 2 2" xfId="50"/>
    <cellStyle name="Orig Calc Cell" xfId="51"/>
    <cellStyle name="Orig Calc Cell 2" xfId="52"/>
    <cellStyle name="Orig Entry cell" xfId="53"/>
    <cellStyle name="Orig Entry cell 2" xfId="54"/>
    <cellStyle name="Ouny?e [0]_CHARPRIC" xfId="55"/>
    <cellStyle name="Ouny?e_CHARPRIC" xfId="56"/>
    <cellStyle name="Standard_Pst_98 Arbeitsmappe" xfId="57"/>
    <cellStyle name="Stock entry cell" xfId="58"/>
    <cellStyle name="Stock entry cell 2" xfId="59"/>
    <cellStyle name="Stock entry cell 2 2" xfId="60"/>
    <cellStyle name="Stock feet/metres" xfId="61"/>
    <cellStyle name="Stock feet/metres 2" xfId="62"/>
    <cellStyle name="Stock feet/metres 2 2" xfId="63"/>
    <cellStyle name="Stock rate entry cell" xfId="64"/>
    <cellStyle name="Stock rate entry cell 2" xfId="65"/>
    <cellStyle name="Text Calculation Cell" xfId="66"/>
    <cellStyle name="Text Calculation Cell 2" xfId="67"/>
    <cellStyle name="Text Calculation Cell 2 2" xfId="68"/>
    <cellStyle name="Text entry cell" xfId="69"/>
    <cellStyle name="Text entry cell 2" xfId="70"/>
    <cellStyle name="Text entry cell 2 2" xfId="71"/>
    <cellStyle name="Text Unit Cell" xfId="72"/>
    <cellStyle name="Text Unit Cell 2" xfId="73"/>
    <cellStyle name="Text Unit Cell 2 2" xfId="74"/>
    <cellStyle name="Total" xfId="75"/>
    <cellStyle name="Total 2" xfId="76"/>
    <cellStyle name="Total 2 2" xfId="77"/>
    <cellStyle name="Гиперссылка" xfId="1" builtinId="8"/>
    <cellStyle name="Денежный 2" xfId="78"/>
    <cellStyle name="Денежный 3" xfId="79"/>
    <cellStyle name="Денежный 4" xfId="80"/>
    <cellStyle name="Денежный 5" xfId="81"/>
    <cellStyle name="Заголовок" xfId="82"/>
    <cellStyle name="Заголовок 1 2" xfId="83"/>
    <cellStyle name="Личный" xfId="84"/>
    <cellStyle name="Обычный" xfId="0" builtinId="0"/>
    <cellStyle name="Обычный 10" xfId="85"/>
    <cellStyle name="Обычный 10 2" xfId="86"/>
    <cellStyle name="Обычный 11" xfId="87"/>
    <cellStyle name="Обычный 12" xfId="88"/>
    <cellStyle name="Обычный 13" xfId="89"/>
    <cellStyle name="Обычный 14" xfId="90"/>
    <cellStyle name="Обычный 15" xfId="91"/>
    <cellStyle name="Обычный 15 2" xfId="92"/>
    <cellStyle name="Обычный 16" xfId="93"/>
    <cellStyle name="Обычный 17" xfId="94"/>
    <cellStyle name="Обычный 18" xfId="95"/>
    <cellStyle name="Обычный 19" xfId="96"/>
    <cellStyle name="Обычный 2" xfId="4"/>
    <cellStyle name="Обычный 2 10" xfId="97"/>
    <cellStyle name="Обычный 2 2" xfId="98"/>
    <cellStyle name="Обычный 2 2 2" xfId="99"/>
    <cellStyle name="Обычный 2 2 2 10" xfId="100"/>
    <cellStyle name="Обычный 2 2 2 2" xfId="101"/>
    <cellStyle name="Обычный 2 2 2 2 2" xfId="102"/>
    <cellStyle name="Обычный 2 2 2 2 2 2" xfId="103"/>
    <cellStyle name="Обычный 2 2 2 2 3" xfId="104"/>
    <cellStyle name="Обычный 2 2 2 2 4" xfId="105"/>
    <cellStyle name="Обычный 2 2 2 2 5" xfId="106"/>
    <cellStyle name="Обычный 2 2 2 2 6" xfId="107"/>
    <cellStyle name="Обычный 2 2 2 2 7" xfId="108"/>
    <cellStyle name="Обычный 2 2 2 3" xfId="109"/>
    <cellStyle name="Обычный 2 2 2 4" xfId="110"/>
    <cellStyle name="Обычный 2 2 2 5" xfId="111"/>
    <cellStyle name="Обычный 2 2 2 6" xfId="112"/>
    <cellStyle name="Обычный 2 2 2 7" xfId="113"/>
    <cellStyle name="Обычный 2 2 2 8" xfId="114"/>
    <cellStyle name="Обычный 2 2 2 9" xfId="115"/>
    <cellStyle name="Обычный 2 2 3" xfId="116"/>
    <cellStyle name="Обычный 2 2 4" xfId="117"/>
    <cellStyle name="Обычный 2 2 5" xfId="118"/>
    <cellStyle name="Обычный 2 2 6" xfId="119"/>
    <cellStyle name="Обычный 2 2 7" xfId="120"/>
    <cellStyle name="Обычный 2 3" xfId="121"/>
    <cellStyle name="Обычный 2 4" xfId="122"/>
    <cellStyle name="Обычный 2 5" xfId="123"/>
    <cellStyle name="Обычный 2 6" xfId="124"/>
    <cellStyle name="Обычный 2 7" xfId="125"/>
    <cellStyle name="Обычный 2 8" xfId="126"/>
    <cellStyle name="Обычный 2 9" xfId="127"/>
    <cellStyle name="Обычный 20" xfId="128"/>
    <cellStyle name="Обычный 24" xfId="129"/>
    <cellStyle name="Обычный 24 2" xfId="130"/>
    <cellStyle name="Обычный 3" xfId="6"/>
    <cellStyle name="Обычный 3 2" xfId="7"/>
    <cellStyle name="Обычный 3 3" xfId="131"/>
    <cellStyle name="Обычный 4" xfId="132"/>
    <cellStyle name="Обычный 4 2" xfId="133"/>
    <cellStyle name="Обычный 5" xfId="134"/>
    <cellStyle name="Обычный 5 2" xfId="135"/>
    <cellStyle name="Обычный 5 3" xfId="136"/>
    <cellStyle name="Обычный 5 4" xfId="137"/>
    <cellStyle name="Обычный 6" xfId="138"/>
    <cellStyle name="Обычный 6 13" xfId="139"/>
    <cellStyle name="Обычный 6 2" xfId="140"/>
    <cellStyle name="Обычный 6 2 2" xfId="141"/>
    <cellStyle name="Обычный 7" xfId="142"/>
    <cellStyle name="Обычный 7 2" xfId="143"/>
    <cellStyle name="Обычный 8" xfId="144"/>
    <cellStyle name="Обычный 8 2" xfId="145"/>
    <cellStyle name="Обычный 9" xfId="146"/>
    <cellStyle name="Обычный 9 2" xfId="147"/>
    <cellStyle name="Обычный_1.3. Шаблон спецификации" xfId="3"/>
    <cellStyle name="Обычный_Cost Skazka 01 12 09" xfId="155"/>
    <cellStyle name="Обычный_Лист1" xfId="156"/>
    <cellStyle name="Стиль 1" xfId="5"/>
    <cellStyle name="Стиль 1 2" xfId="148"/>
    <cellStyle name="Тысячи [0]_CHARPRIC" xfId="149"/>
    <cellStyle name="Тысячи(0)" xfId="150"/>
    <cellStyle name="Тысячи(0) 2" xfId="151"/>
    <cellStyle name="Тысячи_CHARPRIC" xfId="152"/>
    <cellStyle name="Упаковка" xfId="153"/>
    <cellStyle name="Упаковка 2" xfId="154"/>
    <cellStyle name="Финансовый" xfId="2" builtinId="3"/>
    <cellStyle name="Финансовый 2" xfId="8"/>
  </cellStyles>
  <dxfs count="14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4705350</xdr:colOff>
      <xdr:row>33</xdr:row>
      <xdr:rowOff>9525</xdr:rowOff>
    </xdr:from>
    <xdr:to>
      <xdr:col>2</xdr:col>
      <xdr:colOff>5797630</xdr:colOff>
      <xdr:row>34</xdr:row>
      <xdr:rowOff>2601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8150" y="8467725"/>
          <a:ext cx="1092280" cy="1850451"/>
        </a:xfrm>
        <a:prstGeom prst="rect">
          <a:avLst/>
        </a:prstGeom>
      </xdr:spPr>
    </xdr:pic>
    <xdr:clientData/>
  </xdr:twoCellAnchor>
  <xdr:twoCellAnchor editAs="oneCell">
    <xdr:from>
      <xdr:col>2</xdr:col>
      <xdr:colOff>3676650</xdr:colOff>
      <xdr:row>34</xdr:row>
      <xdr:rowOff>0</xdr:rowOff>
    </xdr:from>
    <xdr:to>
      <xdr:col>2</xdr:col>
      <xdr:colOff>5800291</xdr:colOff>
      <xdr:row>35</xdr:row>
      <xdr:rowOff>2332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0315575"/>
          <a:ext cx="2123641" cy="1450132"/>
        </a:xfrm>
        <a:prstGeom prst="rect">
          <a:avLst/>
        </a:prstGeom>
      </xdr:spPr>
    </xdr:pic>
    <xdr:clientData/>
  </xdr:twoCellAnchor>
  <xdr:twoCellAnchor editAs="oneCell">
    <xdr:from>
      <xdr:col>2</xdr:col>
      <xdr:colOff>3076575</xdr:colOff>
      <xdr:row>36</xdr:row>
      <xdr:rowOff>0</xdr:rowOff>
    </xdr:from>
    <xdr:to>
      <xdr:col>2</xdr:col>
      <xdr:colOff>5800383</xdr:colOff>
      <xdr:row>36</xdr:row>
      <xdr:rowOff>1342437</xdr:rowOff>
    </xdr:to>
    <xdr:grpSp>
      <xdr:nvGrpSpPr>
        <xdr:cNvPr id="13" name="Группа 12"/>
        <xdr:cNvGrpSpPr/>
      </xdr:nvGrpSpPr>
      <xdr:grpSpPr>
        <a:xfrm>
          <a:off x="6429375" y="12182475"/>
          <a:ext cx="2723808" cy="1342437"/>
          <a:chOff x="5536406" y="6607969"/>
          <a:chExt cx="2723808" cy="1332912"/>
        </a:xfrm>
      </xdr:grpSpPr>
      <xdr:pic>
        <xdr:nvPicPr>
          <xdr:cNvPr id="15" name="Рисунок 1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949304" y="6610350"/>
            <a:ext cx="1310910" cy="1330531"/>
          </a:xfrm>
          <a:prstGeom prst="rect">
            <a:avLst/>
          </a:prstGeom>
        </xdr:spPr>
      </xdr:pic>
      <xdr:pic>
        <xdr:nvPicPr>
          <xdr:cNvPr id="18" name="Рисунок 17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536406" y="6607969"/>
            <a:ext cx="1412184" cy="1330077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GKF@foxtrot.kiev.ua" TargetMode="External"/><Relationship Id="rId2" Type="http://schemas.openxmlformats.org/officeDocument/2006/relationships/hyperlink" Target="mailto:tender-923@foxtrot.ua" TargetMode="External"/><Relationship Id="rId1" Type="http://schemas.openxmlformats.org/officeDocument/2006/relationships/hyperlink" Target="http://www.foxtrotgroup.com.ua/uk/tender.html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44"/>
  <sheetViews>
    <sheetView showGridLines="0" showZeros="0" tabSelected="1" defaultGridColor="0" colorId="22" zoomScaleNormal="100" workbookViewId="0">
      <pane ySplit="1" topLeftCell="A2" activePane="bottomLeft" state="frozen"/>
      <selection pane="bottomLeft" activeCell="B2" sqref="B2"/>
    </sheetView>
  </sheetViews>
  <sheetFormatPr defaultColWidth="0" defaultRowHeight="14.25"/>
  <cols>
    <col min="1" max="1" width="25" style="2" customWidth="1"/>
    <col min="2" max="2" width="75.85546875" style="5" customWidth="1"/>
    <col min="3" max="16384" width="9.140625" style="2" hidden="1"/>
  </cols>
  <sheetData>
    <row r="1" spans="1:3">
      <c r="A1" s="99" t="s">
        <v>1</v>
      </c>
      <c r="B1" s="99"/>
      <c r="C1" s="1"/>
    </row>
    <row r="2" spans="1:3" ht="18.75" customHeight="1">
      <c r="A2" s="100" t="s">
        <v>187</v>
      </c>
      <c r="B2" s="54" t="s">
        <v>24</v>
      </c>
      <c r="C2" s="1"/>
    </row>
    <row r="3" spans="1:3" ht="57">
      <c r="A3" s="101"/>
      <c r="B3" s="55" t="s">
        <v>188</v>
      </c>
      <c r="C3" s="6"/>
    </row>
    <row r="4" spans="1:3" ht="28.5">
      <c r="A4" s="101"/>
      <c r="B4" s="55" t="s">
        <v>189</v>
      </c>
    </row>
    <row r="5" spans="1:3">
      <c r="A5" s="101"/>
      <c r="B5" s="55" t="s">
        <v>277</v>
      </c>
    </row>
    <row r="6" spans="1:3" ht="28.5">
      <c r="A6" s="101"/>
      <c r="B6" s="55" t="s">
        <v>276</v>
      </c>
    </row>
    <row r="7" spans="1:3" ht="71.25">
      <c r="A7" s="101"/>
      <c r="B7" s="55" t="s">
        <v>25</v>
      </c>
    </row>
    <row r="8" spans="1:3" ht="185.25">
      <c r="A8" s="101"/>
      <c r="B8" s="55" t="s">
        <v>190</v>
      </c>
    </row>
    <row r="9" spans="1:3">
      <c r="A9" s="100" t="s">
        <v>191</v>
      </c>
      <c r="B9" s="51" t="s">
        <v>192</v>
      </c>
    </row>
    <row r="10" spans="1:3" ht="28.5">
      <c r="A10" s="101"/>
      <c r="B10" s="56" t="s">
        <v>193</v>
      </c>
    </row>
    <row r="11" spans="1:3" ht="28.5">
      <c r="A11" s="102"/>
      <c r="B11" s="57" t="s">
        <v>194</v>
      </c>
    </row>
    <row r="12" spans="1:3">
      <c r="A12" s="103" t="s">
        <v>195</v>
      </c>
      <c r="B12" s="58" t="s">
        <v>196</v>
      </c>
    </row>
    <row r="13" spans="1:3">
      <c r="A13" s="104"/>
      <c r="B13" s="72" t="s">
        <v>186</v>
      </c>
    </row>
    <row r="14" spans="1:3">
      <c r="A14" s="104"/>
      <c r="B14" s="59" t="s">
        <v>197</v>
      </c>
    </row>
    <row r="15" spans="1:3">
      <c r="A15" s="104"/>
      <c r="B15" s="60" t="s">
        <v>198</v>
      </c>
    </row>
    <row r="16" spans="1:3" ht="28.5">
      <c r="A16" s="104"/>
      <c r="B16" s="60" t="s">
        <v>199</v>
      </c>
    </row>
    <row r="17" spans="1:2">
      <c r="A17" s="104"/>
      <c r="B17" s="61" t="s">
        <v>185</v>
      </c>
    </row>
    <row r="18" spans="1:2" ht="28.5">
      <c r="A18" s="104"/>
      <c r="B18" s="61" t="s">
        <v>200</v>
      </c>
    </row>
    <row r="19" spans="1:2" ht="42.75">
      <c r="A19" s="104"/>
      <c r="B19" s="61" t="s">
        <v>227</v>
      </c>
    </row>
    <row r="20" spans="1:2" ht="42.75">
      <c r="A20" s="104"/>
      <c r="B20" s="61" t="s">
        <v>228</v>
      </c>
    </row>
    <row r="21" spans="1:2">
      <c r="A21" s="104"/>
      <c r="B21" s="61" t="s">
        <v>201</v>
      </c>
    </row>
    <row r="22" spans="1:2">
      <c r="A22" s="104"/>
      <c r="B22" s="62" t="s">
        <v>202</v>
      </c>
    </row>
    <row r="23" spans="1:2">
      <c r="A23" s="63">
        <v>5</v>
      </c>
      <c r="B23" s="62" t="s">
        <v>203</v>
      </c>
    </row>
    <row r="24" spans="1:2">
      <c r="A24" s="100" t="s">
        <v>204</v>
      </c>
      <c r="B24" s="161">
        <v>44557</v>
      </c>
    </row>
    <row r="25" spans="1:2" ht="42.75">
      <c r="A25" s="102"/>
      <c r="B25" s="64" t="s">
        <v>17</v>
      </c>
    </row>
    <row r="26" spans="1:2" ht="28.5">
      <c r="A26" s="49" t="s">
        <v>205</v>
      </c>
      <c r="B26" s="65" t="s">
        <v>0</v>
      </c>
    </row>
    <row r="27" spans="1:2">
      <c r="A27" s="50"/>
      <c r="B27" s="66" t="s">
        <v>14</v>
      </c>
    </row>
    <row r="28" spans="1:2" ht="28.5">
      <c r="A28" s="67"/>
      <c r="B28" s="66" t="s">
        <v>19</v>
      </c>
    </row>
    <row r="29" spans="1:2" collapsed="1">
      <c r="A29" s="100" t="s">
        <v>206</v>
      </c>
      <c r="B29" s="73" t="s">
        <v>207</v>
      </c>
    </row>
    <row r="30" spans="1:2">
      <c r="A30" s="101"/>
      <c r="B30" s="74" t="s">
        <v>208</v>
      </c>
    </row>
    <row r="31" spans="1:2" ht="28.5">
      <c r="A31" s="101"/>
      <c r="B31" s="74" t="s">
        <v>125</v>
      </c>
    </row>
    <row r="32" spans="1:2">
      <c r="A32" s="101"/>
      <c r="B32" s="74" t="s">
        <v>209</v>
      </c>
    </row>
    <row r="33" spans="1:2" ht="42.75">
      <c r="A33" s="4" t="s">
        <v>210</v>
      </c>
      <c r="B33" s="68" t="s">
        <v>211</v>
      </c>
    </row>
    <row r="34" spans="1:2">
      <c r="A34" s="100" t="s">
        <v>212</v>
      </c>
      <c r="B34" s="65" t="s">
        <v>213</v>
      </c>
    </row>
    <row r="35" spans="1:2">
      <c r="A35" s="101"/>
      <c r="B35" s="66" t="s">
        <v>214</v>
      </c>
    </row>
    <row r="36" spans="1:2">
      <c r="A36" s="102"/>
      <c r="B36" s="66" t="s">
        <v>215</v>
      </c>
    </row>
    <row r="37" spans="1:2">
      <c r="A37" s="100" t="s">
        <v>216</v>
      </c>
      <c r="B37" s="65" t="s">
        <v>217</v>
      </c>
    </row>
    <row r="38" spans="1:2">
      <c r="A38" s="101"/>
      <c r="B38" s="66" t="s">
        <v>218</v>
      </c>
    </row>
    <row r="39" spans="1:2">
      <c r="A39" s="101"/>
      <c r="B39" s="66" t="s">
        <v>219</v>
      </c>
    </row>
    <row r="40" spans="1:2">
      <c r="A40" s="102"/>
      <c r="B40" s="69" t="s">
        <v>220</v>
      </c>
    </row>
    <row r="41" spans="1:2" ht="57">
      <c r="A41" s="49" t="s">
        <v>221</v>
      </c>
      <c r="B41" s="68" t="s">
        <v>222</v>
      </c>
    </row>
    <row r="42" spans="1:2" ht="28.5">
      <c r="A42" s="100" t="s">
        <v>223</v>
      </c>
      <c r="B42" s="70" t="s">
        <v>224</v>
      </c>
    </row>
    <row r="43" spans="1:2">
      <c r="A43" s="102"/>
      <c r="B43" s="71" t="s">
        <v>15</v>
      </c>
    </row>
    <row r="44" spans="1:2" ht="42.75">
      <c r="A44" s="4" t="s">
        <v>225</v>
      </c>
      <c r="B44" s="64" t="s">
        <v>226</v>
      </c>
    </row>
  </sheetData>
  <mergeCells count="9">
    <mergeCell ref="A1:B1"/>
    <mergeCell ref="A2:A8"/>
    <mergeCell ref="A9:A11"/>
    <mergeCell ref="A37:A40"/>
    <mergeCell ref="A42:A43"/>
    <mergeCell ref="A12:A22"/>
    <mergeCell ref="A24:A25"/>
    <mergeCell ref="A29:A32"/>
    <mergeCell ref="A34:A36"/>
  </mergeCells>
  <conditionalFormatting sqref="B24">
    <cfRule type="containsBlanks" dxfId="13" priority="1">
      <formula>LEN(TRIM(B24))=0</formula>
    </cfRule>
  </conditionalFormatting>
  <dataValidations count="1">
    <dataValidation type="textLength" operator="lessThanOrEqual" allowBlank="1" showInputMessage="1" showErrorMessage="1" errorTitle="Увага!" error="Кількість символів не повинно перевищувати 100, інакше складно зберігати листи від учасників" sqref="B3">
      <formula1>100</formula1>
    </dataValidation>
  </dataValidations>
  <hyperlinks>
    <hyperlink ref="B43" r:id="rId1"/>
    <hyperlink ref="B13" r:id="rId2"/>
    <hyperlink ref="B11" r:id="rId3"/>
  </hyperlinks>
  <pageMargins left="0.27559055118110237" right="0.2" top="0.39370078740157483" bottom="0.39370078740157483" header="0.19685039370078741" footer="0.19685039370078741"/>
  <pageSetup paperSize="9" fitToHeight="0" orientation="portrait" r:id="rId4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59"/>
  <sheetViews>
    <sheetView showGridLines="0" showZeros="0" defaultGridColor="0" colorId="22" zoomScaleNormal="100" workbookViewId="0">
      <selection activeCell="I3" sqref="I3:M3"/>
    </sheetView>
  </sheetViews>
  <sheetFormatPr defaultRowHeight="12.75"/>
  <cols>
    <col min="1" max="1" width="4.140625" style="21" customWidth="1"/>
    <col min="2" max="2" width="46.140625" style="21" customWidth="1"/>
    <col min="3" max="3" width="87" style="21" customWidth="1"/>
    <col min="4" max="4" width="8.85546875" style="24" customWidth="1"/>
    <col min="5" max="7" width="8.28515625" style="20" customWidth="1"/>
    <col min="8" max="8" width="8.28515625" style="21" customWidth="1"/>
    <col min="9" max="12" width="9.7109375" style="21" customWidth="1"/>
    <col min="13" max="13" width="12.5703125" style="21" customWidth="1"/>
    <col min="14" max="16384" width="9.140625" style="21"/>
  </cols>
  <sheetData>
    <row r="1" spans="1:14" ht="25.5">
      <c r="A1" s="130" t="s">
        <v>82</v>
      </c>
      <c r="B1" s="130"/>
      <c r="C1" s="130"/>
      <c r="D1" s="130"/>
      <c r="I1" s="131" t="str">
        <f>IF(COUNTA($I$3:$I$28)=0,"Обов'язково перед заповненням цінової пропозиції ознайомитися з Документацією!","")</f>
        <v>Обов'язково перед заповненням цінової пропозиції ознайомитися з Документацією!</v>
      </c>
      <c r="J1" s="131"/>
      <c r="K1" s="131"/>
      <c r="L1" s="131"/>
      <c r="M1" s="131"/>
      <c r="N1" s="92"/>
    </row>
    <row r="2" spans="1:14" s="3" customFormat="1" ht="25.5">
      <c r="A2" s="132" t="str">
        <f>Документація!B2</f>
        <v>Послуги BTL</v>
      </c>
      <c r="B2" s="132"/>
      <c r="C2" s="132"/>
      <c r="D2" s="132"/>
      <c r="I2" s="133" t="str">
        <f>IF(COUNTA($I$3:$I$28)=0,"Обов'язково заповнити всі промарковані поля!","")</f>
        <v>Обов'язково заповнити всі промарковані поля!</v>
      </c>
      <c r="J2" s="133"/>
      <c r="K2" s="133"/>
      <c r="L2" s="133"/>
      <c r="M2" s="133"/>
      <c r="N2" s="93"/>
    </row>
    <row r="3" spans="1:14" s="3" customFormat="1">
      <c r="A3" s="134" t="s">
        <v>2</v>
      </c>
      <c r="B3" s="135"/>
      <c r="C3" s="135"/>
      <c r="D3" s="135"/>
      <c r="E3" s="135"/>
      <c r="F3" s="135"/>
      <c r="G3" s="135"/>
      <c r="H3" s="136"/>
      <c r="I3" s="115"/>
      <c r="J3" s="116"/>
      <c r="K3" s="116"/>
      <c r="L3" s="116"/>
      <c r="M3" s="117"/>
    </row>
    <row r="4" spans="1:14" s="3" customFormat="1">
      <c r="A4" s="121" t="s">
        <v>3</v>
      </c>
      <c r="B4" s="122"/>
      <c r="C4" s="122"/>
      <c r="D4" s="122"/>
      <c r="E4" s="122"/>
      <c r="F4" s="122"/>
      <c r="G4" s="122"/>
      <c r="H4" s="123"/>
      <c r="I4" s="115"/>
      <c r="J4" s="116"/>
      <c r="K4" s="116"/>
      <c r="L4" s="116"/>
      <c r="M4" s="117"/>
    </row>
    <row r="5" spans="1:14" s="3" customFormat="1">
      <c r="A5" s="121" t="s">
        <v>4</v>
      </c>
      <c r="B5" s="122"/>
      <c r="C5" s="122"/>
      <c r="D5" s="122"/>
      <c r="E5" s="122"/>
      <c r="F5" s="122"/>
      <c r="G5" s="122"/>
      <c r="H5" s="123"/>
      <c r="I5" s="115"/>
      <c r="J5" s="116"/>
      <c r="K5" s="116"/>
      <c r="L5" s="116"/>
      <c r="M5" s="117"/>
    </row>
    <row r="6" spans="1:14" s="3" customFormat="1">
      <c r="A6" s="121" t="s">
        <v>5</v>
      </c>
      <c r="B6" s="122"/>
      <c r="C6" s="122"/>
      <c r="D6" s="122"/>
      <c r="E6" s="122"/>
      <c r="F6" s="122"/>
      <c r="G6" s="122"/>
      <c r="H6" s="123"/>
      <c r="I6" s="124"/>
      <c r="J6" s="125"/>
      <c r="K6" s="125"/>
      <c r="L6" s="125"/>
      <c r="M6" s="126"/>
    </row>
    <row r="7" spans="1:14" s="3" customFormat="1">
      <c r="A7" s="121" t="s">
        <v>6</v>
      </c>
      <c r="B7" s="122"/>
      <c r="C7" s="122"/>
      <c r="D7" s="122"/>
      <c r="E7" s="122"/>
      <c r="F7" s="122"/>
      <c r="G7" s="122"/>
      <c r="H7" s="123"/>
      <c r="I7" s="115"/>
      <c r="J7" s="116"/>
      <c r="K7" s="116"/>
      <c r="L7" s="116"/>
      <c r="M7" s="117"/>
    </row>
    <row r="8" spans="1:14" s="3" customFormat="1">
      <c r="A8" s="121" t="s">
        <v>7</v>
      </c>
      <c r="B8" s="122"/>
      <c r="C8" s="122"/>
      <c r="D8" s="122"/>
      <c r="E8" s="122"/>
      <c r="F8" s="122"/>
      <c r="G8" s="122"/>
      <c r="H8" s="123"/>
      <c r="I8" s="115"/>
      <c r="J8" s="116"/>
      <c r="K8" s="116"/>
      <c r="L8" s="116"/>
      <c r="M8" s="117"/>
    </row>
    <row r="9" spans="1:14" s="3" customFormat="1">
      <c r="A9" s="121" t="s">
        <v>13</v>
      </c>
      <c r="B9" s="122"/>
      <c r="C9" s="122"/>
      <c r="D9" s="122"/>
      <c r="E9" s="122"/>
      <c r="F9" s="122"/>
      <c r="G9" s="122"/>
      <c r="H9" s="123"/>
      <c r="I9" s="124"/>
      <c r="J9" s="125"/>
      <c r="K9" s="125"/>
      <c r="L9" s="125"/>
      <c r="M9" s="126"/>
    </row>
    <row r="10" spans="1:14" s="3" customFormat="1">
      <c r="A10" s="121" t="s">
        <v>8</v>
      </c>
      <c r="B10" s="122"/>
      <c r="C10" s="122"/>
      <c r="D10" s="122"/>
      <c r="E10" s="122"/>
      <c r="F10" s="122"/>
      <c r="G10" s="122"/>
      <c r="H10" s="123"/>
      <c r="I10" s="115"/>
      <c r="J10" s="116"/>
      <c r="K10" s="116"/>
      <c r="L10" s="116"/>
      <c r="M10" s="117"/>
    </row>
    <row r="11" spans="1:14" s="3" customFormat="1">
      <c r="A11" s="121" t="s">
        <v>10</v>
      </c>
      <c r="B11" s="122"/>
      <c r="C11" s="122"/>
      <c r="D11" s="122"/>
      <c r="E11" s="122"/>
      <c r="F11" s="122"/>
      <c r="G11" s="122"/>
      <c r="H11" s="123"/>
      <c r="I11" s="124"/>
      <c r="J11" s="125"/>
      <c r="K11" s="125"/>
      <c r="L11" s="125"/>
      <c r="M11" s="126"/>
    </row>
    <row r="12" spans="1:14" s="3" customFormat="1">
      <c r="A12" s="121" t="s">
        <v>11</v>
      </c>
      <c r="B12" s="122"/>
      <c r="C12" s="122"/>
      <c r="D12" s="122"/>
      <c r="E12" s="122"/>
      <c r="F12" s="122"/>
      <c r="G12" s="122"/>
      <c r="H12" s="123"/>
      <c r="I12" s="127"/>
      <c r="J12" s="128"/>
      <c r="K12" s="128"/>
      <c r="L12" s="128"/>
      <c r="M12" s="129"/>
    </row>
    <row r="13" spans="1:14" s="3" customFormat="1">
      <c r="A13" s="121" t="s">
        <v>18</v>
      </c>
      <c r="B13" s="122"/>
      <c r="C13" s="122"/>
      <c r="D13" s="122"/>
      <c r="E13" s="122"/>
      <c r="F13" s="122"/>
      <c r="G13" s="122"/>
      <c r="H13" s="123"/>
      <c r="I13" s="127"/>
      <c r="J13" s="128"/>
      <c r="K13" s="128"/>
      <c r="L13" s="128"/>
      <c r="M13" s="129"/>
    </row>
    <row r="14" spans="1:14" s="3" customFormat="1">
      <c r="A14" s="121" t="s">
        <v>16</v>
      </c>
      <c r="B14" s="122"/>
      <c r="C14" s="122"/>
      <c r="D14" s="122"/>
      <c r="E14" s="122"/>
      <c r="F14" s="122"/>
      <c r="G14" s="122"/>
      <c r="H14" s="123"/>
      <c r="I14" s="118"/>
      <c r="J14" s="119"/>
      <c r="K14" s="119"/>
      <c r="L14" s="119"/>
      <c r="M14" s="120"/>
    </row>
    <row r="15" spans="1:14" s="3" customFormat="1">
      <c r="A15" s="121" t="s">
        <v>9</v>
      </c>
      <c r="B15" s="122"/>
      <c r="C15" s="122"/>
      <c r="D15" s="122"/>
      <c r="E15" s="122"/>
      <c r="F15" s="122"/>
      <c r="G15" s="122"/>
      <c r="H15" s="123"/>
      <c r="I15" s="118"/>
      <c r="J15" s="119"/>
      <c r="K15" s="119"/>
      <c r="L15" s="119"/>
      <c r="M15" s="120"/>
    </row>
    <row r="16" spans="1:14" s="3" customFormat="1">
      <c r="A16" s="121" t="s">
        <v>12</v>
      </c>
      <c r="B16" s="122"/>
      <c r="C16" s="122"/>
      <c r="D16" s="122"/>
      <c r="E16" s="122"/>
      <c r="F16" s="122"/>
      <c r="G16" s="122"/>
      <c r="H16" s="123"/>
      <c r="I16" s="118"/>
      <c r="J16" s="119"/>
      <c r="K16" s="119"/>
      <c r="L16" s="119"/>
      <c r="M16" s="120"/>
    </row>
    <row r="17" spans="1:14" s="3" customFormat="1">
      <c r="A17" s="121" t="s">
        <v>22</v>
      </c>
      <c r="B17" s="122"/>
      <c r="C17" s="122"/>
      <c r="D17" s="122"/>
      <c r="E17" s="122"/>
      <c r="F17" s="122"/>
      <c r="G17" s="122"/>
      <c r="H17" s="123"/>
      <c r="I17" s="118"/>
      <c r="J17" s="119"/>
      <c r="K17" s="119"/>
      <c r="L17" s="119"/>
      <c r="M17" s="120"/>
    </row>
    <row r="18" spans="1:14" s="3" customFormat="1">
      <c r="A18" s="121" t="s">
        <v>23</v>
      </c>
      <c r="B18" s="122"/>
      <c r="C18" s="122"/>
      <c r="D18" s="122"/>
      <c r="E18" s="122"/>
      <c r="F18" s="122"/>
      <c r="G18" s="122"/>
      <c r="H18" s="123"/>
      <c r="I18" s="118"/>
      <c r="J18" s="119"/>
      <c r="K18" s="119"/>
      <c r="L18" s="119"/>
      <c r="M18" s="120"/>
    </row>
    <row r="19" spans="1:14" s="3" customFormat="1">
      <c r="A19" s="121" t="s">
        <v>251</v>
      </c>
      <c r="B19" s="122"/>
      <c r="C19" s="122"/>
      <c r="D19" s="122"/>
      <c r="E19" s="122"/>
      <c r="F19" s="122"/>
      <c r="G19" s="122"/>
      <c r="H19" s="123"/>
      <c r="I19" s="118"/>
      <c r="J19" s="119"/>
      <c r="K19" s="119"/>
      <c r="L19" s="119"/>
      <c r="M19" s="120"/>
    </row>
    <row r="20" spans="1:14" s="3" customFormat="1">
      <c r="A20" s="121" t="s">
        <v>252</v>
      </c>
      <c r="B20" s="122"/>
      <c r="C20" s="122"/>
      <c r="D20" s="122"/>
      <c r="E20" s="122"/>
      <c r="F20" s="122"/>
      <c r="G20" s="122"/>
      <c r="H20" s="123"/>
      <c r="I20" s="118"/>
      <c r="J20" s="119"/>
      <c r="K20" s="119"/>
      <c r="L20" s="119"/>
      <c r="M20" s="120"/>
    </row>
    <row r="21" spans="1:14" s="3" customFormat="1">
      <c r="A21" s="121" t="s">
        <v>279</v>
      </c>
      <c r="B21" s="122"/>
      <c r="C21" s="122"/>
      <c r="D21" s="122"/>
      <c r="E21" s="122"/>
      <c r="F21" s="122"/>
      <c r="G21" s="122"/>
      <c r="H21" s="123"/>
      <c r="I21" s="118"/>
      <c r="J21" s="119"/>
      <c r="K21" s="119"/>
      <c r="L21" s="119"/>
      <c r="M21" s="120"/>
    </row>
    <row r="22" spans="1:14">
      <c r="A22" s="112" t="s">
        <v>253</v>
      </c>
      <c r="B22" s="113"/>
      <c r="C22" s="113"/>
      <c r="D22" s="113"/>
      <c r="E22" s="113"/>
      <c r="F22" s="113"/>
      <c r="G22" s="113"/>
      <c r="H22" s="114"/>
      <c r="I22" s="115"/>
      <c r="J22" s="116"/>
      <c r="K22" s="116"/>
      <c r="L22" s="116"/>
      <c r="M22" s="117"/>
    </row>
    <row r="23" spans="1:14">
      <c r="A23" s="112" t="s">
        <v>254</v>
      </c>
      <c r="B23" s="113"/>
      <c r="C23" s="113"/>
      <c r="D23" s="113"/>
      <c r="E23" s="113"/>
      <c r="F23" s="113"/>
      <c r="G23" s="113"/>
      <c r="H23" s="114"/>
      <c r="I23" s="115"/>
      <c r="J23" s="116"/>
      <c r="K23" s="116"/>
      <c r="L23" s="116"/>
      <c r="M23" s="117"/>
    </row>
    <row r="24" spans="1:14">
      <c r="A24" s="112" t="s">
        <v>255</v>
      </c>
      <c r="B24" s="113"/>
      <c r="C24" s="113"/>
      <c r="D24" s="113"/>
      <c r="E24" s="113"/>
      <c r="F24" s="113"/>
      <c r="G24" s="113"/>
      <c r="H24" s="114"/>
      <c r="I24" s="115"/>
      <c r="J24" s="116"/>
      <c r="K24" s="116"/>
      <c r="L24" s="116"/>
      <c r="M24" s="117"/>
    </row>
    <row r="25" spans="1:14">
      <c r="A25" s="112" t="s">
        <v>273</v>
      </c>
      <c r="B25" s="113"/>
      <c r="C25" s="113"/>
      <c r="D25" s="113"/>
      <c r="E25" s="113"/>
      <c r="F25" s="113"/>
      <c r="G25" s="113"/>
      <c r="H25" s="114"/>
      <c r="I25" s="115"/>
      <c r="J25" s="116"/>
      <c r="K25" s="116"/>
      <c r="L25" s="116"/>
      <c r="M25" s="117"/>
    </row>
    <row r="26" spans="1:14">
      <c r="A26" s="112" t="s">
        <v>274</v>
      </c>
      <c r="B26" s="113"/>
      <c r="C26" s="113"/>
      <c r="D26" s="113"/>
      <c r="E26" s="113"/>
      <c r="F26" s="113"/>
      <c r="G26" s="113"/>
      <c r="H26" s="114"/>
      <c r="I26" s="115"/>
      <c r="J26" s="116"/>
      <c r="K26" s="116"/>
      <c r="L26" s="116"/>
      <c r="M26" s="117"/>
    </row>
    <row r="27" spans="1:14">
      <c r="A27" s="112" t="s">
        <v>256</v>
      </c>
      <c r="B27" s="113"/>
      <c r="C27" s="113"/>
      <c r="D27" s="113"/>
      <c r="E27" s="113"/>
      <c r="F27" s="113"/>
      <c r="G27" s="113"/>
      <c r="H27" s="114"/>
      <c r="I27" s="115"/>
      <c r="J27" s="116"/>
      <c r="K27" s="116"/>
      <c r="L27" s="116"/>
      <c r="M27" s="117"/>
    </row>
    <row r="28" spans="1:14" ht="29.25" customHeight="1">
      <c r="A28" s="112" t="s">
        <v>257</v>
      </c>
      <c r="B28" s="113"/>
      <c r="C28" s="113"/>
      <c r="D28" s="113"/>
      <c r="E28" s="113"/>
      <c r="F28" s="113"/>
      <c r="G28" s="113"/>
      <c r="H28" s="114"/>
      <c r="I28" s="115"/>
      <c r="J28" s="116"/>
      <c r="K28" s="116"/>
      <c r="L28" s="116"/>
      <c r="M28" s="117"/>
    </row>
    <row r="29" spans="1:14" s="20" customFormat="1" ht="24.75" customHeight="1">
      <c r="A29" s="105"/>
      <c r="B29" s="39"/>
      <c r="C29" s="53"/>
      <c r="D29" s="34"/>
      <c r="E29" s="107" t="s">
        <v>85</v>
      </c>
      <c r="F29" s="108"/>
      <c r="G29" s="108"/>
      <c r="H29" s="109"/>
      <c r="I29" s="107" t="s">
        <v>86</v>
      </c>
      <c r="J29" s="108"/>
      <c r="K29" s="108"/>
      <c r="L29" s="109"/>
      <c r="M29" s="110" t="s">
        <v>87</v>
      </c>
    </row>
    <row r="30" spans="1:14" s="20" customFormat="1" ht="24.75" customHeight="1">
      <c r="A30" s="106"/>
      <c r="B30" s="40" t="s">
        <v>83</v>
      </c>
      <c r="C30" s="35" t="s">
        <v>84</v>
      </c>
      <c r="D30" s="36" t="s">
        <v>26</v>
      </c>
      <c r="E30" s="22" t="s">
        <v>88</v>
      </c>
      <c r="F30" s="22" t="s">
        <v>89</v>
      </c>
      <c r="G30" s="22" t="s">
        <v>90</v>
      </c>
      <c r="H30" s="22" t="s">
        <v>91</v>
      </c>
      <c r="I30" s="22" t="s">
        <v>88</v>
      </c>
      <c r="J30" s="22" t="s">
        <v>89</v>
      </c>
      <c r="K30" s="22" t="s">
        <v>90</v>
      </c>
      <c r="L30" s="22" t="s">
        <v>91</v>
      </c>
      <c r="M30" s="111"/>
    </row>
    <row r="31" spans="1:14" s="20" customFormat="1" ht="76.5">
      <c r="A31" s="80" t="s">
        <v>97</v>
      </c>
      <c r="B31" s="82" t="s">
        <v>92</v>
      </c>
      <c r="C31" s="83" t="s">
        <v>280</v>
      </c>
      <c r="D31" s="95" t="s">
        <v>27</v>
      </c>
      <c r="E31" s="97">
        <v>12</v>
      </c>
      <c r="F31" s="97"/>
      <c r="G31" s="97"/>
      <c r="H31" s="97"/>
      <c r="I31" s="23"/>
      <c r="J31" s="23" t="s">
        <v>96</v>
      </c>
      <c r="K31" s="23" t="s">
        <v>96</v>
      </c>
      <c r="L31" s="23" t="s">
        <v>96</v>
      </c>
      <c r="M31" s="23">
        <f>SUMPRODUCT($E31:$H31,I31:L31)</f>
        <v>0</v>
      </c>
    </row>
    <row r="32" spans="1:14" s="7" customFormat="1" ht="140.25">
      <c r="A32" s="81" t="s">
        <v>98</v>
      </c>
      <c r="B32" s="82" t="s">
        <v>28</v>
      </c>
      <c r="C32" s="83" t="s">
        <v>281</v>
      </c>
      <c r="D32" s="95" t="s">
        <v>27</v>
      </c>
      <c r="E32" s="97">
        <v>12</v>
      </c>
      <c r="F32" s="97">
        <v>18</v>
      </c>
      <c r="G32" s="97"/>
      <c r="H32" s="97"/>
      <c r="I32" s="23"/>
      <c r="J32" s="23"/>
      <c r="K32" s="23" t="s">
        <v>96</v>
      </c>
      <c r="L32" s="23" t="s">
        <v>96</v>
      </c>
      <c r="M32" s="23">
        <f t="shared" ref="M32:M55" si="0">SUMPRODUCT($E32:$H32,I32:L32)</f>
        <v>0</v>
      </c>
      <c r="N32" s="20"/>
    </row>
    <row r="33" spans="1:13" s="20" customFormat="1">
      <c r="A33" s="81" t="s">
        <v>99</v>
      </c>
      <c r="B33" s="82" t="s">
        <v>29</v>
      </c>
      <c r="C33" s="83" t="s">
        <v>272</v>
      </c>
      <c r="D33" s="95" t="s">
        <v>27</v>
      </c>
      <c r="E33" s="97">
        <v>10</v>
      </c>
      <c r="F33" s="97"/>
      <c r="G33" s="97"/>
      <c r="H33" s="97"/>
      <c r="I33" s="23"/>
      <c r="J33" s="23" t="s">
        <v>96</v>
      </c>
      <c r="K33" s="23" t="s">
        <v>96</v>
      </c>
      <c r="L33" s="23" t="s">
        <v>96</v>
      </c>
      <c r="M33" s="23">
        <f t="shared" si="0"/>
        <v>0</v>
      </c>
    </row>
    <row r="34" spans="1:13" s="20" customFormat="1" ht="146.25" customHeight="1">
      <c r="A34" s="81" t="s">
        <v>100</v>
      </c>
      <c r="B34" s="84" t="s">
        <v>282</v>
      </c>
      <c r="C34" s="84" t="s">
        <v>271</v>
      </c>
      <c r="D34" s="95" t="s">
        <v>30</v>
      </c>
      <c r="E34" s="97">
        <v>3600</v>
      </c>
      <c r="F34" s="97">
        <v>4800</v>
      </c>
      <c r="G34" s="97">
        <v>2400</v>
      </c>
      <c r="H34" s="97">
        <v>1200</v>
      </c>
      <c r="I34" s="23"/>
      <c r="J34" s="23"/>
      <c r="K34" s="23"/>
      <c r="L34" s="23"/>
      <c r="M34" s="23">
        <f t="shared" si="0"/>
        <v>0</v>
      </c>
    </row>
    <row r="35" spans="1:13" s="20" customFormat="1" ht="114" customHeight="1">
      <c r="A35" s="81" t="s">
        <v>101</v>
      </c>
      <c r="B35" s="84" t="s">
        <v>283</v>
      </c>
      <c r="C35" s="84" t="s">
        <v>243</v>
      </c>
      <c r="D35" s="95" t="s">
        <v>30</v>
      </c>
      <c r="E35" s="97">
        <v>200</v>
      </c>
      <c r="F35" s="97">
        <v>300</v>
      </c>
      <c r="G35" s="97">
        <v>200</v>
      </c>
      <c r="H35" s="97">
        <v>100</v>
      </c>
      <c r="I35" s="23"/>
      <c r="J35" s="23"/>
      <c r="K35" s="23"/>
      <c r="L35" s="23"/>
      <c r="M35" s="23">
        <f t="shared" si="0"/>
        <v>0</v>
      </c>
    </row>
    <row r="36" spans="1:13" s="20" customFormat="1" ht="21">
      <c r="A36" s="81" t="s">
        <v>102</v>
      </c>
      <c r="B36" s="84" t="s">
        <v>258</v>
      </c>
      <c r="C36" s="84" t="s">
        <v>244</v>
      </c>
      <c r="D36" s="95" t="s">
        <v>30</v>
      </c>
      <c r="E36" s="97">
        <v>300</v>
      </c>
      <c r="F36" s="97">
        <v>1200</v>
      </c>
      <c r="G36" s="97">
        <v>1200</v>
      </c>
      <c r="H36" s="97">
        <v>1000</v>
      </c>
      <c r="I36" s="23"/>
      <c r="J36" s="23"/>
      <c r="K36" s="23"/>
      <c r="L36" s="23"/>
      <c r="M36" s="23">
        <f t="shared" si="0"/>
        <v>0</v>
      </c>
    </row>
    <row r="37" spans="1:13" s="20" customFormat="1" ht="105.75" customHeight="1">
      <c r="A37" s="81" t="s">
        <v>103</v>
      </c>
      <c r="B37" s="85" t="s">
        <v>31</v>
      </c>
      <c r="C37" s="85" t="s">
        <v>284</v>
      </c>
      <c r="D37" s="95" t="s">
        <v>30</v>
      </c>
      <c r="E37" s="97">
        <v>400</v>
      </c>
      <c r="F37" s="97">
        <v>600</v>
      </c>
      <c r="G37" s="97">
        <v>400</v>
      </c>
      <c r="H37" s="97">
        <v>100</v>
      </c>
      <c r="I37" s="23"/>
      <c r="J37" s="23"/>
      <c r="K37" s="23"/>
      <c r="L37" s="23"/>
      <c r="M37" s="23">
        <f t="shared" si="0"/>
        <v>0</v>
      </c>
    </row>
    <row r="38" spans="1:13" s="20" customFormat="1" ht="51">
      <c r="A38" s="81" t="s">
        <v>104</v>
      </c>
      <c r="B38" s="84" t="s">
        <v>259</v>
      </c>
      <c r="C38" s="85" t="s">
        <v>270</v>
      </c>
      <c r="D38" s="95" t="s">
        <v>30</v>
      </c>
      <c r="E38" s="97">
        <v>1000</v>
      </c>
      <c r="F38" s="97">
        <v>1500</v>
      </c>
      <c r="G38" s="97">
        <v>1000</v>
      </c>
      <c r="H38" s="97">
        <v>400</v>
      </c>
      <c r="I38" s="23"/>
      <c r="J38" s="23"/>
      <c r="K38" s="23"/>
      <c r="L38" s="23"/>
      <c r="M38" s="23">
        <f t="shared" si="0"/>
        <v>0</v>
      </c>
    </row>
    <row r="39" spans="1:13" s="20" customFormat="1" ht="21">
      <c r="A39" s="81" t="s">
        <v>105</v>
      </c>
      <c r="B39" s="86" t="s">
        <v>32</v>
      </c>
      <c r="C39" s="87" t="s">
        <v>269</v>
      </c>
      <c r="D39" s="95" t="s">
        <v>30</v>
      </c>
      <c r="E39" s="97">
        <v>300</v>
      </c>
      <c r="F39" s="97">
        <v>400</v>
      </c>
      <c r="G39" s="97">
        <v>300</v>
      </c>
      <c r="H39" s="97">
        <v>100</v>
      </c>
      <c r="I39" s="23"/>
      <c r="J39" s="23"/>
      <c r="K39" s="23"/>
      <c r="L39" s="23"/>
      <c r="M39" s="23">
        <f t="shared" si="0"/>
        <v>0</v>
      </c>
    </row>
    <row r="40" spans="1:13" s="20" customFormat="1" ht="21">
      <c r="A40" s="81" t="s">
        <v>106</v>
      </c>
      <c r="B40" s="86" t="s">
        <v>245</v>
      </c>
      <c r="C40" s="87" t="s">
        <v>285</v>
      </c>
      <c r="D40" s="95" t="s">
        <v>30</v>
      </c>
      <c r="E40" s="97">
        <v>50</v>
      </c>
      <c r="F40" s="97">
        <v>100</v>
      </c>
      <c r="G40" s="97">
        <v>50</v>
      </c>
      <c r="H40" s="97"/>
      <c r="I40" s="23"/>
      <c r="J40" s="23"/>
      <c r="K40" s="23"/>
      <c r="L40" s="23" t="s">
        <v>96</v>
      </c>
      <c r="M40" s="23">
        <f t="shared" si="0"/>
        <v>0</v>
      </c>
    </row>
    <row r="41" spans="1:13" s="20" customFormat="1" ht="21">
      <c r="A41" s="81" t="s">
        <v>107</v>
      </c>
      <c r="B41" s="88" t="s">
        <v>33</v>
      </c>
      <c r="C41" s="87" t="s">
        <v>246</v>
      </c>
      <c r="D41" s="95" t="s">
        <v>30</v>
      </c>
      <c r="E41" s="97">
        <v>30</v>
      </c>
      <c r="F41" s="97">
        <v>40</v>
      </c>
      <c r="G41" s="97">
        <v>20</v>
      </c>
      <c r="H41" s="97">
        <v>10</v>
      </c>
      <c r="I41" s="23"/>
      <c r="J41" s="23"/>
      <c r="K41" s="23"/>
      <c r="L41" s="23"/>
      <c r="M41" s="23">
        <f t="shared" si="0"/>
        <v>0</v>
      </c>
    </row>
    <row r="42" spans="1:13" s="20" customFormat="1" ht="63.75">
      <c r="A42" s="81" t="s">
        <v>108</v>
      </c>
      <c r="B42" s="88" t="s">
        <v>268</v>
      </c>
      <c r="C42" s="87" t="s">
        <v>286</v>
      </c>
      <c r="D42" s="95" t="s">
        <v>30</v>
      </c>
      <c r="E42" s="97">
        <v>300</v>
      </c>
      <c r="F42" s="97">
        <v>400</v>
      </c>
      <c r="G42" s="97">
        <v>300</v>
      </c>
      <c r="H42" s="97">
        <v>100</v>
      </c>
      <c r="I42" s="23"/>
      <c r="J42" s="23"/>
      <c r="K42" s="23"/>
      <c r="L42" s="23"/>
      <c r="M42" s="23">
        <f t="shared" si="0"/>
        <v>0</v>
      </c>
    </row>
    <row r="43" spans="1:13" s="20" customFormat="1" ht="21">
      <c r="A43" s="81" t="s">
        <v>109</v>
      </c>
      <c r="B43" s="88" t="s">
        <v>247</v>
      </c>
      <c r="C43" s="87" t="s">
        <v>260</v>
      </c>
      <c r="D43" s="95" t="s">
        <v>30</v>
      </c>
      <c r="E43" s="97">
        <v>240</v>
      </c>
      <c r="F43" s="97">
        <v>400</v>
      </c>
      <c r="G43" s="97">
        <v>300</v>
      </c>
      <c r="H43" s="97">
        <v>100</v>
      </c>
      <c r="I43" s="23"/>
      <c r="J43" s="23"/>
      <c r="K43" s="23"/>
      <c r="L43" s="23"/>
      <c r="M43" s="23">
        <f t="shared" si="0"/>
        <v>0</v>
      </c>
    </row>
    <row r="44" spans="1:13" s="20" customFormat="1" ht="25.5">
      <c r="A44" s="81" t="s">
        <v>110</v>
      </c>
      <c r="B44" s="87" t="s">
        <v>265</v>
      </c>
      <c r="C44" s="89"/>
      <c r="D44" s="95" t="s">
        <v>34</v>
      </c>
      <c r="E44" s="97">
        <v>10</v>
      </c>
      <c r="F44" s="97">
        <v>15</v>
      </c>
      <c r="G44" s="97">
        <v>10</v>
      </c>
      <c r="H44" s="97"/>
      <c r="I44" s="23"/>
      <c r="J44" s="23"/>
      <c r="K44" s="23"/>
      <c r="L44" s="23" t="s">
        <v>96</v>
      </c>
      <c r="M44" s="23">
        <f t="shared" si="0"/>
        <v>0</v>
      </c>
    </row>
    <row r="45" spans="1:13" s="20" customFormat="1" ht="25.5">
      <c r="A45" s="81" t="s">
        <v>111</v>
      </c>
      <c r="B45" s="87" t="s">
        <v>266</v>
      </c>
      <c r="C45" s="84" t="s">
        <v>248</v>
      </c>
      <c r="D45" s="95" t="s">
        <v>34</v>
      </c>
      <c r="E45" s="97">
        <v>5</v>
      </c>
      <c r="F45" s="97">
        <v>10</v>
      </c>
      <c r="G45" s="97">
        <v>3</v>
      </c>
      <c r="H45" s="97"/>
      <c r="I45" s="23"/>
      <c r="J45" s="23"/>
      <c r="K45" s="23"/>
      <c r="L45" s="23" t="s">
        <v>96</v>
      </c>
      <c r="M45" s="23">
        <f t="shared" si="0"/>
        <v>0</v>
      </c>
    </row>
    <row r="46" spans="1:13" s="20" customFormat="1" ht="25.5">
      <c r="A46" s="81" t="s">
        <v>112</v>
      </c>
      <c r="B46" s="87" t="s">
        <v>267</v>
      </c>
      <c r="C46" s="89"/>
      <c r="D46" s="95" t="s">
        <v>34</v>
      </c>
      <c r="E46" s="97">
        <v>10</v>
      </c>
      <c r="F46" s="97"/>
      <c r="G46" s="97"/>
      <c r="H46" s="97"/>
      <c r="I46" s="23"/>
      <c r="J46" s="23" t="s">
        <v>96</v>
      </c>
      <c r="K46" s="23" t="s">
        <v>96</v>
      </c>
      <c r="L46" s="23" t="s">
        <v>96</v>
      </c>
      <c r="M46" s="23">
        <f t="shared" si="0"/>
        <v>0</v>
      </c>
    </row>
    <row r="47" spans="1:13" s="20" customFormat="1" ht="25.5">
      <c r="A47" s="81" t="s">
        <v>113</v>
      </c>
      <c r="B47" s="87" t="s">
        <v>287</v>
      </c>
      <c r="C47" s="89"/>
      <c r="D47" s="95" t="s">
        <v>34</v>
      </c>
      <c r="E47" s="97">
        <v>50</v>
      </c>
      <c r="F47" s="97">
        <v>20</v>
      </c>
      <c r="G47" s="97"/>
      <c r="H47" s="97"/>
      <c r="I47" s="23"/>
      <c r="J47" s="23"/>
      <c r="K47" s="23" t="s">
        <v>96</v>
      </c>
      <c r="L47" s="23" t="s">
        <v>96</v>
      </c>
      <c r="M47" s="23">
        <f t="shared" si="0"/>
        <v>0</v>
      </c>
    </row>
    <row r="48" spans="1:13" s="20" customFormat="1" ht="38.25">
      <c r="A48" s="81" t="s">
        <v>114</v>
      </c>
      <c r="B48" s="87" t="s">
        <v>249</v>
      </c>
      <c r="C48" s="85" t="s">
        <v>261</v>
      </c>
      <c r="D48" s="95" t="s">
        <v>35</v>
      </c>
      <c r="E48" s="97">
        <v>1</v>
      </c>
      <c r="F48" s="97"/>
      <c r="G48" s="97"/>
      <c r="H48" s="97"/>
      <c r="I48" s="23"/>
      <c r="J48" s="23" t="s">
        <v>96</v>
      </c>
      <c r="K48" s="23" t="s">
        <v>96</v>
      </c>
      <c r="L48" s="23" t="s">
        <v>96</v>
      </c>
      <c r="M48" s="23">
        <f t="shared" si="0"/>
        <v>0</v>
      </c>
    </row>
    <row r="49" spans="1:14" s="20" customFormat="1">
      <c r="A49" s="81" t="s">
        <v>115</v>
      </c>
      <c r="B49" s="87" t="s">
        <v>250</v>
      </c>
      <c r="C49" s="89"/>
      <c r="D49" s="95" t="s">
        <v>36</v>
      </c>
      <c r="E49" s="97">
        <v>300</v>
      </c>
      <c r="F49" s="97"/>
      <c r="G49" s="97"/>
      <c r="H49" s="97"/>
      <c r="I49" s="23"/>
      <c r="J49" s="23" t="s">
        <v>96</v>
      </c>
      <c r="K49" s="23" t="s">
        <v>96</v>
      </c>
      <c r="L49" s="23" t="s">
        <v>96</v>
      </c>
      <c r="M49" s="23">
        <f t="shared" si="0"/>
        <v>0</v>
      </c>
    </row>
    <row r="50" spans="1:14" s="20" customFormat="1">
      <c r="A50" s="81" t="s">
        <v>116</v>
      </c>
      <c r="B50" s="87" t="s">
        <v>264</v>
      </c>
      <c r="C50" s="89"/>
      <c r="D50" s="95" t="s">
        <v>36</v>
      </c>
      <c r="E50" s="97">
        <v>50</v>
      </c>
      <c r="F50" s="97"/>
      <c r="G50" s="97"/>
      <c r="H50" s="97"/>
      <c r="I50" s="23"/>
      <c r="J50" s="23" t="s">
        <v>96</v>
      </c>
      <c r="K50" s="23" t="s">
        <v>96</v>
      </c>
      <c r="L50" s="23" t="s">
        <v>96</v>
      </c>
      <c r="M50" s="23">
        <f t="shared" si="0"/>
        <v>0</v>
      </c>
    </row>
    <row r="51" spans="1:14" s="20" customFormat="1" ht="25.5">
      <c r="A51" s="81" t="s">
        <v>117</v>
      </c>
      <c r="B51" s="87" t="s">
        <v>288</v>
      </c>
      <c r="C51" s="89"/>
      <c r="D51" s="95" t="s">
        <v>36</v>
      </c>
      <c r="E51" s="97">
        <v>70</v>
      </c>
      <c r="F51" s="97"/>
      <c r="G51" s="97"/>
      <c r="H51" s="97"/>
      <c r="I51" s="23"/>
      <c r="J51" s="23" t="s">
        <v>96</v>
      </c>
      <c r="K51" s="23" t="s">
        <v>96</v>
      </c>
      <c r="L51" s="23" t="s">
        <v>96</v>
      </c>
      <c r="M51" s="23">
        <f t="shared" si="0"/>
        <v>0</v>
      </c>
    </row>
    <row r="52" spans="1:14" s="20" customFormat="1" ht="25.5">
      <c r="A52" s="81" t="s">
        <v>118</v>
      </c>
      <c r="B52" s="87" t="s">
        <v>289</v>
      </c>
      <c r="C52" s="89"/>
      <c r="D52" s="95" t="s">
        <v>37</v>
      </c>
      <c r="E52" s="97">
        <v>200</v>
      </c>
      <c r="F52" s="97">
        <v>300</v>
      </c>
      <c r="G52" s="97">
        <v>200</v>
      </c>
      <c r="H52" s="97"/>
      <c r="I52" s="23"/>
      <c r="J52" s="23"/>
      <c r="K52" s="23"/>
      <c r="L52" s="23" t="s">
        <v>96</v>
      </c>
      <c r="M52" s="23">
        <f t="shared" si="0"/>
        <v>0</v>
      </c>
    </row>
    <row r="53" spans="1:14" s="20" customFormat="1" ht="25.5">
      <c r="A53" s="81" t="s">
        <v>119</v>
      </c>
      <c r="B53" s="87" t="s">
        <v>290</v>
      </c>
      <c r="C53" s="89"/>
      <c r="D53" s="95" t="s">
        <v>38</v>
      </c>
      <c r="E53" s="97">
        <v>50000</v>
      </c>
      <c r="F53" s="97"/>
      <c r="G53" s="97"/>
      <c r="H53" s="97"/>
      <c r="I53" s="23"/>
      <c r="J53" s="23" t="s">
        <v>96</v>
      </c>
      <c r="K53" s="23" t="s">
        <v>96</v>
      </c>
      <c r="L53" s="23" t="s">
        <v>96</v>
      </c>
      <c r="M53" s="23">
        <f t="shared" si="0"/>
        <v>0</v>
      </c>
    </row>
    <row r="54" spans="1:14" s="20" customFormat="1" ht="25.5">
      <c r="A54" s="81" t="s">
        <v>120</v>
      </c>
      <c r="B54" s="90" t="s">
        <v>275</v>
      </c>
      <c r="C54" s="89"/>
      <c r="D54" s="96" t="s">
        <v>39</v>
      </c>
      <c r="E54" s="97">
        <v>400</v>
      </c>
      <c r="F54" s="97"/>
      <c r="G54" s="97"/>
      <c r="H54" s="97"/>
      <c r="I54" s="23"/>
      <c r="J54" s="23" t="s">
        <v>96</v>
      </c>
      <c r="K54" s="23" t="s">
        <v>96</v>
      </c>
      <c r="L54" s="23" t="s">
        <v>96</v>
      </c>
      <c r="M54" s="23">
        <f t="shared" si="0"/>
        <v>0</v>
      </c>
    </row>
    <row r="55" spans="1:14" s="20" customFormat="1" ht="63.75">
      <c r="A55" s="81" t="s">
        <v>121</v>
      </c>
      <c r="B55" s="91" t="s">
        <v>291</v>
      </c>
      <c r="C55" s="85" t="s">
        <v>263</v>
      </c>
      <c r="D55" s="95" t="s">
        <v>34</v>
      </c>
      <c r="E55" s="97">
        <v>100</v>
      </c>
      <c r="F55" s="97">
        <v>200</v>
      </c>
      <c r="G55" s="97">
        <v>100</v>
      </c>
      <c r="H55" s="97"/>
      <c r="I55" s="23"/>
      <c r="J55" s="23"/>
      <c r="K55" s="23"/>
      <c r="L55" s="23" t="s">
        <v>96</v>
      </c>
      <c r="M55" s="23">
        <f t="shared" si="0"/>
        <v>0</v>
      </c>
    </row>
    <row r="56" spans="1:14" s="20" customFormat="1" ht="25.5" customHeight="1">
      <c r="A56" s="81">
        <v>26</v>
      </c>
      <c r="B56" s="137" t="s">
        <v>262</v>
      </c>
      <c r="C56" s="138"/>
      <c r="D56" s="95" t="s">
        <v>34</v>
      </c>
      <c r="E56" s="97">
        <v>50</v>
      </c>
      <c r="F56" s="97">
        <v>100</v>
      </c>
      <c r="G56" s="97"/>
      <c r="H56" s="97"/>
      <c r="I56" s="23"/>
      <c r="J56" s="23"/>
      <c r="K56" s="23" t="s">
        <v>96</v>
      </c>
      <c r="L56" s="23" t="s">
        <v>96</v>
      </c>
      <c r="M56" s="23">
        <f>SUMPRODUCT($E56:$H56,I56:L56)</f>
        <v>0</v>
      </c>
    </row>
    <row r="57" spans="1:14" ht="25.5">
      <c r="H57" s="38" t="s">
        <v>20</v>
      </c>
      <c r="M57" s="37">
        <f>SUM(M31:M56)</f>
        <v>0</v>
      </c>
      <c r="N57" s="92"/>
    </row>
    <row r="59" spans="1:14">
      <c r="B59" s="94"/>
    </row>
  </sheetData>
  <sheetProtection algorithmName="SHA-512" hashValue="SzMIZoxajqFYCLyqcs4K9homuFqq2xbpFWz20bY1gHNkxo3jYLAIqDFSMzvp/JrYvzQ/3Wxwk41sIfi7toiBrw==" saltValue="7jg8vBlC7lL24DOa9Sl/Hw==" spinCount="100000" sheet="1" formatCells="0" formatColumns="0" formatRows="0" autoFilter="0"/>
  <protectedRanges>
    <protectedRange sqref="I1:M1048576" name="Диапазон1"/>
  </protectedRanges>
  <mergeCells count="61">
    <mergeCell ref="B56:C56"/>
    <mergeCell ref="A21:H21"/>
    <mergeCell ref="I21:M21"/>
    <mergeCell ref="A13:H13"/>
    <mergeCell ref="I13:M13"/>
    <mergeCell ref="A20:H20"/>
    <mergeCell ref="I20:M20"/>
    <mergeCell ref="A14:H14"/>
    <mergeCell ref="I14:M14"/>
    <mergeCell ref="A15:H15"/>
    <mergeCell ref="I15:M15"/>
    <mergeCell ref="A16:H16"/>
    <mergeCell ref="I16:M16"/>
    <mergeCell ref="A17:H17"/>
    <mergeCell ref="I17:M17"/>
    <mergeCell ref="A18:H18"/>
    <mergeCell ref="A1:D1"/>
    <mergeCell ref="I1:M1"/>
    <mergeCell ref="A2:D2"/>
    <mergeCell ref="I2:M2"/>
    <mergeCell ref="A3:H3"/>
    <mergeCell ref="I3:M3"/>
    <mergeCell ref="A4:H4"/>
    <mergeCell ref="I4:M4"/>
    <mergeCell ref="A5:H5"/>
    <mergeCell ref="I5:M5"/>
    <mergeCell ref="A6:H6"/>
    <mergeCell ref="I6:M6"/>
    <mergeCell ref="A7:H7"/>
    <mergeCell ref="I7:M7"/>
    <mergeCell ref="A8:H8"/>
    <mergeCell ref="I8:M8"/>
    <mergeCell ref="A9:H9"/>
    <mergeCell ref="I9:M9"/>
    <mergeCell ref="A10:H10"/>
    <mergeCell ref="I10:M10"/>
    <mergeCell ref="A11:H11"/>
    <mergeCell ref="I11:M11"/>
    <mergeCell ref="A12:H12"/>
    <mergeCell ref="I12:M12"/>
    <mergeCell ref="I18:M18"/>
    <mergeCell ref="A19:H19"/>
    <mergeCell ref="I19:M19"/>
    <mergeCell ref="A22:H22"/>
    <mergeCell ref="I22:M22"/>
    <mergeCell ref="A23:H23"/>
    <mergeCell ref="I23:M23"/>
    <mergeCell ref="A24:H24"/>
    <mergeCell ref="I24:M24"/>
    <mergeCell ref="A25:H25"/>
    <mergeCell ref="I25:M25"/>
    <mergeCell ref="A29:A30"/>
    <mergeCell ref="E29:H29"/>
    <mergeCell ref="I29:L29"/>
    <mergeCell ref="M29:M30"/>
    <mergeCell ref="A26:H26"/>
    <mergeCell ref="I26:M26"/>
    <mergeCell ref="A27:H27"/>
    <mergeCell ref="I27:M27"/>
    <mergeCell ref="A28:H28"/>
    <mergeCell ref="I28:M28"/>
  </mergeCells>
  <conditionalFormatting sqref="I3:I12 I28 I22 I14:I18 K31:L52">
    <cfRule type="containsBlanks" dxfId="12" priority="12">
      <formula>LEN(TRIM(I3))=0</formula>
    </cfRule>
  </conditionalFormatting>
  <conditionalFormatting sqref="I19">
    <cfRule type="containsBlanks" dxfId="11" priority="11">
      <formula>LEN(TRIM(I19))=0</formula>
    </cfRule>
  </conditionalFormatting>
  <conditionalFormatting sqref="I27">
    <cfRule type="containsBlanks" dxfId="10" priority="10">
      <formula>LEN(TRIM(I27))=0</formula>
    </cfRule>
  </conditionalFormatting>
  <conditionalFormatting sqref="I23 I25:I26">
    <cfRule type="containsBlanks" dxfId="9" priority="9">
      <formula>LEN(TRIM(I23))=0</formula>
    </cfRule>
  </conditionalFormatting>
  <conditionalFormatting sqref="I24">
    <cfRule type="containsBlanks" dxfId="8" priority="8">
      <formula>LEN(TRIM(I24))=0</formula>
    </cfRule>
  </conditionalFormatting>
  <conditionalFormatting sqref="I13">
    <cfRule type="containsBlanks" dxfId="7" priority="6">
      <formula>LEN(TRIM(I13))=0</formula>
    </cfRule>
  </conditionalFormatting>
  <conditionalFormatting sqref="K53:L56">
    <cfRule type="containsBlanks" dxfId="6" priority="5">
      <formula>LEN(TRIM(K53))=0</formula>
    </cfRule>
  </conditionalFormatting>
  <conditionalFormatting sqref="J31:J56">
    <cfRule type="containsBlanks" dxfId="5" priority="4">
      <formula>LEN(TRIM(J31))=0</formula>
    </cfRule>
  </conditionalFormatting>
  <conditionalFormatting sqref="I31:I56">
    <cfRule type="containsBlanks" dxfId="4" priority="3">
      <formula>LEN(TRIM(I31))=0</formula>
    </cfRule>
  </conditionalFormatting>
  <conditionalFormatting sqref="I20">
    <cfRule type="containsBlanks" dxfId="3" priority="2">
      <formula>LEN(TRIM(I20))=0</formula>
    </cfRule>
  </conditionalFormatting>
  <conditionalFormatting sqref="I21">
    <cfRule type="containsBlanks" dxfId="2" priority="1">
      <formula>LEN(TRIM(I21))=0</formula>
    </cfRule>
  </conditionalFormatting>
  <pageMargins left="0.41" right="0.2" top="0.39370078740157483" bottom="0.39370078740157483" header="0.19685039370078741" footer="0.19685039370078741"/>
  <pageSetup paperSize="9" scale="42" orientation="portrait" r:id="rId1"/>
  <headerFooter>
    <oddFooter>&amp;L&amp;"+,обычный"&amp;10&amp;K01+047Лист &amp;P з &amp;N листів&amp;R&amp;"+,обычный"&amp;10&amp;K01+049http://foxtrotgroup.com.ua/uk/tender.html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57"/>
  <sheetViews>
    <sheetView showGridLines="0" showZeros="0" defaultGridColor="0" colorId="22" zoomScaleNormal="100" workbookViewId="0">
      <pane ySplit="2" topLeftCell="A3" activePane="bottomLeft" state="frozen"/>
      <selection pane="bottomLeft"/>
    </sheetView>
  </sheetViews>
  <sheetFormatPr defaultColWidth="0" defaultRowHeight="12.75"/>
  <cols>
    <col min="1" max="1" width="8" style="9" customWidth="1"/>
    <col min="2" max="2" width="26.140625" style="9" customWidth="1"/>
    <col min="3" max="3" width="28.5703125" style="9" customWidth="1"/>
    <col min="4" max="4" width="28.7109375" style="9" customWidth="1"/>
    <col min="5" max="5" width="29.140625" style="9" customWidth="1"/>
    <col min="6" max="6" width="28.42578125" style="9" customWidth="1"/>
    <col min="7" max="7" width="4" style="9" customWidth="1"/>
    <col min="8" max="8" width="5.140625" style="10" customWidth="1"/>
    <col min="9" max="9" width="29.7109375" style="9" customWidth="1"/>
    <col min="10" max="10" width="9.28515625" style="9" customWidth="1"/>
    <col min="11" max="11" width="18.42578125" style="9" customWidth="1"/>
    <col min="12" max="12" width="19.85546875" style="9" customWidth="1"/>
    <col min="13" max="16384" width="9.140625" style="9" hidden="1"/>
  </cols>
  <sheetData>
    <row r="1" spans="1:12" ht="21.75" customHeight="1">
      <c r="B1" s="19" t="s">
        <v>278</v>
      </c>
      <c r="E1" s="98" t="str">
        <f>IF(COUNTA($A$12)=0,"Обов'язково заповнити всі промарковані поля!","")</f>
        <v>Обов'язково заповнити всі промарковані поля!</v>
      </c>
      <c r="F1" s="52"/>
      <c r="G1" s="52"/>
      <c r="H1" s="52"/>
      <c r="I1" s="52"/>
    </row>
    <row r="2" spans="1:12" ht="25.5" customHeight="1">
      <c r="A2" s="159" t="s">
        <v>94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</row>
    <row r="3" spans="1:12" ht="12.7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</row>
    <row r="4" spans="1:12" ht="25.5" customHeight="1">
      <c r="A4" s="25"/>
      <c r="B4" s="27"/>
      <c r="C4" s="160" t="s">
        <v>93</v>
      </c>
      <c r="D4" s="160"/>
      <c r="E4" s="160"/>
      <c r="F4" s="160"/>
      <c r="G4" s="160"/>
      <c r="H4" s="160"/>
      <c r="I4" s="160"/>
      <c r="J4" s="160"/>
      <c r="K4" s="160"/>
      <c r="L4" s="160"/>
    </row>
    <row r="5" spans="1:12" ht="12.75" customHeight="1">
      <c r="A5" s="33"/>
      <c r="B5" s="28" t="s">
        <v>63</v>
      </c>
      <c r="C5" s="156" t="s">
        <v>240</v>
      </c>
      <c r="D5" s="157"/>
      <c r="E5" s="157"/>
      <c r="F5" s="157"/>
      <c r="G5" s="157"/>
      <c r="H5" s="157"/>
      <c r="I5" s="157"/>
      <c r="J5" s="157"/>
      <c r="K5" s="157"/>
      <c r="L5" s="158"/>
    </row>
    <row r="6" spans="1:12" ht="12.75" customHeight="1">
      <c r="A6" s="33"/>
      <c r="B6" s="28" t="s">
        <v>64</v>
      </c>
      <c r="C6" s="156" t="s">
        <v>241</v>
      </c>
      <c r="D6" s="157"/>
      <c r="E6" s="157"/>
      <c r="F6" s="157"/>
      <c r="G6" s="157"/>
      <c r="H6" s="157"/>
      <c r="I6" s="157"/>
      <c r="J6" s="157"/>
      <c r="K6" s="157"/>
      <c r="L6" s="158"/>
    </row>
    <row r="7" spans="1:12" ht="12.75" customHeight="1">
      <c r="A7" s="33"/>
      <c r="B7" s="28" t="s">
        <v>65</v>
      </c>
      <c r="C7" s="156" t="s">
        <v>242</v>
      </c>
      <c r="D7" s="157"/>
      <c r="E7" s="157"/>
      <c r="F7" s="157"/>
      <c r="G7" s="157"/>
      <c r="H7" s="157"/>
      <c r="I7" s="157"/>
      <c r="J7" s="157"/>
      <c r="K7" s="157"/>
      <c r="L7" s="158"/>
    </row>
    <row r="8" spans="1:12" ht="55.5" customHeight="1">
      <c r="A8" s="33"/>
      <c r="B8" s="28" t="s">
        <v>66</v>
      </c>
      <c r="C8" s="156" t="s">
        <v>239</v>
      </c>
      <c r="D8" s="157"/>
      <c r="E8" s="157"/>
      <c r="F8" s="157"/>
      <c r="G8" s="157"/>
      <c r="H8" s="157"/>
      <c r="I8" s="157"/>
      <c r="J8" s="157"/>
      <c r="K8" s="157"/>
      <c r="L8" s="158"/>
    </row>
    <row r="9" spans="1:12" ht="130.5" customHeight="1">
      <c r="A9" s="33"/>
      <c r="B9" s="28" t="s">
        <v>67</v>
      </c>
      <c r="C9" s="156" t="s">
        <v>292</v>
      </c>
      <c r="D9" s="157"/>
      <c r="E9" s="157"/>
      <c r="F9" s="157"/>
      <c r="G9" s="157"/>
      <c r="H9" s="157"/>
      <c r="I9" s="157"/>
      <c r="J9" s="157"/>
      <c r="K9" s="157"/>
      <c r="L9" s="158"/>
    </row>
    <row r="10" spans="1:12" ht="21" customHeight="1">
      <c r="A10" s="32"/>
      <c r="B10" s="29"/>
      <c r="C10" s="30"/>
      <c r="D10" s="30"/>
      <c r="E10" s="30"/>
      <c r="F10" s="30"/>
      <c r="G10" s="31"/>
      <c r="H10" s="30"/>
      <c r="I10" s="30"/>
      <c r="J10" s="30"/>
      <c r="K10" s="30"/>
      <c r="L10" s="30"/>
    </row>
    <row r="11" spans="1:12" ht="12.75" customHeight="1">
      <c r="A11" s="139" t="s">
        <v>68</v>
      </c>
      <c r="B11" s="141"/>
      <c r="C11" s="141"/>
      <c r="D11" s="141"/>
      <c r="E11" s="141"/>
      <c r="F11" s="140"/>
      <c r="H11" s="139" t="s">
        <v>69</v>
      </c>
      <c r="I11" s="141"/>
      <c r="J11" s="141"/>
      <c r="K11" s="141"/>
      <c r="L11" s="140"/>
    </row>
    <row r="12" spans="1:12" ht="25.5" customHeight="1">
      <c r="A12" s="142"/>
      <c r="B12" s="143"/>
      <c r="C12" s="143"/>
      <c r="D12" s="143"/>
      <c r="E12" s="143"/>
      <c r="F12" s="144"/>
      <c r="H12" s="11" t="s">
        <v>40</v>
      </c>
      <c r="I12" s="8" t="s">
        <v>70</v>
      </c>
      <c r="J12" s="8" t="s">
        <v>21</v>
      </c>
      <c r="K12" s="8" t="s">
        <v>124</v>
      </c>
      <c r="L12" s="8" t="s">
        <v>71</v>
      </c>
    </row>
    <row r="13" spans="1:12" ht="12.75" customHeight="1">
      <c r="A13" s="145"/>
      <c r="B13" s="146"/>
      <c r="C13" s="146"/>
      <c r="D13" s="146"/>
      <c r="E13" s="146"/>
      <c r="F13" s="147"/>
      <c r="H13" s="12">
        <v>1</v>
      </c>
      <c r="I13" s="13"/>
      <c r="J13" s="14"/>
      <c r="K13" s="15"/>
      <c r="L13" s="15">
        <f>J13*K13</f>
        <v>0</v>
      </c>
    </row>
    <row r="14" spans="1:12" ht="12.75" customHeight="1">
      <c r="A14" s="145"/>
      <c r="B14" s="146"/>
      <c r="C14" s="146"/>
      <c r="D14" s="146"/>
      <c r="E14" s="146"/>
      <c r="F14" s="147"/>
      <c r="H14" s="12">
        <v>2</v>
      </c>
      <c r="I14" s="13"/>
      <c r="J14" s="14"/>
      <c r="K14" s="15"/>
      <c r="L14" s="15">
        <f t="shared" ref="L14:L51" si="0">J14*K14</f>
        <v>0</v>
      </c>
    </row>
    <row r="15" spans="1:12" ht="12.75" customHeight="1">
      <c r="A15" s="145"/>
      <c r="B15" s="146"/>
      <c r="C15" s="146"/>
      <c r="D15" s="146"/>
      <c r="E15" s="146"/>
      <c r="F15" s="147"/>
      <c r="H15" s="12">
        <v>3</v>
      </c>
      <c r="I15" s="13"/>
      <c r="J15" s="14"/>
      <c r="K15" s="15"/>
      <c r="L15" s="15">
        <f t="shared" si="0"/>
        <v>0</v>
      </c>
    </row>
    <row r="16" spans="1:12" ht="12.75" customHeight="1">
      <c r="A16" s="145"/>
      <c r="B16" s="146"/>
      <c r="C16" s="146"/>
      <c r="D16" s="146"/>
      <c r="E16" s="146"/>
      <c r="F16" s="147"/>
      <c r="H16" s="12">
        <v>4</v>
      </c>
      <c r="I16" s="13"/>
      <c r="J16" s="14"/>
      <c r="K16" s="15"/>
      <c r="L16" s="15">
        <f t="shared" si="0"/>
        <v>0</v>
      </c>
    </row>
    <row r="17" spans="1:12" ht="12.75" customHeight="1">
      <c r="A17" s="145"/>
      <c r="B17" s="146"/>
      <c r="C17" s="146"/>
      <c r="D17" s="146"/>
      <c r="E17" s="146"/>
      <c r="F17" s="147"/>
      <c r="H17" s="12">
        <v>5</v>
      </c>
      <c r="I17" s="13"/>
      <c r="J17" s="14"/>
      <c r="K17" s="15"/>
      <c r="L17" s="15">
        <f t="shared" si="0"/>
        <v>0</v>
      </c>
    </row>
    <row r="18" spans="1:12" ht="12.75" customHeight="1">
      <c r="A18" s="145"/>
      <c r="B18" s="146"/>
      <c r="C18" s="146"/>
      <c r="D18" s="146"/>
      <c r="E18" s="146"/>
      <c r="F18" s="147"/>
      <c r="H18" s="12">
        <v>6</v>
      </c>
      <c r="I18" s="13"/>
      <c r="J18" s="14"/>
      <c r="K18" s="15"/>
      <c r="L18" s="15">
        <f t="shared" si="0"/>
        <v>0</v>
      </c>
    </row>
    <row r="19" spans="1:12" ht="12.75" customHeight="1">
      <c r="A19" s="145"/>
      <c r="B19" s="146"/>
      <c r="C19" s="146"/>
      <c r="D19" s="146"/>
      <c r="E19" s="146"/>
      <c r="F19" s="147"/>
      <c r="H19" s="12">
        <v>7</v>
      </c>
      <c r="I19" s="13"/>
      <c r="J19" s="14"/>
      <c r="K19" s="15"/>
      <c r="L19" s="15">
        <f t="shared" si="0"/>
        <v>0</v>
      </c>
    </row>
    <row r="20" spans="1:12" ht="12.75" customHeight="1">
      <c r="A20" s="145"/>
      <c r="B20" s="146"/>
      <c r="C20" s="146"/>
      <c r="D20" s="146"/>
      <c r="E20" s="146"/>
      <c r="F20" s="147"/>
      <c r="H20" s="12">
        <v>8</v>
      </c>
      <c r="I20" s="13"/>
      <c r="J20" s="14"/>
      <c r="K20" s="15"/>
      <c r="L20" s="15">
        <f t="shared" si="0"/>
        <v>0</v>
      </c>
    </row>
    <row r="21" spans="1:12" ht="12.75" customHeight="1">
      <c r="A21" s="145"/>
      <c r="B21" s="146"/>
      <c r="C21" s="146"/>
      <c r="D21" s="146"/>
      <c r="E21" s="146"/>
      <c r="F21" s="147"/>
      <c r="H21" s="12">
        <v>9</v>
      </c>
      <c r="I21" s="13"/>
      <c r="J21" s="14"/>
      <c r="K21" s="15"/>
      <c r="L21" s="15">
        <f t="shared" si="0"/>
        <v>0</v>
      </c>
    </row>
    <row r="22" spans="1:12" ht="12.75" customHeight="1">
      <c r="A22" s="148"/>
      <c r="B22" s="149"/>
      <c r="C22" s="149"/>
      <c r="D22" s="149"/>
      <c r="E22" s="149"/>
      <c r="F22" s="150"/>
      <c r="H22" s="12">
        <v>10</v>
      </c>
      <c r="I22" s="13"/>
      <c r="J22" s="14"/>
      <c r="K22" s="15"/>
      <c r="L22" s="15">
        <f t="shared" si="0"/>
        <v>0</v>
      </c>
    </row>
    <row r="23" spans="1:12" ht="12.75" customHeight="1">
      <c r="A23" s="139" t="s">
        <v>72</v>
      </c>
      <c r="B23" s="141"/>
      <c r="C23" s="141"/>
      <c r="D23" s="141"/>
      <c r="E23" s="141"/>
      <c r="F23" s="140"/>
      <c r="H23" s="12">
        <v>11</v>
      </c>
      <c r="I23" s="13"/>
      <c r="J23" s="14"/>
      <c r="K23" s="15"/>
      <c r="L23" s="15">
        <f t="shared" si="0"/>
        <v>0</v>
      </c>
    </row>
    <row r="24" spans="1:12" ht="12.75" customHeight="1">
      <c r="A24" s="8" t="s">
        <v>73</v>
      </c>
      <c r="B24" s="8" t="s">
        <v>74</v>
      </c>
      <c r="C24" s="8" t="s">
        <v>75</v>
      </c>
      <c r="D24" s="8" t="s">
        <v>76</v>
      </c>
      <c r="E24" s="8" t="s">
        <v>77</v>
      </c>
      <c r="F24" s="8" t="s">
        <v>78</v>
      </c>
      <c r="H24" s="12">
        <v>12</v>
      </c>
      <c r="I24" s="13"/>
      <c r="J24" s="14"/>
      <c r="K24" s="15"/>
      <c r="L24" s="15">
        <f t="shared" si="0"/>
        <v>0</v>
      </c>
    </row>
    <row r="25" spans="1:12" ht="12.75" customHeight="1">
      <c r="A25" s="13"/>
      <c r="B25" s="13"/>
      <c r="C25" s="13"/>
      <c r="D25" s="13"/>
      <c r="E25" s="13"/>
      <c r="F25" s="13"/>
      <c r="H25" s="12">
        <v>13</v>
      </c>
      <c r="I25" s="13"/>
      <c r="J25" s="14"/>
      <c r="K25" s="15"/>
      <c r="L25" s="15">
        <f t="shared" si="0"/>
        <v>0</v>
      </c>
    </row>
    <row r="26" spans="1:12" ht="12.75" customHeight="1">
      <c r="A26" s="13"/>
      <c r="B26" s="13"/>
      <c r="C26" s="13"/>
      <c r="D26" s="13"/>
      <c r="E26" s="13"/>
      <c r="F26" s="13"/>
      <c r="H26" s="12">
        <v>14</v>
      </c>
      <c r="I26" s="13"/>
      <c r="J26" s="14"/>
      <c r="K26" s="15"/>
      <c r="L26" s="15">
        <f t="shared" si="0"/>
        <v>0</v>
      </c>
    </row>
    <row r="27" spans="1:12" ht="12.75" customHeight="1">
      <c r="A27" s="13"/>
      <c r="B27" s="13"/>
      <c r="C27" s="13"/>
      <c r="D27" s="13"/>
      <c r="E27" s="13"/>
      <c r="F27" s="13"/>
      <c r="H27" s="12">
        <v>15</v>
      </c>
      <c r="I27" s="13"/>
      <c r="J27" s="14"/>
      <c r="K27" s="15"/>
      <c r="L27" s="15">
        <f t="shared" si="0"/>
        <v>0</v>
      </c>
    </row>
    <row r="28" spans="1:12" ht="12.75" customHeight="1">
      <c r="A28" s="13"/>
      <c r="B28" s="13"/>
      <c r="C28" s="13"/>
      <c r="D28" s="13"/>
      <c r="E28" s="13"/>
      <c r="F28" s="13"/>
      <c r="H28" s="12">
        <v>16</v>
      </c>
      <c r="I28" s="13"/>
      <c r="J28" s="14"/>
      <c r="K28" s="15"/>
      <c r="L28" s="15">
        <f t="shared" si="0"/>
        <v>0</v>
      </c>
    </row>
    <row r="29" spans="1:12" ht="12.75" customHeight="1">
      <c r="A29" s="13"/>
      <c r="B29" s="13"/>
      <c r="C29" s="13"/>
      <c r="D29" s="13"/>
      <c r="E29" s="13"/>
      <c r="F29" s="13"/>
      <c r="H29" s="12">
        <v>17</v>
      </c>
      <c r="I29" s="13"/>
      <c r="J29" s="14"/>
      <c r="K29" s="15"/>
      <c r="L29" s="15">
        <f t="shared" si="0"/>
        <v>0</v>
      </c>
    </row>
    <row r="30" spans="1:12" ht="12.75" customHeight="1">
      <c r="A30" s="13"/>
      <c r="B30" s="13"/>
      <c r="C30" s="13"/>
      <c r="D30" s="13"/>
      <c r="E30" s="13"/>
      <c r="F30" s="13"/>
      <c r="H30" s="12">
        <v>18</v>
      </c>
      <c r="I30" s="13"/>
      <c r="J30" s="14"/>
      <c r="K30" s="15"/>
      <c r="L30" s="15">
        <f t="shared" si="0"/>
        <v>0</v>
      </c>
    </row>
    <row r="31" spans="1:12" ht="12.75" customHeight="1">
      <c r="A31" s="13"/>
      <c r="B31" s="13"/>
      <c r="C31" s="13"/>
      <c r="D31" s="13"/>
      <c r="E31" s="13"/>
      <c r="F31" s="13"/>
      <c r="H31" s="12">
        <v>19</v>
      </c>
      <c r="I31" s="13"/>
      <c r="J31" s="14"/>
      <c r="K31" s="15"/>
      <c r="L31" s="15">
        <f t="shared" si="0"/>
        <v>0</v>
      </c>
    </row>
    <row r="32" spans="1:12" ht="12.75" customHeight="1">
      <c r="A32" s="13"/>
      <c r="B32" s="13"/>
      <c r="C32" s="13"/>
      <c r="D32" s="13"/>
      <c r="E32" s="13"/>
      <c r="F32" s="13"/>
      <c r="H32" s="12">
        <v>20</v>
      </c>
      <c r="I32" s="13"/>
      <c r="J32" s="14"/>
      <c r="K32" s="15"/>
      <c r="L32" s="15">
        <f t="shared" si="0"/>
        <v>0</v>
      </c>
    </row>
    <row r="33" spans="1:12" ht="12.75" customHeight="1">
      <c r="A33" s="13"/>
      <c r="B33" s="13"/>
      <c r="C33" s="13"/>
      <c r="D33" s="13"/>
      <c r="E33" s="13"/>
      <c r="F33" s="13"/>
      <c r="H33" s="12">
        <v>21</v>
      </c>
      <c r="I33" s="13"/>
      <c r="J33" s="14"/>
      <c r="K33" s="15"/>
      <c r="L33" s="15">
        <f t="shared" si="0"/>
        <v>0</v>
      </c>
    </row>
    <row r="34" spans="1:12" ht="12.75" customHeight="1">
      <c r="A34" s="13"/>
      <c r="B34" s="13"/>
      <c r="C34" s="13"/>
      <c r="D34" s="13"/>
      <c r="E34" s="13"/>
      <c r="F34" s="13"/>
      <c r="H34" s="12">
        <v>22</v>
      </c>
      <c r="I34" s="13"/>
      <c r="J34" s="14"/>
      <c r="K34" s="15"/>
      <c r="L34" s="15">
        <f t="shared" si="0"/>
        <v>0</v>
      </c>
    </row>
    <row r="35" spans="1:12" ht="12.75" customHeight="1">
      <c r="A35" s="13"/>
      <c r="B35" s="13"/>
      <c r="C35" s="13"/>
      <c r="D35" s="13"/>
      <c r="E35" s="13"/>
      <c r="F35" s="13"/>
      <c r="H35" s="12">
        <v>23</v>
      </c>
      <c r="I35" s="13"/>
      <c r="J35" s="14"/>
      <c r="K35" s="15"/>
      <c r="L35" s="15">
        <f t="shared" si="0"/>
        <v>0</v>
      </c>
    </row>
    <row r="36" spans="1:12" ht="12.75" customHeight="1">
      <c r="A36" s="13"/>
      <c r="B36" s="13"/>
      <c r="C36" s="13"/>
      <c r="D36" s="13"/>
      <c r="E36" s="13"/>
      <c r="F36" s="13"/>
      <c r="H36" s="12">
        <v>24</v>
      </c>
      <c r="I36" s="13"/>
      <c r="J36" s="14"/>
      <c r="K36" s="15"/>
      <c r="L36" s="15">
        <f t="shared" si="0"/>
        <v>0</v>
      </c>
    </row>
    <row r="37" spans="1:12" ht="12.75" customHeight="1">
      <c r="A37" s="13"/>
      <c r="B37" s="13"/>
      <c r="C37" s="13"/>
      <c r="D37" s="13"/>
      <c r="E37" s="13"/>
      <c r="F37" s="13"/>
      <c r="H37" s="12">
        <v>25</v>
      </c>
      <c r="I37" s="13"/>
      <c r="J37" s="14"/>
      <c r="K37" s="15"/>
      <c r="L37" s="15">
        <f t="shared" si="0"/>
        <v>0</v>
      </c>
    </row>
    <row r="38" spans="1:12" ht="12.75" customHeight="1">
      <c r="A38" s="13"/>
      <c r="B38" s="13"/>
      <c r="C38" s="13"/>
      <c r="D38" s="13"/>
      <c r="E38" s="13"/>
      <c r="F38" s="13"/>
      <c r="H38" s="12">
        <v>26</v>
      </c>
      <c r="I38" s="13"/>
      <c r="J38" s="14"/>
      <c r="K38" s="15"/>
      <c r="L38" s="15">
        <f t="shared" si="0"/>
        <v>0</v>
      </c>
    </row>
    <row r="39" spans="1:12" ht="12.75" customHeight="1">
      <c r="A39" s="13"/>
      <c r="B39" s="13"/>
      <c r="C39" s="13"/>
      <c r="D39" s="13"/>
      <c r="E39" s="13"/>
      <c r="F39" s="13"/>
      <c r="H39" s="12">
        <v>27</v>
      </c>
      <c r="I39" s="13"/>
      <c r="J39" s="14"/>
      <c r="K39" s="15"/>
      <c r="L39" s="15">
        <f t="shared" si="0"/>
        <v>0</v>
      </c>
    </row>
    <row r="40" spans="1:12" ht="12.75" customHeight="1">
      <c r="A40" s="13"/>
      <c r="B40" s="13"/>
      <c r="C40" s="13"/>
      <c r="D40" s="13"/>
      <c r="E40" s="13"/>
      <c r="F40" s="13"/>
      <c r="H40" s="12">
        <v>28</v>
      </c>
      <c r="I40" s="13"/>
      <c r="J40" s="14"/>
      <c r="K40" s="15"/>
      <c r="L40" s="15">
        <f t="shared" si="0"/>
        <v>0</v>
      </c>
    </row>
    <row r="41" spans="1:12" ht="12.75" customHeight="1">
      <c r="A41" s="13"/>
      <c r="B41" s="13"/>
      <c r="C41" s="13"/>
      <c r="D41" s="13"/>
      <c r="E41" s="13"/>
      <c r="F41" s="13"/>
      <c r="H41" s="12">
        <v>29</v>
      </c>
      <c r="I41" s="13"/>
      <c r="J41" s="14"/>
      <c r="K41" s="15"/>
      <c r="L41" s="15">
        <f t="shared" si="0"/>
        <v>0</v>
      </c>
    </row>
    <row r="42" spans="1:12" ht="12.75" customHeight="1">
      <c r="A42" s="13"/>
      <c r="B42" s="13"/>
      <c r="C42" s="13"/>
      <c r="D42" s="13"/>
      <c r="E42" s="13"/>
      <c r="F42" s="13"/>
      <c r="H42" s="12">
        <v>30</v>
      </c>
      <c r="I42" s="13"/>
      <c r="J42" s="14"/>
      <c r="K42" s="15"/>
      <c r="L42" s="15">
        <f t="shared" si="0"/>
        <v>0</v>
      </c>
    </row>
    <row r="43" spans="1:12" ht="12.75" customHeight="1">
      <c r="A43" s="13"/>
      <c r="B43" s="13"/>
      <c r="C43" s="13"/>
      <c r="D43" s="13"/>
      <c r="E43" s="13"/>
      <c r="F43" s="13"/>
      <c r="H43" s="12">
        <v>31</v>
      </c>
      <c r="I43" s="13"/>
      <c r="J43" s="14"/>
      <c r="K43" s="15"/>
      <c r="L43" s="15">
        <f t="shared" si="0"/>
        <v>0</v>
      </c>
    </row>
    <row r="44" spans="1:12" ht="12.75" customHeight="1">
      <c r="H44" s="12">
        <v>32</v>
      </c>
      <c r="I44" s="13"/>
      <c r="J44" s="14"/>
      <c r="K44" s="15"/>
      <c r="L44" s="15">
        <f t="shared" si="0"/>
        <v>0</v>
      </c>
    </row>
    <row r="45" spans="1:12" ht="12.75" customHeight="1">
      <c r="A45" s="139" t="s">
        <v>238</v>
      </c>
      <c r="B45" s="141"/>
      <c r="C45" s="141"/>
      <c r="D45" s="141"/>
      <c r="E45" s="141"/>
      <c r="F45" s="140"/>
      <c r="H45" s="12">
        <v>33</v>
      </c>
      <c r="I45" s="13"/>
      <c r="J45" s="14"/>
      <c r="K45" s="15"/>
      <c r="L45" s="15">
        <f t="shared" si="0"/>
        <v>0</v>
      </c>
    </row>
    <row r="46" spans="1:12" ht="12.75" customHeight="1">
      <c r="A46" s="16" t="s">
        <v>40</v>
      </c>
      <c r="B46" s="139" t="s">
        <v>79</v>
      </c>
      <c r="C46" s="140"/>
      <c r="D46" s="16" t="s">
        <v>80</v>
      </c>
      <c r="E46" s="16" t="s">
        <v>75</v>
      </c>
      <c r="F46" s="16" t="s">
        <v>78</v>
      </c>
      <c r="H46" s="12">
        <v>34</v>
      </c>
      <c r="I46" s="13"/>
      <c r="J46" s="14"/>
      <c r="K46" s="15"/>
      <c r="L46" s="15">
        <f t="shared" si="0"/>
        <v>0</v>
      </c>
    </row>
    <row r="47" spans="1:12" ht="12.75" customHeight="1">
      <c r="A47" s="13"/>
      <c r="B47" s="154"/>
      <c r="C47" s="155"/>
      <c r="D47" s="13"/>
      <c r="E47" s="13"/>
      <c r="F47" s="13"/>
      <c r="H47" s="12">
        <v>35</v>
      </c>
      <c r="I47" s="13"/>
      <c r="J47" s="14"/>
      <c r="K47" s="15"/>
      <c r="L47" s="15">
        <f t="shared" si="0"/>
        <v>0</v>
      </c>
    </row>
    <row r="48" spans="1:12" ht="12.75" customHeight="1">
      <c r="A48" s="13"/>
      <c r="B48" s="154"/>
      <c r="C48" s="155"/>
      <c r="D48" s="13"/>
      <c r="E48" s="13"/>
      <c r="F48" s="13"/>
      <c r="H48" s="12">
        <v>36</v>
      </c>
      <c r="I48" s="13"/>
      <c r="J48" s="14"/>
      <c r="K48" s="15"/>
      <c r="L48" s="15">
        <f t="shared" si="0"/>
        <v>0</v>
      </c>
    </row>
    <row r="49" spans="1:12" ht="12.75" customHeight="1">
      <c r="A49" s="13"/>
      <c r="B49" s="154"/>
      <c r="C49" s="155"/>
      <c r="D49" s="13"/>
      <c r="E49" s="13"/>
      <c r="F49" s="13"/>
      <c r="H49" s="12">
        <v>37</v>
      </c>
      <c r="I49" s="13"/>
      <c r="J49" s="14"/>
      <c r="K49" s="15"/>
      <c r="L49" s="15">
        <f t="shared" si="0"/>
        <v>0</v>
      </c>
    </row>
    <row r="50" spans="1:12" ht="12.75" customHeight="1">
      <c r="A50" s="13"/>
      <c r="B50" s="154"/>
      <c r="C50" s="155"/>
      <c r="D50" s="13"/>
      <c r="E50" s="13"/>
      <c r="F50" s="13"/>
      <c r="H50" s="12">
        <v>38</v>
      </c>
      <c r="I50" s="13"/>
      <c r="J50" s="14"/>
      <c r="K50" s="15"/>
      <c r="L50" s="15">
        <f t="shared" si="0"/>
        <v>0</v>
      </c>
    </row>
    <row r="51" spans="1:12" ht="12.75" customHeight="1">
      <c r="A51" s="13"/>
      <c r="B51" s="154"/>
      <c r="C51" s="155"/>
      <c r="D51" s="13"/>
      <c r="E51" s="13"/>
      <c r="F51" s="13"/>
      <c r="H51" s="12">
        <v>39</v>
      </c>
      <c r="I51" s="13"/>
      <c r="J51" s="14"/>
      <c r="K51" s="15"/>
      <c r="L51" s="15">
        <f t="shared" si="0"/>
        <v>0</v>
      </c>
    </row>
    <row r="52" spans="1:12" ht="12.75" customHeight="1">
      <c r="A52" s="13"/>
      <c r="B52" s="154"/>
      <c r="C52" s="155"/>
      <c r="D52" s="13"/>
      <c r="E52" s="13"/>
      <c r="F52" s="13"/>
      <c r="H52" s="151" t="s">
        <v>81</v>
      </c>
      <c r="I52" s="152"/>
      <c r="J52" s="152"/>
      <c r="K52" s="153"/>
      <c r="L52" s="17">
        <f>SUM(L13:L51)</f>
        <v>0</v>
      </c>
    </row>
    <row r="53" spans="1:12" ht="12.75" customHeight="1"/>
    <row r="54" spans="1:12" ht="12.75" customHeight="1"/>
    <row r="55" spans="1:12" ht="12.75" customHeight="1"/>
    <row r="56" spans="1:12" ht="12.75" customHeight="1"/>
    <row r="57" spans="1:12" ht="12.75" customHeight="1"/>
  </sheetData>
  <protectedRanges>
    <protectedRange sqref="E1:I1" name="Диапазон1"/>
  </protectedRanges>
  <mergeCells count="20">
    <mergeCell ref="C6:L6"/>
    <mergeCell ref="C7:L7"/>
    <mergeCell ref="C8:L8"/>
    <mergeCell ref="C9:L9"/>
    <mergeCell ref="A2:L2"/>
    <mergeCell ref="C4:L4"/>
    <mergeCell ref="C5:L5"/>
    <mergeCell ref="H52:K52"/>
    <mergeCell ref="B47:C47"/>
    <mergeCell ref="B48:C48"/>
    <mergeCell ref="B49:C49"/>
    <mergeCell ref="B50:C50"/>
    <mergeCell ref="B51:C51"/>
    <mergeCell ref="B52:C52"/>
    <mergeCell ref="B46:C46"/>
    <mergeCell ref="A11:F11"/>
    <mergeCell ref="H11:L11"/>
    <mergeCell ref="A12:F22"/>
    <mergeCell ref="A23:F23"/>
    <mergeCell ref="A45:F45"/>
  </mergeCells>
  <conditionalFormatting sqref="A25:F43 I13:K51 A47:B52 D47:F52 A12">
    <cfRule type="containsBlanks" dxfId="1" priority="1">
      <formula>LEN(TRIM(A12))=0</formula>
    </cfRule>
  </conditionalFormatting>
  <dataValidations count="1">
    <dataValidation allowBlank="1" showInputMessage="1" showErrorMessage="1" promptTitle="Увага!" prompt="Основна інформація по заходу коротко: ідея, основні акценти тощо." sqref="A11"/>
  </dataValidations>
  <pageMargins left="0.2" right="0.2" top="0.2" bottom="0.2" header="0.2" footer="0.2"/>
  <pageSetup scale="57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8"/>
  <sheetViews>
    <sheetView showGridLines="0" showZeros="0" defaultGridColor="0" colorId="22" workbookViewId="0">
      <pane ySplit="3" topLeftCell="A4" activePane="bottomLeft" state="frozen"/>
      <selection pane="bottomLeft" activeCell="C3" sqref="C3"/>
    </sheetView>
  </sheetViews>
  <sheetFormatPr defaultRowHeight="12.75"/>
  <cols>
    <col min="1" max="1" width="5.28515625" style="46" customWidth="1"/>
    <col min="2" max="2" width="32.85546875" style="45" customWidth="1"/>
    <col min="3" max="3" width="13.85546875" style="43" bestFit="1" customWidth="1"/>
    <col min="4" max="255" width="9.140625" style="44"/>
    <col min="256" max="256" width="5.28515625" style="44" customWidth="1"/>
    <col min="257" max="257" width="32.85546875" style="44" customWidth="1"/>
    <col min="258" max="258" width="18.140625" style="44" customWidth="1"/>
    <col min="259" max="511" width="9.140625" style="44"/>
    <col min="512" max="512" width="5.28515625" style="44" customWidth="1"/>
    <col min="513" max="513" width="32.85546875" style="44" customWidth="1"/>
    <col min="514" max="514" width="18.140625" style="44" customWidth="1"/>
    <col min="515" max="767" width="9.140625" style="44"/>
    <col min="768" max="768" width="5.28515625" style="44" customWidth="1"/>
    <col min="769" max="769" width="32.85546875" style="44" customWidth="1"/>
    <col min="770" max="770" width="18.140625" style="44" customWidth="1"/>
    <col min="771" max="1023" width="9.140625" style="44"/>
    <col min="1024" max="1024" width="5.28515625" style="44" customWidth="1"/>
    <col min="1025" max="1025" width="32.85546875" style="44" customWidth="1"/>
    <col min="1026" max="1026" width="18.140625" style="44" customWidth="1"/>
    <col min="1027" max="1279" width="9.140625" style="44"/>
    <col min="1280" max="1280" width="5.28515625" style="44" customWidth="1"/>
    <col min="1281" max="1281" width="32.85546875" style="44" customWidth="1"/>
    <col min="1282" max="1282" width="18.140625" style="44" customWidth="1"/>
    <col min="1283" max="1535" width="9.140625" style="44"/>
    <col min="1536" max="1536" width="5.28515625" style="44" customWidth="1"/>
    <col min="1537" max="1537" width="32.85546875" style="44" customWidth="1"/>
    <col min="1538" max="1538" width="18.140625" style="44" customWidth="1"/>
    <col min="1539" max="1791" width="9.140625" style="44"/>
    <col min="1792" max="1792" width="5.28515625" style="44" customWidth="1"/>
    <col min="1793" max="1793" width="32.85546875" style="44" customWidth="1"/>
    <col min="1794" max="1794" width="18.140625" style="44" customWidth="1"/>
    <col min="1795" max="2047" width="9.140625" style="44"/>
    <col min="2048" max="2048" width="5.28515625" style="44" customWidth="1"/>
    <col min="2049" max="2049" width="32.85546875" style="44" customWidth="1"/>
    <col min="2050" max="2050" width="18.140625" style="44" customWidth="1"/>
    <col min="2051" max="2303" width="9.140625" style="44"/>
    <col min="2304" max="2304" width="5.28515625" style="44" customWidth="1"/>
    <col min="2305" max="2305" width="32.85546875" style="44" customWidth="1"/>
    <col min="2306" max="2306" width="18.140625" style="44" customWidth="1"/>
    <col min="2307" max="2559" width="9.140625" style="44"/>
    <col min="2560" max="2560" width="5.28515625" style="44" customWidth="1"/>
    <col min="2561" max="2561" width="32.85546875" style="44" customWidth="1"/>
    <col min="2562" max="2562" width="18.140625" style="44" customWidth="1"/>
    <col min="2563" max="2815" width="9.140625" style="44"/>
    <col min="2816" max="2816" width="5.28515625" style="44" customWidth="1"/>
    <col min="2817" max="2817" width="32.85546875" style="44" customWidth="1"/>
    <col min="2818" max="2818" width="18.140625" style="44" customWidth="1"/>
    <col min="2819" max="3071" width="9.140625" style="44"/>
    <col min="3072" max="3072" width="5.28515625" style="44" customWidth="1"/>
    <col min="3073" max="3073" width="32.85546875" style="44" customWidth="1"/>
    <col min="3074" max="3074" width="18.140625" style="44" customWidth="1"/>
    <col min="3075" max="3327" width="9.140625" style="44"/>
    <col min="3328" max="3328" width="5.28515625" style="44" customWidth="1"/>
    <col min="3329" max="3329" width="32.85546875" style="44" customWidth="1"/>
    <col min="3330" max="3330" width="18.140625" style="44" customWidth="1"/>
    <col min="3331" max="3583" width="9.140625" style="44"/>
    <col min="3584" max="3584" width="5.28515625" style="44" customWidth="1"/>
    <col min="3585" max="3585" width="32.85546875" style="44" customWidth="1"/>
    <col min="3586" max="3586" width="18.140625" style="44" customWidth="1"/>
    <col min="3587" max="3839" width="9.140625" style="44"/>
    <col min="3840" max="3840" width="5.28515625" style="44" customWidth="1"/>
    <col min="3841" max="3841" width="32.85546875" style="44" customWidth="1"/>
    <col min="3842" max="3842" width="18.140625" style="44" customWidth="1"/>
    <col min="3843" max="4095" width="9.140625" style="44"/>
    <col min="4096" max="4096" width="5.28515625" style="44" customWidth="1"/>
    <col min="4097" max="4097" width="32.85546875" style="44" customWidth="1"/>
    <col min="4098" max="4098" width="18.140625" style="44" customWidth="1"/>
    <col min="4099" max="4351" width="9.140625" style="44"/>
    <col min="4352" max="4352" width="5.28515625" style="44" customWidth="1"/>
    <col min="4353" max="4353" width="32.85546875" style="44" customWidth="1"/>
    <col min="4354" max="4354" width="18.140625" style="44" customWidth="1"/>
    <col min="4355" max="4607" width="9.140625" style="44"/>
    <col min="4608" max="4608" width="5.28515625" style="44" customWidth="1"/>
    <col min="4609" max="4609" width="32.85546875" style="44" customWidth="1"/>
    <col min="4610" max="4610" width="18.140625" style="44" customWidth="1"/>
    <col min="4611" max="4863" width="9.140625" style="44"/>
    <col min="4864" max="4864" width="5.28515625" style="44" customWidth="1"/>
    <col min="4865" max="4865" width="32.85546875" style="44" customWidth="1"/>
    <col min="4866" max="4866" width="18.140625" style="44" customWidth="1"/>
    <col min="4867" max="5119" width="9.140625" style="44"/>
    <col min="5120" max="5120" width="5.28515625" style="44" customWidth="1"/>
    <col min="5121" max="5121" width="32.85546875" style="44" customWidth="1"/>
    <col min="5122" max="5122" width="18.140625" style="44" customWidth="1"/>
    <col min="5123" max="5375" width="9.140625" style="44"/>
    <col min="5376" max="5376" width="5.28515625" style="44" customWidth="1"/>
    <col min="5377" max="5377" width="32.85546875" style="44" customWidth="1"/>
    <col min="5378" max="5378" width="18.140625" style="44" customWidth="1"/>
    <col min="5379" max="5631" width="9.140625" style="44"/>
    <col min="5632" max="5632" width="5.28515625" style="44" customWidth="1"/>
    <col min="5633" max="5633" width="32.85546875" style="44" customWidth="1"/>
    <col min="5634" max="5634" width="18.140625" style="44" customWidth="1"/>
    <col min="5635" max="5887" width="9.140625" style="44"/>
    <col min="5888" max="5888" width="5.28515625" style="44" customWidth="1"/>
    <col min="5889" max="5889" width="32.85546875" style="44" customWidth="1"/>
    <col min="5890" max="5890" width="18.140625" style="44" customWidth="1"/>
    <col min="5891" max="6143" width="9.140625" style="44"/>
    <col min="6144" max="6144" width="5.28515625" style="44" customWidth="1"/>
    <col min="6145" max="6145" width="32.85546875" style="44" customWidth="1"/>
    <col min="6146" max="6146" width="18.140625" style="44" customWidth="1"/>
    <col min="6147" max="6399" width="9.140625" style="44"/>
    <col min="6400" max="6400" width="5.28515625" style="44" customWidth="1"/>
    <col min="6401" max="6401" width="32.85546875" style="44" customWidth="1"/>
    <col min="6402" max="6402" width="18.140625" style="44" customWidth="1"/>
    <col min="6403" max="6655" width="9.140625" style="44"/>
    <col min="6656" max="6656" width="5.28515625" style="44" customWidth="1"/>
    <col min="6657" max="6657" width="32.85546875" style="44" customWidth="1"/>
    <col min="6658" max="6658" width="18.140625" style="44" customWidth="1"/>
    <col min="6659" max="6911" width="9.140625" style="44"/>
    <col min="6912" max="6912" width="5.28515625" style="44" customWidth="1"/>
    <col min="6913" max="6913" width="32.85546875" style="44" customWidth="1"/>
    <col min="6914" max="6914" width="18.140625" style="44" customWidth="1"/>
    <col min="6915" max="7167" width="9.140625" style="44"/>
    <col min="7168" max="7168" width="5.28515625" style="44" customWidth="1"/>
    <col min="7169" max="7169" width="32.85546875" style="44" customWidth="1"/>
    <col min="7170" max="7170" width="18.140625" style="44" customWidth="1"/>
    <col min="7171" max="7423" width="9.140625" style="44"/>
    <col min="7424" max="7424" width="5.28515625" style="44" customWidth="1"/>
    <col min="7425" max="7425" width="32.85546875" style="44" customWidth="1"/>
    <col min="7426" max="7426" width="18.140625" style="44" customWidth="1"/>
    <col min="7427" max="7679" width="9.140625" style="44"/>
    <col min="7680" max="7680" width="5.28515625" style="44" customWidth="1"/>
    <col min="7681" max="7681" width="32.85546875" style="44" customWidth="1"/>
    <col min="7682" max="7682" width="18.140625" style="44" customWidth="1"/>
    <col min="7683" max="7935" width="9.140625" style="44"/>
    <col min="7936" max="7936" width="5.28515625" style="44" customWidth="1"/>
    <col min="7937" max="7937" width="32.85546875" style="44" customWidth="1"/>
    <col min="7938" max="7938" width="18.140625" style="44" customWidth="1"/>
    <col min="7939" max="8191" width="9.140625" style="44"/>
    <col min="8192" max="8192" width="5.28515625" style="44" customWidth="1"/>
    <col min="8193" max="8193" width="32.85546875" style="44" customWidth="1"/>
    <col min="8194" max="8194" width="18.140625" style="44" customWidth="1"/>
    <col min="8195" max="8447" width="9.140625" style="44"/>
    <col min="8448" max="8448" width="5.28515625" style="44" customWidth="1"/>
    <col min="8449" max="8449" width="32.85546875" style="44" customWidth="1"/>
    <col min="8450" max="8450" width="18.140625" style="44" customWidth="1"/>
    <col min="8451" max="8703" width="9.140625" style="44"/>
    <col min="8704" max="8704" width="5.28515625" style="44" customWidth="1"/>
    <col min="8705" max="8705" width="32.85546875" style="44" customWidth="1"/>
    <col min="8706" max="8706" width="18.140625" style="44" customWidth="1"/>
    <col min="8707" max="8959" width="9.140625" style="44"/>
    <col min="8960" max="8960" width="5.28515625" style="44" customWidth="1"/>
    <col min="8961" max="8961" width="32.85546875" style="44" customWidth="1"/>
    <col min="8962" max="8962" width="18.140625" style="44" customWidth="1"/>
    <col min="8963" max="9215" width="9.140625" style="44"/>
    <col min="9216" max="9216" width="5.28515625" style="44" customWidth="1"/>
    <col min="9217" max="9217" width="32.85546875" style="44" customWidth="1"/>
    <col min="9218" max="9218" width="18.140625" style="44" customWidth="1"/>
    <col min="9219" max="9471" width="9.140625" style="44"/>
    <col min="9472" max="9472" width="5.28515625" style="44" customWidth="1"/>
    <col min="9473" max="9473" width="32.85546875" style="44" customWidth="1"/>
    <col min="9474" max="9474" width="18.140625" style="44" customWidth="1"/>
    <col min="9475" max="9727" width="9.140625" style="44"/>
    <col min="9728" max="9728" width="5.28515625" style="44" customWidth="1"/>
    <col min="9729" max="9729" width="32.85546875" style="44" customWidth="1"/>
    <col min="9730" max="9730" width="18.140625" style="44" customWidth="1"/>
    <col min="9731" max="9983" width="9.140625" style="44"/>
    <col min="9984" max="9984" width="5.28515625" style="44" customWidth="1"/>
    <col min="9985" max="9985" width="32.85546875" style="44" customWidth="1"/>
    <col min="9986" max="9986" width="18.140625" style="44" customWidth="1"/>
    <col min="9987" max="10239" width="9.140625" style="44"/>
    <col min="10240" max="10240" width="5.28515625" style="44" customWidth="1"/>
    <col min="10241" max="10241" width="32.85546875" style="44" customWidth="1"/>
    <col min="10242" max="10242" width="18.140625" style="44" customWidth="1"/>
    <col min="10243" max="10495" width="9.140625" style="44"/>
    <col min="10496" max="10496" width="5.28515625" style="44" customWidth="1"/>
    <col min="10497" max="10497" width="32.85546875" style="44" customWidth="1"/>
    <col min="10498" max="10498" width="18.140625" style="44" customWidth="1"/>
    <col min="10499" max="10751" width="9.140625" style="44"/>
    <col min="10752" max="10752" width="5.28515625" style="44" customWidth="1"/>
    <col min="10753" max="10753" width="32.85546875" style="44" customWidth="1"/>
    <col min="10754" max="10754" width="18.140625" style="44" customWidth="1"/>
    <col min="10755" max="11007" width="9.140625" style="44"/>
    <col min="11008" max="11008" width="5.28515625" style="44" customWidth="1"/>
    <col min="11009" max="11009" width="32.85546875" style="44" customWidth="1"/>
    <col min="11010" max="11010" width="18.140625" style="44" customWidth="1"/>
    <col min="11011" max="11263" width="9.140625" style="44"/>
    <col min="11264" max="11264" width="5.28515625" style="44" customWidth="1"/>
    <col min="11265" max="11265" width="32.85546875" style="44" customWidth="1"/>
    <col min="11266" max="11266" width="18.140625" style="44" customWidth="1"/>
    <col min="11267" max="11519" width="9.140625" style="44"/>
    <col min="11520" max="11520" width="5.28515625" style="44" customWidth="1"/>
    <col min="11521" max="11521" width="32.85546875" style="44" customWidth="1"/>
    <col min="11522" max="11522" width="18.140625" style="44" customWidth="1"/>
    <col min="11523" max="11775" width="9.140625" style="44"/>
    <col min="11776" max="11776" width="5.28515625" style="44" customWidth="1"/>
    <col min="11777" max="11777" width="32.85546875" style="44" customWidth="1"/>
    <col min="11778" max="11778" width="18.140625" style="44" customWidth="1"/>
    <col min="11779" max="12031" width="9.140625" style="44"/>
    <col min="12032" max="12032" width="5.28515625" style="44" customWidth="1"/>
    <col min="12033" max="12033" width="32.85546875" style="44" customWidth="1"/>
    <col min="12034" max="12034" width="18.140625" style="44" customWidth="1"/>
    <col min="12035" max="12287" width="9.140625" style="44"/>
    <col min="12288" max="12288" width="5.28515625" style="44" customWidth="1"/>
    <col min="12289" max="12289" width="32.85546875" style="44" customWidth="1"/>
    <col min="12290" max="12290" width="18.140625" style="44" customWidth="1"/>
    <col min="12291" max="12543" width="9.140625" style="44"/>
    <col min="12544" max="12544" width="5.28515625" style="44" customWidth="1"/>
    <col min="12545" max="12545" width="32.85546875" style="44" customWidth="1"/>
    <col min="12546" max="12546" width="18.140625" style="44" customWidth="1"/>
    <col min="12547" max="12799" width="9.140625" style="44"/>
    <col min="12800" max="12800" width="5.28515625" style="44" customWidth="1"/>
    <col min="12801" max="12801" width="32.85546875" style="44" customWidth="1"/>
    <col min="12802" max="12802" width="18.140625" style="44" customWidth="1"/>
    <col min="12803" max="13055" width="9.140625" style="44"/>
    <col min="13056" max="13056" width="5.28515625" style="44" customWidth="1"/>
    <col min="13057" max="13057" width="32.85546875" style="44" customWidth="1"/>
    <col min="13058" max="13058" width="18.140625" style="44" customWidth="1"/>
    <col min="13059" max="13311" width="9.140625" style="44"/>
    <col min="13312" max="13312" width="5.28515625" style="44" customWidth="1"/>
    <col min="13313" max="13313" width="32.85546875" style="44" customWidth="1"/>
    <col min="13314" max="13314" width="18.140625" style="44" customWidth="1"/>
    <col min="13315" max="13567" width="9.140625" style="44"/>
    <col min="13568" max="13568" width="5.28515625" style="44" customWidth="1"/>
    <col min="13569" max="13569" width="32.85546875" style="44" customWidth="1"/>
    <col min="13570" max="13570" width="18.140625" style="44" customWidth="1"/>
    <col min="13571" max="13823" width="9.140625" style="44"/>
    <col min="13824" max="13824" width="5.28515625" style="44" customWidth="1"/>
    <col min="13825" max="13825" width="32.85546875" style="44" customWidth="1"/>
    <col min="13826" max="13826" width="18.140625" style="44" customWidth="1"/>
    <col min="13827" max="14079" width="9.140625" style="44"/>
    <col min="14080" max="14080" width="5.28515625" style="44" customWidth="1"/>
    <col min="14081" max="14081" width="32.85546875" style="44" customWidth="1"/>
    <col min="14082" max="14082" width="18.140625" style="44" customWidth="1"/>
    <col min="14083" max="14335" width="9.140625" style="44"/>
    <col min="14336" max="14336" width="5.28515625" style="44" customWidth="1"/>
    <col min="14337" max="14337" width="32.85546875" style="44" customWidth="1"/>
    <col min="14338" max="14338" width="18.140625" style="44" customWidth="1"/>
    <col min="14339" max="14591" width="9.140625" style="44"/>
    <col min="14592" max="14592" width="5.28515625" style="44" customWidth="1"/>
    <col min="14593" max="14593" width="32.85546875" style="44" customWidth="1"/>
    <col min="14594" max="14594" width="18.140625" style="44" customWidth="1"/>
    <col min="14595" max="14847" width="9.140625" style="44"/>
    <col min="14848" max="14848" width="5.28515625" style="44" customWidth="1"/>
    <col min="14849" max="14849" width="32.85546875" style="44" customWidth="1"/>
    <col min="14850" max="14850" width="18.140625" style="44" customWidth="1"/>
    <col min="14851" max="15103" width="9.140625" style="44"/>
    <col min="15104" max="15104" width="5.28515625" style="44" customWidth="1"/>
    <col min="15105" max="15105" width="32.85546875" style="44" customWidth="1"/>
    <col min="15106" max="15106" width="18.140625" style="44" customWidth="1"/>
    <col min="15107" max="15359" width="9.140625" style="44"/>
    <col min="15360" max="15360" width="5.28515625" style="44" customWidth="1"/>
    <col min="15361" max="15361" width="32.85546875" style="44" customWidth="1"/>
    <col min="15362" max="15362" width="18.140625" style="44" customWidth="1"/>
    <col min="15363" max="15615" width="9.140625" style="44"/>
    <col min="15616" max="15616" width="5.28515625" style="44" customWidth="1"/>
    <col min="15617" max="15617" width="32.85546875" style="44" customWidth="1"/>
    <col min="15618" max="15618" width="18.140625" style="44" customWidth="1"/>
    <col min="15619" max="15871" width="9.140625" style="44"/>
    <col min="15872" max="15872" width="5.28515625" style="44" customWidth="1"/>
    <col min="15873" max="15873" width="32.85546875" style="44" customWidth="1"/>
    <col min="15874" max="15874" width="18.140625" style="44" customWidth="1"/>
    <col min="15875" max="16127" width="9.140625" style="44"/>
    <col min="16128" max="16128" width="5.28515625" style="44" customWidth="1"/>
    <col min="16129" max="16129" width="32.85546875" style="44" customWidth="1"/>
    <col min="16130" max="16130" width="18.140625" style="44" customWidth="1"/>
    <col min="16131" max="16384" width="9.140625" style="44"/>
  </cols>
  <sheetData>
    <row r="1" spans="1:4" ht="25.5">
      <c r="A1" s="48" t="s">
        <v>95</v>
      </c>
      <c r="B1" s="44"/>
      <c r="D1" s="79"/>
    </row>
    <row r="2" spans="1:4" ht="14.25">
      <c r="B2" s="48"/>
    </row>
    <row r="3" spans="1:4">
      <c r="A3" s="75" t="s">
        <v>40</v>
      </c>
      <c r="B3" s="78" t="s">
        <v>122</v>
      </c>
      <c r="C3" s="76" t="s">
        <v>123</v>
      </c>
    </row>
    <row r="4" spans="1:4">
      <c r="A4" s="47">
        <v>1</v>
      </c>
      <c r="B4" s="77" t="s">
        <v>42</v>
      </c>
      <c r="C4" s="18">
        <v>4</v>
      </c>
    </row>
    <row r="5" spans="1:4">
      <c r="A5" s="47">
        <v>2</v>
      </c>
      <c r="B5" s="77" t="s">
        <v>135</v>
      </c>
      <c r="C5" s="18">
        <v>4</v>
      </c>
    </row>
    <row r="6" spans="1:4">
      <c r="A6" s="47">
        <v>3</v>
      </c>
      <c r="B6" s="77" t="s">
        <v>127</v>
      </c>
      <c r="C6" s="18">
        <v>3</v>
      </c>
    </row>
    <row r="7" spans="1:4">
      <c r="A7" s="47">
        <v>4</v>
      </c>
      <c r="B7" s="77" t="s">
        <v>231</v>
      </c>
      <c r="C7" s="18">
        <v>4</v>
      </c>
    </row>
    <row r="8" spans="1:4">
      <c r="A8" s="47">
        <v>5</v>
      </c>
      <c r="B8" s="77" t="s">
        <v>126</v>
      </c>
      <c r="C8" s="18">
        <v>3</v>
      </c>
    </row>
    <row r="9" spans="1:4">
      <c r="A9" s="47">
        <v>6</v>
      </c>
      <c r="B9" s="77" t="s">
        <v>140</v>
      </c>
      <c r="C9" s="18">
        <v>3</v>
      </c>
    </row>
    <row r="10" spans="1:4">
      <c r="A10" s="47">
        <v>7</v>
      </c>
      <c r="B10" s="77" t="s">
        <v>141</v>
      </c>
      <c r="C10" s="18">
        <v>3</v>
      </c>
    </row>
    <row r="11" spans="1:4">
      <c r="A11" s="47">
        <v>8</v>
      </c>
      <c r="B11" s="77" t="s">
        <v>237</v>
      </c>
      <c r="C11" s="18">
        <v>3</v>
      </c>
    </row>
    <row r="12" spans="1:4">
      <c r="A12" s="47">
        <v>9</v>
      </c>
      <c r="B12" s="77" t="s">
        <v>57</v>
      </c>
      <c r="C12" s="18">
        <v>4</v>
      </c>
    </row>
    <row r="13" spans="1:4">
      <c r="A13" s="47">
        <v>10</v>
      </c>
      <c r="B13" s="77" t="s">
        <v>142</v>
      </c>
      <c r="C13" s="18">
        <v>4</v>
      </c>
    </row>
    <row r="14" spans="1:4">
      <c r="A14" s="47">
        <v>11</v>
      </c>
      <c r="B14" s="77" t="s">
        <v>236</v>
      </c>
      <c r="C14" s="18">
        <v>3</v>
      </c>
    </row>
    <row r="15" spans="1:4">
      <c r="A15" s="47">
        <v>12</v>
      </c>
      <c r="B15" s="77" t="s">
        <v>129</v>
      </c>
      <c r="C15" s="18">
        <v>3</v>
      </c>
    </row>
    <row r="16" spans="1:4">
      <c r="A16" s="47">
        <v>13</v>
      </c>
      <c r="B16" s="77" t="s">
        <v>160</v>
      </c>
      <c r="C16" s="18">
        <v>4</v>
      </c>
    </row>
    <row r="17" spans="1:3">
      <c r="A17" s="47">
        <v>14</v>
      </c>
      <c r="B17" s="77" t="s">
        <v>131</v>
      </c>
      <c r="C17" s="18">
        <v>2</v>
      </c>
    </row>
    <row r="18" spans="1:3">
      <c r="A18" s="47">
        <v>15</v>
      </c>
      <c r="B18" s="77" t="s">
        <v>152</v>
      </c>
      <c r="C18" s="18">
        <v>4</v>
      </c>
    </row>
    <row r="19" spans="1:3">
      <c r="A19" s="47">
        <v>16</v>
      </c>
      <c r="B19" s="77" t="s">
        <v>58</v>
      </c>
      <c r="C19" s="18">
        <v>4</v>
      </c>
    </row>
    <row r="20" spans="1:3">
      <c r="A20" s="47">
        <v>17</v>
      </c>
      <c r="B20" s="77" t="s">
        <v>128</v>
      </c>
      <c r="C20" s="18">
        <v>4</v>
      </c>
    </row>
    <row r="21" spans="1:3">
      <c r="A21" s="47">
        <v>18</v>
      </c>
      <c r="B21" s="77" t="s">
        <v>43</v>
      </c>
      <c r="C21" s="18">
        <v>3</v>
      </c>
    </row>
    <row r="22" spans="1:3">
      <c r="A22" s="47">
        <v>19</v>
      </c>
      <c r="B22" s="77" t="s">
        <v>136</v>
      </c>
      <c r="C22" s="18">
        <v>3</v>
      </c>
    </row>
    <row r="23" spans="1:3">
      <c r="A23" s="47">
        <v>20</v>
      </c>
      <c r="B23" s="77" t="s">
        <v>137</v>
      </c>
      <c r="C23" s="18">
        <v>3</v>
      </c>
    </row>
    <row r="24" spans="1:3">
      <c r="A24" s="47">
        <v>21</v>
      </c>
      <c r="B24" s="77" t="s">
        <v>166</v>
      </c>
      <c r="C24" s="18">
        <v>4</v>
      </c>
    </row>
    <row r="25" spans="1:3">
      <c r="A25" s="47">
        <v>22</v>
      </c>
      <c r="B25" s="77" t="s">
        <v>149</v>
      </c>
      <c r="C25" s="18">
        <v>4</v>
      </c>
    </row>
    <row r="26" spans="1:3">
      <c r="A26" s="47">
        <v>23</v>
      </c>
      <c r="B26" s="77" t="s">
        <v>143</v>
      </c>
      <c r="C26" s="18">
        <v>4</v>
      </c>
    </row>
    <row r="27" spans="1:3">
      <c r="A27" s="47">
        <v>24</v>
      </c>
      <c r="B27" s="77" t="s">
        <v>48</v>
      </c>
      <c r="C27" s="18">
        <v>4</v>
      </c>
    </row>
    <row r="28" spans="1:3">
      <c r="A28" s="47">
        <v>25</v>
      </c>
      <c r="B28" s="77" t="s">
        <v>179</v>
      </c>
      <c r="C28" s="18">
        <v>4</v>
      </c>
    </row>
    <row r="29" spans="1:3">
      <c r="A29" s="47">
        <v>26</v>
      </c>
      <c r="B29" s="77" t="s">
        <v>132</v>
      </c>
      <c r="C29" s="18">
        <v>4</v>
      </c>
    </row>
    <row r="30" spans="1:3">
      <c r="A30" s="47">
        <v>27</v>
      </c>
      <c r="B30" s="77" t="s">
        <v>139</v>
      </c>
      <c r="C30" s="18">
        <v>1</v>
      </c>
    </row>
    <row r="31" spans="1:3">
      <c r="A31" s="47">
        <v>28</v>
      </c>
      <c r="B31" s="77" t="s">
        <v>54</v>
      </c>
      <c r="C31" s="18">
        <v>4</v>
      </c>
    </row>
    <row r="32" spans="1:3">
      <c r="A32" s="47">
        <v>29</v>
      </c>
      <c r="B32" s="77" t="s">
        <v>180</v>
      </c>
      <c r="C32" s="18">
        <v>4</v>
      </c>
    </row>
    <row r="33" spans="1:3">
      <c r="A33" s="47">
        <v>30</v>
      </c>
      <c r="B33" s="77" t="s">
        <v>59</v>
      </c>
      <c r="C33" s="18">
        <v>4</v>
      </c>
    </row>
    <row r="34" spans="1:3">
      <c r="A34" s="47">
        <v>31</v>
      </c>
      <c r="B34" s="77" t="s">
        <v>44</v>
      </c>
      <c r="C34" s="18">
        <v>4</v>
      </c>
    </row>
    <row r="35" spans="1:3">
      <c r="A35" s="47">
        <v>32</v>
      </c>
      <c r="B35" s="77" t="s">
        <v>148</v>
      </c>
      <c r="C35" s="18">
        <v>4</v>
      </c>
    </row>
    <row r="36" spans="1:3">
      <c r="A36" s="47">
        <v>33</v>
      </c>
      <c r="B36" s="77" t="s">
        <v>229</v>
      </c>
      <c r="C36" s="18">
        <v>4</v>
      </c>
    </row>
    <row r="37" spans="1:3">
      <c r="A37" s="47">
        <v>34</v>
      </c>
      <c r="B37" s="77" t="s">
        <v>293</v>
      </c>
      <c r="C37" s="18">
        <v>4</v>
      </c>
    </row>
    <row r="38" spans="1:3">
      <c r="A38" s="47">
        <v>35</v>
      </c>
      <c r="B38" s="77" t="s">
        <v>294</v>
      </c>
      <c r="C38" s="18">
        <v>3</v>
      </c>
    </row>
    <row r="39" spans="1:3">
      <c r="A39" s="47">
        <v>36</v>
      </c>
      <c r="B39" s="77" t="s">
        <v>150</v>
      </c>
      <c r="C39" s="18">
        <v>3</v>
      </c>
    </row>
    <row r="40" spans="1:3">
      <c r="A40" s="47">
        <v>37</v>
      </c>
      <c r="B40" s="77" t="s">
        <v>130</v>
      </c>
      <c r="C40" s="18">
        <v>4</v>
      </c>
    </row>
    <row r="41" spans="1:3">
      <c r="A41" s="47">
        <v>38</v>
      </c>
      <c r="B41" s="77" t="s">
        <v>155</v>
      </c>
      <c r="C41" s="18">
        <v>4</v>
      </c>
    </row>
    <row r="42" spans="1:3">
      <c r="A42" s="47">
        <v>39</v>
      </c>
      <c r="B42" s="77" t="s">
        <v>147</v>
      </c>
      <c r="C42" s="18">
        <v>4</v>
      </c>
    </row>
    <row r="43" spans="1:3">
      <c r="A43" s="47">
        <v>40</v>
      </c>
      <c r="B43" s="77" t="s">
        <v>157</v>
      </c>
      <c r="C43" s="18">
        <v>3</v>
      </c>
    </row>
    <row r="44" spans="1:3">
      <c r="A44" s="47">
        <v>41</v>
      </c>
      <c r="B44" s="77" t="s">
        <v>151</v>
      </c>
      <c r="C44" s="18">
        <v>2</v>
      </c>
    </row>
    <row r="45" spans="1:3">
      <c r="A45" s="47">
        <v>42</v>
      </c>
      <c r="B45" s="77" t="s">
        <v>158</v>
      </c>
      <c r="C45" s="18">
        <v>3</v>
      </c>
    </row>
    <row r="46" spans="1:3">
      <c r="A46" s="47">
        <v>43</v>
      </c>
      <c r="B46" s="77" t="s">
        <v>159</v>
      </c>
      <c r="C46" s="18">
        <v>4</v>
      </c>
    </row>
    <row r="47" spans="1:3">
      <c r="A47" s="47">
        <v>44</v>
      </c>
      <c r="B47" s="77" t="s">
        <v>161</v>
      </c>
      <c r="C47" s="18">
        <v>3</v>
      </c>
    </row>
    <row r="48" spans="1:3">
      <c r="A48" s="47">
        <v>45</v>
      </c>
      <c r="B48" s="77" t="s">
        <v>49</v>
      </c>
      <c r="C48" s="18">
        <v>4</v>
      </c>
    </row>
    <row r="49" spans="1:3">
      <c r="A49" s="47">
        <v>46</v>
      </c>
      <c r="B49" s="77" t="s">
        <v>45</v>
      </c>
      <c r="C49" s="18">
        <v>4</v>
      </c>
    </row>
    <row r="50" spans="1:3">
      <c r="A50" s="47">
        <v>47</v>
      </c>
      <c r="B50" s="77" t="s">
        <v>138</v>
      </c>
      <c r="C50" s="18">
        <v>4</v>
      </c>
    </row>
    <row r="51" spans="1:3">
      <c r="A51" s="47">
        <v>48</v>
      </c>
      <c r="B51" s="77" t="s">
        <v>169</v>
      </c>
      <c r="C51" s="18">
        <v>4</v>
      </c>
    </row>
    <row r="52" spans="1:3">
      <c r="A52" s="47">
        <v>49</v>
      </c>
      <c r="B52" s="77" t="s">
        <v>167</v>
      </c>
      <c r="C52" s="18">
        <v>4</v>
      </c>
    </row>
    <row r="53" spans="1:3">
      <c r="A53" s="47">
        <v>50</v>
      </c>
      <c r="B53" s="77" t="s">
        <v>164</v>
      </c>
      <c r="C53" s="18">
        <v>4</v>
      </c>
    </row>
    <row r="54" spans="1:3">
      <c r="A54" s="47">
        <v>51</v>
      </c>
      <c r="B54" s="77" t="s">
        <v>177</v>
      </c>
      <c r="C54" s="18">
        <v>4</v>
      </c>
    </row>
    <row r="55" spans="1:3">
      <c r="A55" s="47">
        <v>52</v>
      </c>
      <c r="B55" s="77" t="s">
        <v>133</v>
      </c>
      <c r="C55" s="18">
        <v>4</v>
      </c>
    </row>
    <row r="56" spans="1:3">
      <c r="A56" s="47">
        <v>53</v>
      </c>
      <c r="B56" s="77" t="s">
        <v>144</v>
      </c>
      <c r="C56" s="18">
        <v>4</v>
      </c>
    </row>
    <row r="57" spans="1:3">
      <c r="A57" s="47">
        <v>54</v>
      </c>
      <c r="B57" s="77" t="s">
        <v>165</v>
      </c>
      <c r="C57" s="18">
        <v>2</v>
      </c>
    </row>
    <row r="58" spans="1:3">
      <c r="A58" s="47">
        <v>55</v>
      </c>
      <c r="B58" s="77" t="s">
        <v>146</v>
      </c>
      <c r="C58" s="18">
        <v>4</v>
      </c>
    </row>
    <row r="59" spans="1:3">
      <c r="A59" s="47">
        <v>56</v>
      </c>
      <c r="B59" s="77" t="s">
        <v>55</v>
      </c>
      <c r="C59" s="18">
        <v>4</v>
      </c>
    </row>
    <row r="60" spans="1:3">
      <c r="A60" s="47">
        <v>57</v>
      </c>
      <c r="B60" s="77" t="s">
        <v>162</v>
      </c>
      <c r="C60" s="18">
        <v>4</v>
      </c>
    </row>
    <row r="61" spans="1:3">
      <c r="A61" s="47">
        <v>58</v>
      </c>
      <c r="B61" s="77" t="s">
        <v>232</v>
      </c>
      <c r="C61" s="18">
        <v>4</v>
      </c>
    </row>
    <row r="62" spans="1:3">
      <c r="A62" s="47">
        <v>59</v>
      </c>
      <c r="B62" s="77" t="s">
        <v>52</v>
      </c>
      <c r="C62" s="18">
        <v>4</v>
      </c>
    </row>
    <row r="63" spans="1:3">
      <c r="A63" s="47">
        <v>60</v>
      </c>
      <c r="B63" s="77" t="s">
        <v>184</v>
      </c>
      <c r="C63" s="18">
        <v>4</v>
      </c>
    </row>
    <row r="64" spans="1:3">
      <c r="A64" s="47">
        <v>61</v>
      </c>
      <c r="B64" s="77" t="s">
        <v>50</v>
      </c>
      <c r="C64" s="18">
        <v>3</v>
      </c>
    </row>
    <row r="65" spans="1:3">
      <c r="A65" s="47">
        <v>62</v>
      </c>
      <c r="B65" s="77" t="s">
        <v>56</v>
      </c>
      <c r="C65" s="18">
        <v>4</v>
      </c>
    </row>
    <row r="66" spans="1:3">
      <c r="A66" s="47">
        <v>63</v>
      </c>
      <c r="B66" s="77" t="s">
        <v>168</v>
      </c>
      <c r="C66" s="18">
        <v>3</v>
      </c>
    </row>
    <row r="67" spans="1:3">
      <c r="A67" s="47">
        <v>64</v>
      </c>
      <c r="B67" s="77" t="s">
        <v>171</v>
      </c>
      <c r="C67" s="18">
        <v>4</v>
      </c>
    </row>
    <row r="68" spans="1:3">
      <c r="A68" s="47">
        <v>65</v>
      </c>
      <c r="B68" s="77" t="s">
        <v>156</v>
      </c>
      <c r="C68" s="18">
        <v>4</v>
      </c>
    </row>
    <row r="69" spans="1:3">
      <c r="A69" s="47">
        <v>66</v>
      </c>
      <c r="B69" s="77" t="s">
        <v>153</v>
      </c>
      <c r="C69" s="18">
        <v>4</v>
      </c>
    </row>
    <row r="70" spans="1:3">
      <c r="A70" s="47">
        <v>67</v>
      </c>
      <c r="B70" s="77" t="s">
        <v>170</v>
      </c>
      <c r="C70" s="18">
        <v>4</v>
      </c>
    </row>
    <row r="71" spans="1:3">
      <c r="A71" s="47">
        <v>68</v>
      </c>
      <c r="B71" s="77" t="s">
        <v>60</v>
      </c>
      <c r="C71" s="18">
        <v>4</v>
      </c>
    </row>
    <row r="72" spans="1:3">
      <c r="A72" s="47">
        <v>69</v>
      </c>
      <c r="B72" s="77" t="s">
        <v>134</v>
      </c>
      <c r="C72" s="18">
        <v>4</v>
      </c>
    </row>
    <row r="73" spans="1:3">
      <c r="A73" s="47">
        <v>70</v>
      </c>
      <c r="B73" s="77" t="s">
        <v>182</v>
      </c>
      <c r="C73" s="18">
        <v>4</v>
      </c>
    </row>
    <row r="74" spans="1:3">
      <c r="A74" s="47">
        <v>71</v>
      </c>
      <c r="B74" s="77" t="s">
        <v>230</v>
      </c>
      <c r="C74" s="18">
        <v>4</v>
      </c>
    </row>
    <row r="75" spans="1:3">
      <c r="A75" s="47">
        <v>72</v>
      </c>
      <c r="B75" s="77" t="s">
        <v>235</v>
      </c>
      <c r="C75" s="18">
        <v>4</v>
      </c>
    </row>
    <row r="76" spans="1:3">
      <c r="A76" s="47">
        <v>73</v>
      </c>
      <c r="B76" s="77" t="s">
        <v>154</v>
      </c>
      <c r="C76" s="18">
        <v>4</v>
      </c>
    </row>
    <row r="77" spans="1:3">
      <c r="A77" s="47">
        <v>74</v>
      </c>
      <c r="B77" s="77" t="s">
        <v>172</v>
      </c>
      <c r="C77" s="18">
        <v>3</v>
      </c>
    </row>
    <row r="78" spans="1:3">
      <c r="A78" s="47">
        <v>75</v>
      </c>
      <c r="B78" s="77" t="s">
        <v>173</v>
      </c>
      <c r="C78" s="18">
        <v>3</v>
      </c>
    </row>
    <row r="79" spans="1:3">
      <c r="A79" s="47">
        <v>76</v>
      </c>
      <c r="B79" s="77" t="s">
        <v>41</v>
      </c>
      <c r="C79" s="18">
        <v>4</v>
      </c>
    </row>
    <row r="80" spans="1:3">
      <c r="A80" s="47">
        <v>77</v>
      </c>
      <c r="B80" s="77" t="s">
        <v>46</v>
      </c>
      <c r="C80" s="18">
        <v>3</v>
      </c>
    </row>
    <row r="81" spans="1:3">
      <c r="A81" s="47">
        <v>78</v>
      </c>
      <c r="B81" s="77" t="s">
        <v>62</v>
      </c>
      <c r="C81" s="18">
        <v>4</v>
      </c>
    </row>
    <row r="82" spans="1:3">
      <c r="A82" s="47">
        <v>79</v>
      </c>
      <c r="B82" s="77" t="s">
        <v>145</v>
      </c>
      <c r="C82" s="18">
        <v>4</v>
      </c>
    </row>
    <row r="83" spans="1:3">
      <c r="A83" s="47">
        <v>80</v>
      </c>
      <c r="B83" s="77" t="s">
        <v>174</v>
      </c>
      <c r="C83" s="18">
        <v>2</v>
      </c>
    </row>
    <row r="84" spans="1:3">
      <c r="A84" s="47">
        <v>81</v>
      </c>
      <c r="B84" s="77" t="s">
        <v>61</v>
      </c>
      <c r="C84" s="18">
        <v>3</v>
      </c>
    </row>
    <row r="85" spans="1:3">
      <c r="A85" s="47">
        <v>82</v>
      </c>
      <c r="B85" s="77" t="s">
        <v>175</v>
      </c>
      <c r="C85" s="18">
        <v>3</v>
      </c>
    </row>
    <row r="86" spans="1:3">
      <c r="A86" s="47">
        <v>83</v>
      </c>
      <c r="B86" s="77" t="s">
        <v>47</v>
      </c>
      <c r="C86" s="18">
        <v>4</v>
      </c>
    </row>
    <row r="87" spans="1:3">
      <c r="A87" s="47">
        <v>84</v>
      </c>
      <c r="B87" s="77" t="s">
        <v>53</v>
      </c>
      <c r="C87" s="18">
        <v>4</v>
      </c>
    </row>
    <row r="88" spans="1:3">
      <c r="A88" s="47">
        <v>85</v>
      </c>
      <c r="B88" s="77" t="s">
        <v>181</v>
      </c>
      <c r="C88" s="18">
        <v>3</v>
      </c>
    </row>
    <row r="89" spans="1:3">
      <c r="A89" s="47">
        <v>86</v>
      </c>
      <c r="B89" s="77" t="s">
        <v>178</v>
      </c>
      <c r="C89" s="18">
        <v>3</v>
      </c>
    </row>
    <row r="90" spans="1:3">
      <c r="A90" s="47">
        <v>87</v>
      </c>
      <c r="B90" s="77" t="s">
        <v>183</v>
      </c>
      <c r="C90" s="18">
        <v>3</v>
      </c>
    </row>
    <row r="91" spans="1:3">
      <c r="A91" s="47">
        <v>88</v>
      </c>
      <c r="B91" s="77" t="s">
        <v>233</v>
      </c>
      <c r="C91" s="18">
        <v>4</v>
      </c>
    </row>
    <row r="92" spans="1:3">
      <c r="A92" s="47">
        <v>89</v>
      </c>
      <c r="B92" s="77" t="s">
        <v>176</v>
      </c>
      <c r="C92" s="18">
        <v>4</v>
      </c>
    </row>
    <row r="93" spans="1:3">
      <c r="A93" s="47">
        <v>90</v>
      </c>
      <c r="B93" s="77" t="s">
        <v>51</v>
      </c>
      <c r="C93" s="18">
        <v>4</v>
      </c>
    </row>
    <row r="94" spans="1:3">
      <c r="A94" s="47">
        <v>91</v>
      </c>
      <c r="B94" s="77" t="s">
        <v>234</v>
      </c>
      <c r="C94" s="18">
        <v>4</v>
      </c>
    </row>
    <row r="95" spans="1:3">
      <c r="A95" s="47">
        <v>92</v>
      </c>
      <c r="B95" s="77" t="s">
        <v>163</v>
      </c>
      <c r="C95" s="18">
        <v>4</v>
      </c>
    </row>
    <row r="96" spans="1:3">
      <c r="B96" s="42"/>
      <c r="C96" s="41"/>
    </row>
    <row r="97" spans="2:3">
      <c r="B97" s="42"/>
      <c r="C97" s="41"/>
    </row>
    <row r="98" spans="2:3">
      <c r="B98" s="42"/>
      <c r="C98" s="41"/>
    </row>
  </sheetData>
  <autoFilter ref="A3:C95">
    <sortState ref="A4:C95">
      <sortCondition ref="B3:B95"/>
    </sortState>
  </autoFilter>
  <conditionalFormatting sqref="B4:B95">
    <cfRule type="duplicateValues" dxfId="0" priority="1"/>
  </conditionalFormatting>
  <pageMargins left="0.7" right="0.7" top="0.46" bottom="0.2" header="0.2" footer="0.2"/>
  <pageSetup paperSize="9" scale="6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Документація</vt:lpstr>
      <vt:lpstr>Додаток 1</vt:lpstr>
      <vt:lpstr>Додаток 2</vt:lpstr>
      <vt:lpstr>Додаток 3</vt:lpstr>
      <vt:lpstr>'Додаток 1'!Заголовки_для_печати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2021-12-20T14:36:41Z</dcterms:modified>
</cp:coreProperties>
</file>