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BC8355D9-6CCF-4F96-9CC9-88CE5273E620}" xr6:coauthVersionLast="36" xr6:coauthVersionMax="36" xr10:uidLastSave="{00000000-0000-0000-0000-000000000000}"/>
  <bookViews>
    <workbookView xWindow="0" yWindow="0" windowWidth="20490" windowHeight="6945" tabRatio="605" xr2:uid="{00000000-000D-0000-FFFF-FFFF00000000}"/>
  </bookViews>
  <sheets>
    <sheet name="Документація" sheetId="2" r:id="rId1"/>
    <sheet name="Додаток 1" sheetId="8" r:id="rId2"/>
    <sheet name="Додаток 2" sheetId="9" r:id="rId3"/>
    <sheet name="Додаток 3" sheetId="4" r:id="rId4"/>
  </sheets>
  <definedNames>
    <definedName name="_xlnm._FilterDatabase" localSheetId="2" hidden="1">'Додаток 2'!$A$5:$X$23</definedName>
    <definedName name="_xlnm._FilterDatabase" localSheetId="3" hidden="1">'Додаток 3'!$D$5:$I$131</definedName>
  </definedNames>
  <calcPr calcId="191029"/>
</workbook>
</file>

<file path=xl/calcChain.xml><?xml version="1.0" encoding="utf-8"?>
<calcChain xmlns="http://schemas.openxmlformats.org/spreadsheetml/2006/main">
  <c r="H26" i="4" l="1"/>
  <c r="W23" i="9" l="1"/>
  <c r="U23" i="9"/>
  <c r="S23" i="9"/>
  <c r="Q23" i="9"/>
  <c r="O23" i="9"/>
  <c r="M23" i="9"/>
  <c r="K23" i="9"/>
  <c r="I23" i="9"/>
  <c r="G23" i="9"/>
  <c r="E23" i="9"/>
  <c r="C23" i="9"/>
  <c r="W14" i="9"/>
  <c r="U14" i="9"/>
  <c r="S14" i="9"/>
  <c r="Q14" i="9"/>
  <c r="O14" i="9"/>
  <c r="M14" i="9"/>
  <c r="K14" i="9"/>
  <c r="I14" i="9"/>
  <c r="G14" i="9"/>
  <c r="E14" i="9"/>
  <c r="C14" i="9"/>
  <c r="C131" i="4"/>
  <c r="C3" i="9" l="1"/>
  <c r="E24" i="9"/>
  <c r="I24" i="9"/>
  <c r="A1" i="8"/>
  <c r="B1" i="8"/>
  <c r="B2" i="8"/>
  <c r="G24" i="9" l="1"/>
  <c r="C24" i="9"/>
  <c r="W24" i="9"/>
  <c r="Q24" i="9"/>
  <c r="U24" i="9"/>
  <c r="S24" i="9"/>
  <c r="O24" i="9"/>
  <c r="M24" i="9"/>
  <c r="K24" i="9"/>
  <c r="B37" i="8" a="1"/>
  <c r="B37" i="8" s="1"/>
  <c r="B38" i="8" a="1"/>
  <c r="B38" i="8" s="1"/>
  <c r="B39" i="8" a="1"/>
  <c r="B39" i="8" s="1"/>
  <c r="B40" i="8" a="1"/>
  <c r="B40" i="8" s="1"/>
  <c r="B41" i="8" a="1"/>
  <c r="B41" i="8" s="1"/>
  <c r="B42" i="8" a="1"/>
  <c r="B42" i="8" s="1"/>
  <c r="B43" i="8" a="1"/>
  <c r="B43" i="8" s="1"/>
  <c r="B44" i="8" a="1"/>
  <c r="B44" i="8" s="1"/>
  <c r="B45" i="8" a="1"/>
  <c r="B45" i="8" s="1"/>
  <c r="B46" i="8" a="1"/>
  <c r="B46" i="8" s="1"/>
  <c r="C43" i="8" a="1"/>
  <c r="C43" i="8" s="1"/>
  <c r="C46" i="8" a="1"/>
  <c r="C46" i="8" s="1"/>
  <c r="B36" i="8" a="1"/>
  <c r="B36" i="8" s="1"/>
  <c r="C42" i="8" a="1"/>
  <c r="C42" i="8" s="1"/>
  <c r="C45" i="8" a="1"/>
  <c r="C45" i="8" s="1"/>
  <c r="C36" i="8" a="1"/>
  <c r="C36" i="8" s="1"/>
  <c r="C37" i="8" a="1"/>
  <c r="C37" i="8" s="1"/>
  <c r="C38" i="8" a="1"/>
  <c r="C38" i="8" s="1"/>
  <c r="C39" i="8" a="1"/>
  <c r="C39" i="8" s="1"/>
  <c r="C40" i="8" a="1"/>
  <c r="C40" i="8" s="1"/>
  <c r="C41" i="8" a="1"/>
  <c r="C41" i="8" s="1"/>
  <c r="C44" i="8" a="1"/>
  <c r="C44" i="8" s="1"/>
  <c r="B47" i="8" l="1"/>
  <c r="C47" i="8"/>
</calcChain>
</file>

<file path=xl/sharedStrings.xml><?xml version="1.0" encoding="utf-8"?>
<sst xmlns="http://schemas.openxmlformats.org/spreadsheetml/2006/main" count="481" uniqueCount="279">
  <si>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</si>
  <si>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</si>
  <si>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</si>
  <si>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</si>
  <si>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</si>
  <si>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</si>
  <si>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</si>
  <si>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</si>
  <si>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</si>
  <si>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</si>
  <si>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ІПН</t>
  </si>
  <si>
    <t>р/р</t>
  </si>
  <si>
    <t>МФО</t>
  </si>
  <si>
    <t>Телефон контактної особи</t>
  </si>
  <si>
    <t>Електронна адреса контактної особи</t>
  </si>
  <si>
    <t>Код ЄДРПОУ</t>
  </si>
  <si>
    <t>1. Зареєстровані на території України;</t>
  </si>
  <si>
    <t>http://www.foxtrotgroup.com.ua/uk/tender.html</t>
  </si>
  <si>
    <t>Заміна головки вогнегасника об'ємом</t>
  </si>
  <si>
    <t>Заміна мембрани</t>
  </si>
  <si>
    <t>Заміна манометра</t>
  </si>
  <si>
    <t xml:space="preserve">Фарбування </t>
  </si>
  <si>
    <t>Заміна шлангу розпилювача</t>
  </si>
  <si>
    <t xml:space="preserve">Заміна раструбу </t>
  </si>
  <si>
    <t xml:space="preserve">ВВК 2 (ОУ-3) </t>
  </si>
  <si>
    <t xml:space="preserve">ВВК 3,5 (ОУ-5) </t>
  </si>
  <si>
    <t>Лот 2. ЮК</t>
  </si>
  <si>
    <t>Дрібний ремонт</t>
  </si>
  <si>
    <t>Підтвердити можливість надання послуг з ремонту, перезарядження та опосвідчення вогнегасників на підставі результатів діагностування та вимог ДСТУ4297:2004 .</t>
  </si>
  <si>
    <t>Підтвердити можливість надання гарантійного строку на виконані роботи та замінені вузли, частини і комплектуючі вогнегасників не менше ніж на 12 місяців.</t>
  </si>
  <si>
    <t>Лот</t>
  </si>
  <si>
    <t>Лот 1. ФТД</t>
  </si>
  <si>
    <t>Ціна, грн з ПДВ</t>
  </si>
  <si>
    <t>Технічне діагностування вогнегасників</t>
  </si>
  <si>
    <t>Технічне опосвідчення вогнегасників</t>
  </si>
  <si>
    <t>Перезарядка вогнегасників</t>
  </si>
  <si>
    <t>Кількість вогнегасників</t>
  </si>
  <si>
    <t>Комерційна пропозиція</t>
  </si>
  <si>
    <t>Всього сума закупівлі на рік, грн. з ПДВ:</t>
  </si>
  <si>
    <t>Критеріями вибора переможця є:
- ціна пропозиції;
- наявність мобільних сертифікованих пересувних лабораторій для проведення робіт на об'єктах;
- наявність достатньої кількості кваліфікованих працівників, що мають посвідчення на право проведення технічного обслуговування вогнегасників;
- наявність регіональних представництв.</t>
  </si>
  <si>
    <t>Марка вогнегасників</t>
  </si>
  <si>
    <t>- Ліцензію Державного департаменту МНС України на право виконання робіт протипожежного призначення: технічне обслуговування, ремонт та перезарядження переносних та пересувних порошкових та вуглекислотних вогнегасників);</t>
  </si>
  <si>
    <t>- Лист у довільній формі, що підтверджує наявність регіональних представництв з переліком міст, а також наявність мобільних пересувних лабораторій для проведення робіт на об'єктах, із зазначенням їх кількості та адрес;</t>
  </si>
  <si>
    <t>Тендерна пропозиція має включати вартість всіх матеріалів, робіт, транспортних послуг тощо.</t>
  </si>
  <si>
    <t>Строки виконання: не пізніше 25 календарних днів з дня отримання заявки в електронному вигляді.</t>
  </si>
  <si>
    <r>
      <t xml:space="preserve">Умови оплати: безготівкова оплата після підписання акту виконаних робіт і надання всіх бухгалтерських документів </t>
    </r>
    <r>
      <rPr>
        <sz val="10"/>
        <color theme="0" tint="-0.499984740745262"/>
        <rFont val="Arial"/>
        <family val="2"/>
        <charset val="204"/>
      </rPr>
      <t>(рахунок-фактура, видаткова накладна, зареєстрована податкова накладна)</t>
    </r>
    <r>
      <rPr>
        <sz val="10"/>
        <rFont val="Arial"/>
        <family val="2"/>
        <charset val="204"/>
      </rPr>
      <t>.</t>
    </r>
  </si>
  <si>
    <t>Фактичні обсяги виконаної послуги визначаються у встановленому порядку за результатами технічного діагностування вогнегасників у присутності представника Замовника та узгоджуються з даним представником. На підставі цього узгодження надається Акт виконаних робіт та рахунок для оплати.</t>
  </si>
  <si>
    <t>Підрядник повинен гарантувати відповідність вогнегасників, які підлягали технічному обслуговуванню, вимогам чинних нормативних документів та вимогам Замовника, що зазначені в Договорі.
В гарантійних зобов'язаннях має бути вказано вид вогнегасників, які підлягали технічному обслуговуванню, початковий момент нарахування гарантійного строку і його тривалість.</t>
  </si>
  <si>
    <t xml:space="preserve">ВВК 1,4 (ОУ-2)  </t>
  </si>
  <si>
    <t>Терміни ТО</t>
  </si>
  <si>
    <t>Додаток 2. Розрахунок вартості</t>
  </si>
  <si>
    <t>Адреса об'єкту (магазин, офіс, склад)</t>
  </si>
  <si>
    <t>Підтвердити наявність Ліцензії Державного департаменту МНС України на право виконання робіт протипожежного призначення: технічне обслуговування, ремонт та перезарядження переносних та пересувних порошкових та вуглекислотних вогнегасників. Зазначити номер Ліцензії.</t>
  </si>
  <si>
    <t>Підтвердити фіксацію вартості послуг на період дії договору, та відсутність залежності вартості від курсу іноземної валюти.</t>
  </si>
  <si>
    <t>- Лист у довільній формі, що підтверджує наявність та кількість кваліфікованих працівників, що мають посвідчення на право проведення технічного обслуговування вогнегасників;</t>
  </si>
  <si>
    <t>Технічне обслуговування вогнегасників</t>
  </si>
  <si>
    <t>Назва компанії (як у статуті)</t>
  </si>
  <si>
    <t>Телефон і факс компанії</t>
  </si>
  <si>
    <t>Офіційний сайт компанії Учасника (за наявності)</t>
  </si>
  <si>
    <t>Платник ПДВ так / ні (№ свідоцтва платника ПДВ)</t>
  </si>
  <si>
    <t>Основні клієнти (перерахувати декілька)</t>
  </si>
  <si>
    <t>З переможцем буде укладено по кожному лоту один або кілька договорів.</t>
  </si>
  <si>
    <t>2. Мають необхідне обладнання, кваліфікований персонал та досвід в даному напрямку не менше 3 років.</t>
  </si>
  <si>
    <t>№ п/п</t>
  </si>
  <si>
    <t>ВСЬОГО</t>
  </si>
  <si>
    <t>Зазначити кількість кваліфікованих працівників, що мають посвідчення на право проведення технічного обслуговування вогнегасників.</t>
  </si>
  <si>
    <t>Вказати кількість та адреси регіональних представництв Підрядника.</t>
  </si>
  <si>
    <t>Вказати кількість та адреси розташування мобільних сертифікованих пересувних лабораторій для проведення робіт (технічне обслуговування, перезарядка та ремонт вогнегасників) на об'єктах Замовника.</t>
  </si>
  <si>
    <t>Вибраковка вогнегасників</t>
  </si>
  <si>
    <t>ВП-2 (ОП-2)</t>
  </si>
  <si>
    <t>ВП-5 (ОП-5)</t>
  </si>
  <si>
    <t>ВП-6 (ОП-6)</t>
  </si>
  <si>
    <t>ВП-9 (ОП-9)</t>
  </si>
  <si>
    <t>ВП-50 (ОП-50)</t>
  </si>
  <si>
    <t>ВП-100 (ОП-100)</t>
  </si>
  <si>
    <t>Лот 2</t>
  </si>
  <si>
    <t>Лот 1</t>
  </si>
  <si>
    <t>м. Дніпро, вул. Пастера, 6А</t>
  </si>
  <si>
    <t>Підтвердити можливість виконання послуг на об'єктах Замовника, розташованих у будь-яких населених пунктах України (в тому числі на об'єктах розташованих в областях на контрольованій Україною території) з необхідною кількістю вуглекислоти і порошку для вогнегасників.</t>
  </si>
  <si>
    <t>- Лист у довільній формі про прийняття умов договору в редакції Замовника або протокол розбіжностей до договору.</t>
  </si>
  <si>
    <t>При здійсненні вибраковки вогнегасників необхідно обов'язково звільнити вибраковані вогнегасники від заряду (вуглекислий газ, порошок), від'єднати запірну арматуру від корпусу (балону), а порошок вивезти з території об'єкту. Корпуси вогнегасників і запірна арматура залишаються на об'єкті Замовника з метою списання.</t>
  </si>
  <si>
    <t>Всього по Лоту 1. ФТД, грн. з ПДВ:</t>
  </si>
  <si>
    <t>Всього по Лоту 2. ЮК, грн. з ПДВ:</t>
  </si>
  <si>
    <t>РАЗОМ, грн. з ПДВ:</t>
  </si>
  <si>
    <t>1. Предмет закупівлі</t>
  </si>
  <si>
    <t>2. Замовник</t>
  </si>
  <si>
    <t>ГРУПА КОМПАНІЙ ФОКСТРОТ</t>
  </si>
  <si>
    <t>Будь-які питання стосовно закупівлі Учасник має направляти на адресу Тендерного комітету:</t>
  </si>
  <si>
    <t>3. Склад та вимоги до оформлення пропозиції Учасника</t>
  </si>
  <si>
    <t>Пропозиція Учасника подається в електронному вигляді на адресу:</t>
  </si>
  <si>
    <t>Склад пропозиції Учасника: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</si>
  <si>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</si>
  <si>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</si>
  <si>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</si>
  <si>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</si>
  <si>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</si>
  <si>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5. Кваліфікаційні критерії до Учасників</t>
  </si>
  <si>
    <t xml:space="preserve">6. Критерії оцінки пропозицій Учасників 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</si>
  <si>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</si>
  <si>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</si>
  <si>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</si>
  <si>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</si>
  <si>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</si>
  <si>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</si>
  <si>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</si>
  <si>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</si>
  <si>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</si>
  <si>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</si>
  <si>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</si>
  <si>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</si>
  <si>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</si>
  <si>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</si>
  <si>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</si>
  <si>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</si>
  <si>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12. Умови укладання договору про закупівлю</t>
  </si>
  <si>
    <t>м. Дніпро, офіс –вул. Канатна, 126, склад–вул.Канатна, 126</t>
  </si>
  <si>
    <t>- Сертифікат відповідності на порошок та вуглекислий газ, які використовуватимуться в роботі;</t>
  </si>
  <si>
    <t>- Сканкопії посвідчень встановленого зразка на проведення технічного обслуговування закачних вогнегасників, які обладнані запірно-пусковими пристроями із зворотним клапаном безпосередньо на підприємстві/організації, для всіх працівників в кожному автомобілі з мобільними пересувними лабораторіями;</t>
  </si>
  <si>
    <t xml:space="preserve">Додаток 3. План-графік проведення ТО вогнегасників </t>
  </si>
  <si>
    <t>Складський комплекс АМТЕЛ  Київська обл. , Києво-Святошинський район, с. Білогородка, вул. Компресорна,3.</t>
  </si>
  <si>
    <t>СТО, м. Київ, вул. М. Краснова 25</t>
  </si>
  <si>
    <t>Сервісний центр, м. Київ, вул. С.Хохлових, 8</t>
  </si>
  <si>
    <t>Офіс - м. Львів, вул. Навроцького, 33, склад - м. Львів, вул. Козельницька, 4</t>
  </si>
  <si>
    <t xml:space="preserve">Офіс - м. Луцьк, проспект Перемоги, 1 </t>
  </si>
  <si>
    <t>Офіс-склад, м. Івано-Франківськ, вул. О.Кобилянської, 56</t>
  </si>
  <si>
    <t>Офіс-склад, м. Чернівці, вул Руська, 129</t>
  </si>
  <si>
    <t>Офіс-склад, м. Ужгород, вул. Міксата, 48</t>
  </si>
  <si>
    <t>Офіс, м.Вінниця, Хмельницьке шосе, 122</t>
  </si>
  <si>
    <t>Склад, Вінницька обл., с. Якушенці, вул. Б.Хмельницького,1</t>
  </si>
  <si>
    <t>Офіс,склад, м. Полтава, вул.Ветеренарна, 22</t>
  </si>
  <si>
    <t>Офіс м. Тернопіль, бульв. С.Петлюри 8</t>
  </si>
  <si>
    <t>Склад м. Тернопіль вул. Д. Лукіяновича,8/2</t>
  </si>
  <si>
    <t>Офіс,м. Кривий Ріг, _вул. Ветеранів праці, 20</t>
  </si>
  <si>
    <t>Офіс, склад, м. Одеса, вул. Грушевського, 41</t>
  </si>
  <si>
    <t xml:space="preserve">Офіс, склад, м.Миколаїв, вул. Гмирьова 12/1 </t>
  </si>
  <si>
    <t>- Сканкопія комерційної пропозиції у форматі Додатку 1, що завірена підписом керівника та печаткою;</t>
  </si>
  <si>
    <t>- Комерційна пропозиція у форматі Додатку 1 та Додатку 2 в Excel;</t>
  </si>
  <si>
    <r>
      <rPr>
        <sz val="10"/>
        <rFont val="Arial"/>
        <family val="2"/>
        <charset val="204"/>
      </rPr>
      <t xml:space="preserve">Види та планові обсяги робіт вказані в </t>
    </r>
    <r>
      <rPr>
        <u/>
        <sz val="10"/>
        <color theme="10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 xml:space="preserve">.
В </t>
    </r>
    <r>
      <rPr>
        <u/>
        <sz val="10"/>
        <color rgb="FF0000FF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 xml:space="preserve"> Учасник має надати ціни на всі види робіт, незалежно від наявності/відсутності планових обсягів.</t>
    </r>
  </si>
  <si>
    <t>tender-1079@foxtrot.ua</t>
  </si>
  <si>
    <t>червень</t>
  </si>
  <si>
    <t>травень</t>
  </si>
  <si>
    <t>липень</t>
  </si>
  <si>
    <t>серпень</t>
  </si>
  <si>
    <t>вересень</t>
  </si>
  <si>
    <t>жовтень</t>
  </si>
  <si>
    <t>квітень</t>
  </si>
  <si>
    <t>м. Бердичів, вул. Вінницька, 18 (ЦМД)</t>
  </si>
  <si>
    <t>м. Вінниця, вул. Келецька, 80 (Будинок одягу) (ЦМД)</t>
  </si>
  <si>
    <t>м. Вінниця, вул. Коцюбинського, 78 (ЦМД)</t>
  </si>
  <si>
    <t>м. Вишневе, вул. Київська, 2-Л, ТРЦ Черрі Молл (ЦМД)</t>
  </si>
  <si>
    <t>м. Житомир, пл. Житній ринок,1 (ЦМД)</t>
  </si>
  <si>
    <t>м. Новомосковськ, вул. Гетьманська, 40а (ЦМД)</t>
  </si>
  <si>
    <t>м. Одеса, пр-т Небесної Сотні, 2 (ЦМД)</t>
  </si>
  <si>
    <t>м. Одеса, вул. Пантелеймонівська, 88/1 (ЦМД)</t>
  </si>
  <si>
    <t>м. Одеса, вул. Семена Палія, 125/Б (ЦМД)</t>
  </si>
  <si>
    <t>м. Павлоград, вул. Шевченка, 118 (ЦМД)</t>
  </si>
  <si>
    <t>м. Чорноморськ, пр-т Миру, 14 (ЦМД)</t>
  </si>
  <si>
    <t>м. Полтава, вул. Зіньківська, 6/1а (ТОЦ Київ) (ЦМД)</t>
  </si>
  <si>
    <t>м. Херсон, вул. Ушакова, 26 (Мегатекс) (ЦМД)</t>
  </si>
  <si>
    <t>м. Слов'янськ, пл. Соборна 3</t>
  </si>
  <si>
    <t>м. Запоріжжя, пр. Соборний, 175 (ЦМД)</t>
  </si>
  <si>
    <t>м. Запоріжжя, вул. Перемоги, 64 (ЦМД)</t>
  </si>
  <si>
    <t>м. Київ, вул. Миколи Лаврухіна, 4 ТРЦ «Район» (ЦМД)</t>
  </si>
  <si>
    <t>м. Київ, вул. Антоновича, 176</t>
  </si>
  <si>
    <t>м. Буча, Нове Шосе, 52 (ЦМД)</t>
  </si>
  <si>
    <t>м. Надвірна, вул. Чорновола, 4 (ЦМД)</t>
  </si>
  <si>
    <t>м. Миколаїв, пр. Корабелів, 14</t>
  </si>
  <si>
    <t>м. Покровськ, вул. Європейська, 90</t>
  </si>
  <si>
    <t>м. Івано-Франківськ, вул. Мазепи, 168-Б (ЦМД)</t>
  </si>
  <si>
    <t>м. Кривий Ріг, бул. Вечірній, 31 (ФМ) (ЦМД)</t>
  </si>
  <si>
    <t>м. Вінниця, вул. 600-річчя, 17Е (ЦМД)</t>
  </si>
  <si>
    <t>м. Вознесенськ, вул. Київська, 16 (ЦМД)</t>
  </si>
  <si>
    <t>м. Ніжин, вул. Московська, 12 (ЦМД)</t>
  </si>
  <si>
    <t>м. Хуст, вул. Духновича, 17а/2 (ЦМД)</t>
  </si>
  <si>
    <t>м. Шепетівка, вул. Героїв Небесної Сотні, 48 (ЦМД)</t>
  </si>
  <si>
    <t>м. Південноукраїнськ, пр. Незалежності, 25 (ЦМД)</t>
  </si>
  <si>
    <t>м. Південний, пр.  Григорівського десанту, 34/2 (ЦМД)</t>
  </si>
  <si>
    <t>м. Одеса, Новощіпний ряд, 2</t>
  </si>
  <si>
    <t>м. Кам'янське, пр. Шевченка,9 (ЦМД)</t>
  </si>
  <si>
    <t>м. Харків, пр-т Московський, 256 (ТЦ Екватор) (ЦМД)</t>
  </si>
  <si>
    <t>м. Харків, пр-т Перемоги, 62 Олексіївка (ЦМД)</t>
  </si>
  <si>
    <t>м. Харків, пр-т Тракторобудівників, 59/56 Україна (ЦМД)</t>
  </si>
  <si>
    <t>м. Червоноград, вул. Героїв Майдану, 10</t>
  </si>
  <si>
    <t>м. Вараш, майдан Незалежності 10, ТРЦ "Оранж Плаза"</t>
  </si>
  <si>
    <t>м. Київ, пр-т Голосіївський, 68а (ЦМД)</t>
  </si>
  <si>
    <t>м. Київ, пр-т Оболонський, 21Б (Дрім Таун) (ЦМД)</t>
  </si>
  <si>
    <t>м. Київ, пр-т Перемоги, 134/1, ТЦ "XIT MALL" (ЦМД)</t>
  </si>
  <si>
    <t>м. Київ, пр-т Правді, 47 ТЦ "Retroville" (ЦМД)</t>
  </si>
  <si>
    <t>м. Київ, пр-т Степана Бандери, 21 (Петрівка) (ЦМД)</t>
  </si>
  <si>
    <t>м. Київ, пр-т Степана Бандери, 23 ТЦ "Городок" (ЦМД)</t>
  </si>
  <si>
    <t>м. Київ, пр. Степана Бандери, 36 Блокбастер</t>
  </si>
  <si>
    <t>м. Київ, вул. Визволителів, 17 (ЦМД)</t>
  </si>
  <si>
    <t>м. Львів, пр. Червоної Калини, 62 (ЦМД)</t>
  </si>
  <si>
    <t>м. Миколаїв, пр-т Центральний, 259/1 (ЦМД)</t>
  </si>
  <si>
    <t>м. Миколаїв, пр-т Центральний, 27Б/1 (ЦМД)</t>
  </si>
  <si>
    <t>м. Нікополь,  пр-т Електрометалургів, 42-г</t>
  </si>
  <si>
    <t>м. Самбір, вул. Валова, 24/1 (ЦМД)</t>
  </si>
  <si>
    <t>м. Стрий, вул. Б. Хмельницького, 4</t>
  </si>
  <si>
    <t>м. Харків, вул. Пушкінська, 2-А (ТРЦ Микільський) (ЦМД)</t>
  </si>
  <si>
    <t>м. Миргород, вул. Гоголя 98/6, ТЦ "Сільпо" (ЦМД)</t>
  </si>
  <si>
    <t>м. Суми, вул. Харківська, 2/2 (ЦМД)</t>
  </si>
  <si>
    <t>м. Черкаси, б-р Шевченка, 207 (ЦМД)</t>
  </si>
  <si>
    <t>м. Черкаси, вул. 30-річчя Перемоги, 29 (ФМ) (ЦМД)</t>
  </si>
  <si>
    <t>м. Дніпро, вул. Титова, 32а</t>
  </si>
  <si>
    <t>м. Нетишин, пр-т Незалежності, 11 (ЦМД)</t>
  </si>
  <si>
    <t>м. Чернівці, пр-т Незалежності, 80 (ЦМД)</t>
  </si>
  <si>
    <t>м. Дніпро, вул. Ламана, 2 (ТЦ Перехрестя)</t>
  </si>
  <si>
    <t>м. Дніпро, вул. Набережна Перемоги, 86а (ФМ) (ЦМД)</t>
  </si>
  <si>
    <t>м. Дніпро, вул. Нижньодніпровська, 17 (ТРЦ Караван) (ЦМД)</t>
  </si>
  <si>
    <t>м. Житомир, вул. Київська,77 (ТЦ Гловал) (ЦМД)</t>
  </si>
  <si>
    <t>м. Кам'янець-Подільський, вул. Соборна,25 (ЦМД)</t>
  </si>
  <si>
    <t>м. Коростень, вул. Героїв Чорнобиля,5 (ЦМД)</t>
  </si>
  <si>
    <t>м. Кропивницький, вул. Велика Перспективна, 48 (ЦМД)</t>
  </si>
  <si>
    <t>м. Рівне, пр. Миру,10 (ЦМД)</t>
  </si>
  <si>
    <t>м. Рівне, вул. Київська 67а (ФМ) (ЦМД)</t>
  </si>
  <si>
    <t>м. Рівне, вул. Макарова 23, ТЦ "Екватор" (ЦМД)</t>
  </si>
  <si>
    <t>м. Тернопіль, вул. Живова, 15а (ЦМД)</t>
  </si>
  <si>
    <t>м. Тернопіль, вул. Текстильна, 28 (ФМ) (ЦМД)</t>
  </si>
  <si>
    <t>м. Ужгород, вул. Калушанська, 4 (ЦМД)</t>
  </si>
  <si>
    <t>м. Ужгород, вул. Калушанська, 28 (ЦМД)</t>
  </si>
  <si>
    <t>м. Червоноград, пр. Шевченка, 5А (ЦМД)</t>
  </si>
  <si>
    <t>м. Ізмаїл, пр. Миру,12 (ЦМД)</t>
  </si>
  <si>
    <t>м. Лубни, пр. Володимирський,98 (ЦМД)</t>
  </si>
  <si>
    <t>м. Мукачево, вул. Миру, 151г (ЦМД)</t>
  </si>
  <si>
    <t>м. Краматорськ, вул. В. Стуса 49</t>
  </si>
  <si>
    <t>м. Дрогобич, вул. П. Орлика, 18б (ЦМД)</t>
  </si>
  <si>
    <t>м. Запоріжжя, пр. Соборний, 53 (ЦМД)</t>
  </si>
  <si>
    <t>м. Калуш, пр. Б. Хмельницького, 50 (ЦМД)</t>
  </si>
  <si>
    <t>м. Київ, вул. Берковецька, 6Д (Лавіна Молл) (ЦМД)</t>
  </si>
  <si>
    <t>м. Київ, вул. Велика Васильківська,45 (Червоноарм. ) (ЦМД)</t>
  </si>
  <si>
    <t>м. Київ, вул. Велика Кільцева, 4-Ф (ЦМД)</t>
  </si>
  <si>
    <t>м. Київ, вул. Велика Кільцева,1 (ТРЦ Республіка) (ЦМД)</t>
  </si>
  <si>
    <t>м. Київ, вул. В. Гетьмана, 6 (ТЦ Більшовик) (ЦМД)</t>
  </si>
  <si>
    <t>м. Київ, вул. Гната Юри, 20 (ЦМД)</t>
  </si>
  <si>
    <t>м. Київ, вул. Здолбунівська, 17 (ЦМД)</t>
  </si>
  <si>
    <t>м. Київ, вул. Мишуги,4 (ТЦ Піраміда) (ЦМД)</t>
  </si>
  <si>
    <t>м. Київ, вул. Хоткевича Гната, 1-В (ЦМД)</t>
  </si>
  <si>
    <t>м. Бориспіль, вул. Київський шлях, 67 (ЦМД)</t>
  </si>
  <si>
    <t>м. Біла Церква, вул. Ярослава Мудрого,40 (ЦМД)</t>
  </si>
  <si>
    <t>м. Ірпінь, вул. Шевченка, 4-г (ЦМД)</t>
  </si>
  <si>
    <t>м. Луцьк, вул. Рівненська,89 (ЦМД)</t>
  </si>
  <si>
    <t>м. Луцьк, вул. Сухомлинського, 1 (ТРЦ Порт-Сіті) (ЦМД)</t>
  </si>
  <si>
    <t>м. Львів, пр. Чорновола, 57 (ЦМД)</t>
  </si>
  <si>
    <t>м. Львів, вул. Городоцька,16 (ЦМД)</t>
  </si>
  <si>
    <t>м. Львів, вул. Зелена,147 (ФМ) (ЦМД)</t>
  </si>
  <si>
    <t>м. Львів, вул. Княгині Ольги,106 (ЦМД)</t>
  </si>
  <si>
    <t>м. Львів, вул. Кульпарківська, 226 А "Victoria Gardens"</t>
  </si>
  <si>
    <t>м. Львів, вул. Під Дубом, 7б (ТРЦ Форум) (ЦМД)</t>
  </si>
  <si>
    <t>м. Львів, вул. Стрийська,45 (ТЦ Fabrik) (ЦМД)</t>
  </si>
  <si>
    <t>м. Львів-Сокильники, вул. Стрийська, 30 (King Kross) (ФМ)</t>
  </si>
  <si>
    <t>м. Стрий, вул. Шевченка, 72 (ЦМД)</t>
  </si>
  <si>
    <t>м. Умань, вул. Велика Фонтанна,31 (ЦМД)</t>
  </si>
  <si>
    <t>м. Хмельницький, вул. Степана Бандери, 2а, ТРЦ Оазис (ЦМД)</t>
  </si>
  <si>
    <t>м. Івано-Франківськ, вул. Миколайчука,2 (ЦМД)</t>
  </si>
  <si>
    <t>м. Ковель, вул. Незалежності, 106 ТЦ "Вопак" (ЦМД)</t>
  </si>
  <si>
    <t>м. Конотоп, пр. Миру,61 (ЦМД)</t>
  </si>
  <si>
    <t>м. Кривий Ріг, пр. Металлургів,36 (ЦМД)</t>
  </si>
  <si>
    <t>м. Кривий Ріг, вул. 200 років Кривого Рогу, 7д (ЦМД)</t>
  </si>
  <si>
    <t>м. Кривий Ріг, вул. Ватутіна,39 (ЦМД)</t>
  </si>
  <si>
    <t>м. Обухів, вул. Каштанова, 6/1 (ЦМД)</t>
  </si>
  <si>
    <t>м. Подільськ, вул. Соборна, 121В (ЦМД)</t>
  </si>
  <si>
    <t>м. Покров, вул. Центральна,37 (ЦМД)</t>
  </si>
  <si>
    <t>м. Чернігів, вул. 77-ої Гвардійської Дивізії,1 (Голлівуд)</t>
  </si>
  <si>
    <t>м. Шостка, вул. Свободи, 30 (ЦМД)</t>
  </si>
  <si>
    <t>м. Кременчук, вул. Первомайська, 44 (ЦМД)</t>
  </si>
  <si>
    <t>м. Прилуки, вул. Незалежності, 63 (ЦМД)</t>
  </si>
  <si>
    <t>м. Фастів, вул. Зигмунда Козара,5 (ЦМД)</t>
  </si>
  <si>
    <t>м. Чернівці, вул. Головна, 265 (ЦМД)</t>
  </si>
  <si>
    <t>м. Кривий Ріг. вул. Лермонтова, 37</t>
  </si>
  <si>
    <t>м. Чернігів, вул. Рінкова, 10</t>
  </si>
  <si>
    <t>Підтвердити виконання замовленнь безпосередньо на об'єктах Замовника. З метою оптимізації затрат, обов'язково розраховувати на одночасне виконання робіт з перезарядки, технічного обслуговування та дрібного ремонту вогнегасників на  об'єктах Замовника.</t>
  </si>
  <si>
    <t>до листопада 2024р.</t>
  </si>
  <si>
    <t xml:space="preserve">Офіс   - м. Харків, вул. Матросова, 8 А,  склад - м. Харків, проспект Гагаріна, 20, </t>
  </si>
  <si>
    <t>Метою даної процедури закупівлі є вибір підрядника для надання послуг з технічного обслуговування вогнегасників на об'єктах компаній ГКФ.</t>
  </si>
  <si>
    <t>Умови Договору мають відповідати акцептованій пропозиції Учасника.
Проект договору додається.</t>
  </si>
  <si>
    <t>Офіс, склад, Суми</t>
  </si>
  <si>
    <t xml:space="preserve">Офіс,м. Кропивницький, вул. Є.Маланюка 21а. </t>
  </si>
  <si>
    <r>
      <rPr>
        <sz val="10"/>
        <rFont val="Arial"/>
        <family val="2"/>
        <charset val="204"/>
      </rPr>
      <t xml:space="preserve">Вимоги щодо предмету закупівлі та форма подання комерційної пропозиції зазначені  в </t>
    </r>
    <r>
      <rPr>
        <u/>
        <sz val="10"/>
        <color theme="10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</si>
  <si>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Адреси об'єктів Замовника вказані в </t>
    </r>
    <r>
      <rPr>
        <u/>
        <sz val="10"/>
        <color theme="10"/>
        <rFont val="Arial"/>
        <family val="2"/>
        <charset val="204"/>
      </rPr>
      <t>Додатку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</si>
</sst>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[$-FC22]d\ mmmm\ yyyy&quot; р.&quot;;@"/>
    <numFmt numFmtId="167" formatCode="_-* #,##0_р_._-;\-* #,##0_р_._-;_-* &quot;-&quot;??_р_._-;_-@_-"/>
    <numFmt numFmtId="168" formatCode="#,##0.00_ ;[Red]\-#,##0.00\ "/>
    <numFmt numFmtId="169" formatCode="[&lt;=9999999]###\-####;\(0##\)\ ###\-###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10"/>
      <name val="Arial"/>
      <family val="2"/>
      <charset val="204"/>
    </font>
    <font>
      <sz val="8"/>
      <color rgb="FFC0000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1"/>
      <color rgb="FF222222"/>
      <name val="Symbol"/>
      <family val="1"/>
      <charset val="2"/>
    </font>
    <font>
      <sz val="11"/>
      <color theme="1"/>
      <name val="Cambria"/>
      <family val="2"/>
      <charset val="204"/>
    </font>
    <font>
      <b/>
      <sz val="10"/>
      <color theme="0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0" fontId="4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8" fontId="9" fillId="0" borderId="0" xfId="0" applyNumberFormat="1" applyFont="1" applyBorder="1" applyAlignment="1">
      <alignment horizontal="right" vertical="center" wrapText="1"/>
    </xf>
    <xf numFmtId="165" fontId="23" fillId="0" borderId="0" xfId="2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0" fillId="2" borderId="0" xfId="12" applyFont="1" applyFill="1" applyBorder="1" applyAlignment="1">
      <alignment vertical="center"/>
    </xf>
    <xf numFmtId="17" fontId="10" fillId="2" borderId="0" xfId="11" applyNumberFormat="1" applyFont="1" applyFill="1" applyBorder="1" applyAlignment="1">
      <alignment horizontal="center" vertical="center" wrapText="1"/>
    </xf>
    <xf numFmtId="17" fontId="10" fillId="2" borderId="0" xfId="0" applyNumberFormat="1" applyFont="1" applyFill="1" applyBorder="1" applyAlignment="1">
      <alignment horizontal="center"/>
    </xf>
    <xf numFmtId="0" fontId="12" fillId="2" borderId="0" xfId="12" applyFont="1" applyFill="1" applyBorder="1" applyAlignment="1">
      <alignment horizontal="left" vertical="center"/>
    </xf>
    <xf numFmtId="0" fontId="12" fillId="2" borderId="0" xfId="12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wrapText="1"/>
    </xf>
    <xf numFmtId="168" fontId="11" fillId="0" borderId="0" xfId="0" applyNumberFormat="1" applyFont="1" applyBorder="1" applyAlignment="1">
      <alignment horizontal="right" vertical="center" wrapText="1"/>
    </xf>
    <xf numFmtId="165" fontId="14" fillId="0" borderId="0" xfId="2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1" fontId="27" fillId="0" borderId="1" xfId="2" applyNumberFormat="1" applyFont="1" applyBorder="1" applyAlignment="1">
      <alignment horizontal="right" vertical="center"/>
    </xf>
    <xf numFmtId="168" fontId="12" fillId="0" borderId="1" xfId="2" applyNumberFormat="1" applyFont="1" applyBorder="1" applyAlignment="1">
      <alignment horizontal="right" vertical="center" wrapText="1" indent="1"/>
    </xf>
    <xf numFmtId="164" fontId="10" fillId="0" borderId="0" xfId="0" applyNumberFormat="1" applyFont="1" applyAlignment="1">
      <alignment vertical="center" wrapText="1"/>
    </xf>
    <xf numFmtId="167" fontId="27" fillId="0" borderId="1" xfId="1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top"/>
    </xf>
    <xf numFmtId="0" fontId="21" fillId="2" borderId="18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right" vertical="top" wrapText="1"/>
    </xf>
    <xf numFmtId="0" fontId="11" fillId="0" borderId="9" xfId="0" applyFont="1" applyFill="1" applyBorder="1" applyAlignment="1">
      <alignment horizontal="center" vertical="center" wrapText="1"/>
    </xf>
    <xf numFmtId="165" fontId="10" fillId="0" borderId="9" xfId="2" applyFont="1" applyBorder="1" applyAlignment="1">
      <alignment horizontal="right" vertical="center" wrapText="1"/>
    </xf>
    <xf numFmtId="165" fontId="10" fillId="0" borderId="9" xfId="0" applyNumberFormat="1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 indent="1"/>
    </xf>
    <xf numFmtId="0" fontId="16" fillId="0" borderId="4" xfId="1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top" wrapText="1" indent="1"/>
    </xf>
    <xf numFmtId="0" fontId="10" fillId="0" borderId="15" xfId="0" applyFont="1" applyBorder="1" applyAlignment="1">
      <alignment horizontal="left" vertical="top" wrapText="1" indent="1"/>
    </xf>
    <xf numFmtId="0" fontId="16" fillId="0" borderId="13" xfId="1" applyFont="1" applyBorder="1" applyAlignment="1">
      <alignment horizontal="left" vertical="top" wrapText="1" indent="1"/>
    </xf>
    <xf numFmtId="0" fontId="10" fillId="0" borderId="4" xfId="0" applyFont="1" applyFill="1" applyBorder="1" applyAlignment="1">
      <alignment horizontal="left" vertical="top" wrapText="1" indent="1"/>
    </xf>
    <xf numFmtId="0" fontId="16" fillId="0" borderId="4" xfId="1" applyFont="1" applyBorder="1" applyAlignment="1">
      <alignment horizontal="left" vertical="top" wrapText="1" indent="1"/>
    </xf>
    <xf numFmtId="0" fontId="10" fillId="0" borderId="4" xfId="0" quotePrefix="1" applyFont="1" applyFill="1" applyBorder="1" applyAlignment="1">
      <alignment horizontal="left" vertical="top" wrapText="1" indent="1"/>
    </xf>
    <xf numFmtId="0" fontId="12" fillId="0" borderId="4" xfId="0" quotePrefix="1" applyFont="1" applyFill="1" applyBorder="1" applyAlignment="1">
      <alignment horizontal="left" vertical="top" wrapText="1" indent="1"/>
    </xf>
    <xf numFmtId="0" fontId="10" fillId="0" borderId="15" xfId="0" quotePrefix="1" applyFont="1" applyBorder="1" applyAlignment="1">
      <alignment horizontal="left" vertical="center" wrapText="1" indent="1"/>
    </xf>
    <xf numFmtId="0" fontId="10" fillId="2" borderId="4" xfId="0" quotePrefix="1" applyFont="1" applyFill="1" applyBorder="1" applyAlignment="1">
      <alignment horizontal="left" vertical="center" wrapText="1" indent="1"/>
    </xf>
    <xf numFmtId="0" fontId="17" fillId="0" borderId="4" xfId="0" applyFont="1" applyFill="1" applyBorder="1" applyAlignment="1">
      <alignment horizontal="left" vertical="top" wrapText="1" inden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3"/>
    </xf>
    <xf numFmtId="0" fontId="10" fillId="0" borderId="2" xfId="0" applyFont="1" applyBorder="1" applyAlignment="1">
      <alignment horizontal="left" vertical="top" wrapText="1" indent="3"/>
    </xf>
    <xf numFmtId="0" fontId="16" fillId="0" borderId="2" xfId="1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indent="1"/>
    </xf>
    <xf numFmtId="0" fontId="10" fillId="0" borderId="0" xfId="0" applyFont="1" applyBorder="1" applyAlignment="1">
      <alignment horizontal="left" vertical="center" indent="1"/>
    </xf>
    <xf numFmtId="0" fontId="12" fillId="0" borderId="9" xfId="13" applyFont="1" applyFill="1" applyBorder="1" applyAlignment="1">
      <alignment horizontal="left" wrapText="1" indent="1"/>
    </xf>
    <xf numFmtId="0" fontId="12" fillId="0" borderId="20" xfId="3" applyFont="1" applyFill="1" applyBorder="1" applyAlignment="1">
      <alignment horizontal="left" vertical="center" wrapText="1" indent="1"/>
    </xf>
    <xf numFmtId="0" fontId="12" fillId="0" borderId="9" xfId="3" applyFont="1" applyFill="1" applyBorder="1" applyAlignment="1">
      <alignment horizontal="left" vertical="center" wrapText="1" indent="1"/>
    </xf>
    <xf numFmtId="0" fontId="14" fillId="0" borderId="9" xfId="3" applyFont="1" applyFill="1" applyBorder="1" applyAlignment="1">
      <alignment horizontal="left" vertical="center" wrapText="1" indent="3"/>
    </xf>
    <xf numFmtId="0" fontId="11" fillId="0" borderId="9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indent="1"/>
    </xf>
    <xf numFmtId="1" fontId="10" fillId="0" borderId="0" xfId="0" applyNumberFormat="1" applyFont="1" applyAlignment="1">
      <alignment vertical="center" wrapText="1"/>
    </xf>
    <xf numFmtId="0" fontId="10" fillId="0" borderId="9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top" indent="1"/>
    </xf>
    <xf numFmtId="0" fontId="10" fillId="0" borderId="1" xfId="0" applyFont="1" applyFill="1" applyBorder="1" applyAlignment="1">
      <alignment horizontal="left" vertical="center" indent="1"/>
    </xf>
    <xf numFmtId="0" fontId="26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26" fillId="0" borderId="0" xfId="0" applyFont="1" applyFill="1" applyBorder="1" applyAlignment="1">
      <alignment horizontal="left" vertical="center" wrapText="1" indent="1"/>
    </xf>
    <xf numFmtId="0" fontId="22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left" vertical="center" wrapText="1" indent="1"/>
    </xf>
    <xf numFmtId="0" fontId="11" fillId="0" borderId="0" xfId="0" applyFont="1" applyBorder="1" applyAlignment="1">
      <alignment horizontal="left" vertical="top" indent="1"/>
    </xf>
    <xf numFmtId="0" fontId="11" fillId="0" borderId="0" xfId="0" applyFont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10" fillId="2" borderId="0" xfId="0" applyFont="1" applyFill="1" applyAlignment="1">
      <alignment horizontal="left" vertical="top" indent="1"/>
    </xf>
    <xf numFmtId="0" fontId="10" fillId="2" borderId="0" xfId="0" applyFont="1" applyFill="1" applyBorder="1" applyAlignment="1">
      <alignment horizontal="left" vertical="top" indent="1"/>
    </xf>
    <xf numFmtId="0" fontId="11" fillId="2" borderId="14" xfId="0" applyFont="1" applyFill="1" applyBorder="1" applyAlignment="1">
      <alignment horizontal="left" vertical="top" wrapText="1" indent="1"/>
    </xf>
    <xf numFmtId="0" fontId="19" fillId="2" borderId="14" xfId="0" applyFont="1" applyFill="1" applyBorder="1" applyAlignment="1">
      <alignment horizontal="left" vertical="top" wrapText="1" indent="1"/>
    </xf>
    <xf numFmtId="0" fontId="10" fillId="2" borderId="14" xfId="0" applyFont="1" applyFill="1" applyBorder="1" applyAlignment="1">
      <alignment horizontal="left" vertical="top" wrapText="1" indent="1"/>
    </xf>
    <xf numFmtId="0" fontId="21" fillId="2" borderId="18" xfId="0" applyFont="1" applyFill="1" applyBorder="1" applyAlignment="1">
      <alignment horizontal="left" vertical="top" wrapText="1" indent="1"/>
    </xf>
    <xf numFmtId="49" fontId="10" fillId="2" borderId="0" xfId="0" applyNumberFormat="1" applyFont="1" applyFill="1" applyAlignment="1">
      <alignment horizontal="left" vertical="top" indent="1"/>
    </xf>
    <xf numFmtId="49" fontId="10" fillId="2" borderId="0" xfId="0" applyNumberFormat="1" applyFont="1" applyFill="1" applyBorder="1" applyAlignment="1">
      <alignment horizontal="left" vertical="top" indent="1"/>
    </xf>
    <xf numFmtId="49" fontId="11" fillId="2" borderId="14" xfId="0" applyNumberFormat="1" applyFont="1" applyFill="1" applyBorder="1" applyAlignment="1">
      <alignment horizontal="left" vertical="top" wrapText="1" indent="1"/>
    </xf>
    <xf numFmtId="49" fontId="10" fillId="2" borderId="14" xfId="0" applyNumberFormat="1" applyFont="1" applyFill="1" applyBorder="1" applyAlignment="1">
      <alignment horizontal="left" vertical="top" wrapText="1" indent="1"/>
    </xf>
    <xf numFmtId="49" fontId="11" fillId="2" borderId="19" xfId="0" applyNumberFormat="1" applyFont="1" applyFill="1" applyBorder="1" applyAlignment="1">
      <alignment horizontal="left" vertical="top" wrapText="1" indent="1"/>
    </xf>
    <xf numFmtId="0" fontId="10" fillId="2" borderId="14" xfId="0" applyFont="1" applyFill="1" applyBorder="1" applyAlignment="1">
      <alignment horizontal="left" vertical="top" indent="1"/>
    </xf>
    <xf numFmtId="166" fontId="14" fillId="0" borderId="3" xfId="0" applyNumberFormat="1" applyFont="1" applyFill="1" applyBorder="1" applyAlignment="1">
      <alignment horizontal="left" vertical="top" wrapText="1" indent="3"/>
    </xf>
    <xf numFmtId="0" fontId="11" fillId="0" borderId="3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vertical="top" wrapText="1"/>
    </xf>
    <xf numFmtId="0" fontId="29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2" fillId="0" borderId="9" xfId="0" applyFont="1" applyFill="1" applyBorder="1" applyAlignment="1">
      <alignment horizontal="left" vertical="center" indent="1"/>
    </xf>
    <xf numFmtId="169" fontId="12" fillId="0" borderId="9" xfId="0" applyNumberFormat="1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top" wrapText="1"/>
    </xf>
    <xf numFmtId="0" fontId="12" fillId="0" borderId="9" xfId="13" quotePrefix="1" applyFont="1" applyFill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1" fillId="2" borderId="14" xfId="0" applyFont="1" applyFill="1" applyBorder="1" applyAlignment="1">
      <alignment horizontal="center" vertical="top"/>
    </xf>
    <xf numFmtId="0" fontId="12" fillId="0" borderId="9" xfId="3" applyFont="1" applyFill="1" applyBorder="1" applyAlignment="1">
      <alignment horizontal="left" vertical="top" wrapText="1" indent="1"/>
    </xf>
    <xf numFmtId="49" fontId="11" fillId="0" borderId="11" xfId="0" applyNumberFormat="1" applyFont="1" applyBorder="1" applyAlignment="1">
      <alignment horizontal="left" vertical="center"/>
    </xf>
  </cellXfs>
  <cellStyles count="14">
    <cellStyle name="Normal_Техника_спецификация" xfId="4" xr:uid="{00000000-0005-0000-0000-000000000000}"/>
    <cellStyle name="Гіперпосилання" xfId="1" builtinId="8"/>
    <cellStyle name="Звичайний" xfId="0" builtinId="0"/>
    <cellStyle name="Обычный 2" xfId="5" xr:uid="{00000000-0005-0000-0000-000003000000}"/>
    <cellStyle name="Обычный 2 2" xfId="7" xr:uid="{00000000-0005-0000-0000-000004000000}"/>
    <cellStyle name="Обычный 3" xfId="8" xr:uid="{00000000-0005-0000-0000-000005000000}"/>
    <cellStyle name="Обычный 4" xfId="9" xr:uid="{00000000-0005-0000-0000-000006000000}"/>
    <cellStyle name="Обычный 4 2" xfId="13" xr:uid="{00000000-0005-0000-0000-000007000000}"/>
    <cellStyle name="Обычный 5" xfId="11" xr:uid="{00000000-0005-0000-0000-000008000000}"/>
    <cellStyle name="Обычный 7" xfId="12" xr:uid="{00000000-0005-0000-0000-000009000000}"/>
    <cellStyle name="Обычный_1.3. Шаблон спецификации" xfId="3" xr:uid="{00000000-0005-0000-0000-00000A000000}"/>
    <cellStyle name="Стиль 1" xfId="6" xr:uid="{00000000-0005-0000-0000-00000B000000}"/>
    <cellStyle name="Финансовый 3" xfId="10" xr:uid="{00000000-0005-0000-0000-00000D000000}"/>
    <cellStyle name="Фінансовий" xfId="2" builtinId="3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079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4"/>
  <sheetViews>
    <sheetView showGridLines="0" showZeros="0" tabSelected="1" defaultGridColor="0" colorId="22" zoomScaleNormal="100" workbookViewId="0">
      <pane ySplit="1" topLeftCell="A2" activePane="bottomLeft" state="frozen"/>
      <selection activeCell="C13" sqref="C13"/>
      <selection pane="bottomLeft" activeCell="B2" sqref="B2"/>
    </sheetView>
  </sheetViews>
  <sheetFormatPr defaultColWidth="8.5703125" defaultRowHeight="12.75" x14ac:dyDescent="0.25"/>
  <cols>
    <col min="1" max="1" width="34.42578125" style="6" customWidth="1"/>
    <col min="2" max="2" width="93.85546875" style="6" customWidth="1"/>
    <col min="3" max="16384" width="8.5703125" style="6"/>
  </cols>
  <sheetData>
    <row r="1" spans="1:2" x14ac:dyDescent="0.25">
      <c r="A1" s="118" t="s">
        <v>2</v>
      </c>
      <c r="B1" s="119"/>
    </row>
    <row r="2" spans="1:2" ht="18" customHeight="1" x14ac:dyDescent="0.25">
      <c r="A2" s="120" t="s">
        <v>84</v>
      </c>
      <c r="B2" s="107" t="s">
        <v>55</v>
      </c>
    </row>
    <row r="3" spans="1:2" ht="25.5" x14ac:dyDescent="0.25">
      <c r="A3" s="121"/>
      <c r="B3" s="48" t="s">
        <v>273</v>
      </c>
    </row>
    <row r="4" spans="1:2" x14ac:dyDescent="0.25">
      <c r="A4" s="121"/>
      <c r="B4" s="49" t="s">
        <v>277</v>
      </c>
    </row>
    <row r="5" spans="1:2" ht="38.25" x14ac:dyDescent="0.25">
      <c r="A5" s="121"/>
      <c r="B5" s="49" t="s">
        <v>137</v>
      </c>
    </row>
    <row r="6" spans="1:2" x14ac:dyDescent="0.25">
      <c r="A6" s="121"/>
      <c r="B6" s="49" t="s">
        <v>278</v>
      </c>
    </row>
    <row r="7" spans="1:2" x14ac:dyDescent="0.25">
      <c r="A7" s="122"/>
      <c r="B7" s="50" t="s">
        <v>61</v>
      </c>
    </row>
    <row r="8" spans="1:2" x14ac:dyDescent="0.25">
      <c r="A8" s="120" t="s">
        <v>85</v>
      </c>
      <c r="B8" s="51" t="s">
        <v>86</v>
      </c>
    </row>
    <row r="9" spans="1:2" x14ac:dyDescent="0.25">
      <c r="A9" s="121"/>
      <c r="B9" s="52" t="s">
        <v>87</v>
      </c>
    </row>
    <row r="10" spans="1:2" x14ac:dyDescent="0.25">
      <c r="A10" s="122"/>
      <c r="B10" s="53" t="s">
        <v>1</v>
      </c>
    </row>
    <row r="11" spans="1:2" x14ac:dyDescent="0.25">
      <c r="A11" s="123" t="s">
        <v>88</v>
      </c>
      <c r="B11" s="54" t="s">
        <v>89</v>
      </c>
    </row>
    <row r="12" spans="1:2" x14ac:dyDescent="0.25">
      <c r="A12" s="124"/>
      <c r="B12" s="55" t="s">
        <v>138</v>
      </c>
    </row>
    <row r="13" spans="1:2" x14ac:dyDescent="0.25">
      <c r="A13" s="124"/>
      <c r="B13" s="54" t="s">
        <v>90</v>
      </c>
    </row>
    <row r="14" spans="1:2" x14ac:dyDescent="0.25">
      <c r="A14" s="124"/>
      <c r="B14" s="56" t="s">
        <v>136</v>
      </c>
    </row>
    <row r="15" spans="1:2" x14ac:dyDescent="0.25">
      <c r="A15" s="124"/>
      <c r="B15" s="57" t="s">
        <v>135</v>
      </c>
    </row>
    <row r="16" spans="1:2" x14ac:dyDescent="0.25">
      <c r="A16" s="124"/>
      <c r="B16" s="57" t="s">
        <v>116</v>
      </c>
    </row>
    <row r="17" spans="1:2" ht="51" x14ac:dyDescent="0.25">
      <c r="A17" s="124"/>
      <c r="B17" s="57" t="s">
        <v>117</v>
      </c>
    </row>
    <row r="18" spans="1:2" ht="38.25" x14ac:dyDescent="0.25">
      <c r="A18" s="124"/>
      <c r="B18" s="58" t="s">
        <v>41</v>
      </c>
    </row>
    <row r="19" spans="1:2" ht="38.25" x14ac:dyDescent="0.25">
      <c r="A19" s="124"/>
      <c r="B19" s="58" t="s">
        <v>42</v>
      </c>
    </row>
    <row r="20" spans="1:2" ht="25.5" x14ac:dyDescent="0.25">
      <c r="A20" s="124"/>
      <c r="B20" s="58" t="s">
        <v>54</v>
      </c>
    </row>
    <row r="21" spans="1:2" ht="25.5" x14ac:dyDescent="0.25">
      <c r="A21" s="124"/>
      <c r="B21" s="59" t="s">
        <v>79</v>
      </c>
    </row>
    <row r="22" spans="1:2" x14ac:dyDescent="0.25">
      <c r="A22" s="124"/>
      <c r="B22" s="60" t="s">
        <v>91</v>
      </c>
    </row>
    <row r="23" spans="1:2" x14ac:dyDescent="0.25">
      <c r="A23" s="108"/>
      <c r="B23" s="60" t="s">
        <v>92</v>
      </c>
    </row>
    <row r="24" spans="1:2" x14ac:dyDescent="0.25">
      <c r="A24" s="109"/>
      <c r="B24" s="61"/>
    </row>
    <row r="25" spans="1:2" x14ac:dyDescent="0.25">
      <c r="A25" s="115" t="s">
        <v>93</v>
      </c>
      <c r="B25" s="106">
        <v>45379</v>
      </c>
    </row>
    <row r="26" spans="1:2" x14ac:dyDescent="0.25">
      <c r="A26" s="117"/>
      <c r="B26" s="62" t="s">
        <v>94</v>
      </c>
    </row>
    <row r="27" spans="1:2" ht="25.5" x14ac:dyDescent="0.25">
      <c r="A27" s="116"/>
      <c r="B27" s="63" t="s">
        <v>95</v>
      </c>
    </row>
    <row r="28" spans="1:2" ht="25.5" x14ac:dyDescent="0.25">
      <c r="A28" s="112" t="s">
        <v>96</v>
      </c>
      <c r="B28" s="64" t="s">
        <v>0</v>
      </c>
    </row>
    <row r="29" spans="1:2" x14ac:dyDescent="0.25">
      <c r="A29" s="113"/>
      <c r="B29" s="62" t="s">
        <v>16</v>
      </c>
    </row>
    <row r="30" spans="1:2" ht="25.5" x14ac:dyDescent="0.25">
      <c r="A30" s="114"/>
      <c r="B30" s="62" t="s">
        <v>62</v>
      </c>
    </row>
    <row r="31" spans="1:2" ht="76.5" x14ac:dyDescent="0.25">
      <c r="A31" s="115" t="s">
        <v>97</v>
      </c>
      <c r="B31" s="65" t="s">
        <v>39</v>
      </c>
    </row>
    <row r="32" spans="1:2" ht="25.5" x14ac:dyDescent="0.25">
      <c r="A32" s="116"/>
      <c r="B32" s="66" t="s">
        <v>98</v>
      </c>
    </row>
    <row r="33" spans="1:2" ht="25.5" x14ac:dyDescent="0.25">
      <c r="A33" s="110" t="s">
        <v>99</v>
      </c>
      <c r="B33" s="67" t="s">
        <v>100</v>
      </c>
    </row>
    <row r="34" spans="1:2" x14ac:dyDescent="0.25">
      <c r="A34" s="115" t="s">
        <v>101</v>
      </c>
      <c r="B34" s="64" t="s">
        <v>102</v>
      </c>
    </row>
    <row r="35" spans="1:2" x14ac:dyDescent="0.25">
      <c r="A35" s="117"/>
      <c r="B35" s="68" t="s">
        <v>103</v>
      </c>
    </row>
    <row r="36" spans="1:2" x14ac:dyDescent="0.25">
      <c r="A36" s="116"/>
      <c r="B36" s="68" t="s">
        <v>104</v>
      </c>
    </row>
    <row r="37" spans="1:2" x14ac:dyDescent="0.25">
      <c r="A37" s="115" t="s">
        <v>105</v>
      </c>
      <c r="B37" s="64" t="s">
        <v>106</v>
      </c>
    </row>
    <row r="38" spans="1:2" x14ac:dyDescent="0.25">
      <c r="A38" s="117"/>
      <c r="B38" s="68" t="s">
        <v>107</v>
      </c>
    </row>
    <row r="39" spans="1:2" x14ac:dyDescent="0.25">
      <c r="A39" s="117"/>
      <c r="B39" s="68" t="s">
        <v>108</v>
      </c>
    </row>
    <row r="40" spans="1:2" x14ac:dyDescent="0.25">
      <c r="A40" s="116"/>
      <c r="B40" s="69" t="s">
        <v>109</v>
      </c>
    </row>
    <row r="41" spans="1:2" ht="25.5" x14ac:dyDescent="0.25">
      <c r="A41" s="111" t="s">
        <v>110</v>
      </c>
      <c r="B41" s="67" t="s">
        <v>111</v>
      </c>
    </row>
    <row r="42" spans="1:2" x14ac:dyDescent="0.25">
      <c r="A42" s="115" t="s">
        <v>112</v>
      </c>
      <c r="B42" s="62" t="s">
        <v>113</v>
      </c>
    </row>
    <row r="43" spans="1:2" x14ac:dyDescent="0.25">
      <c r="A43" s="116"/>
      <c r="B43" s="70" t="s">
        <v>17</v>
      </c>
    </row>
    <row r="44" spans="1:2" ht="25.5" x14ac:dyDescent="0.25">
      <c r="A44" s="110" t="s">
        <v>114</v>
      </c>
      <c r="B44" s="63" t="s">
        <v>274</v>
      </c>
    </row>
  </sheetData>
  <mergeCells count="10">
    <mergeCell ref="A1:B1"/>
    <mergeCell ref="A2:A7"/>
    <mergeCell ref="A8:A10"/>
    <mergeCell ref="A11:A22"/>
    <mergeCell ref="A25:A27"/>
    <mergeCell ref="A28:A30"/>
    <mergeCell ref="A31:A32"/>
    <mergeCell ref="A34:A36"/>
    <mergeCell ref="A37:A40"/>
    <mergeCell ref="A42:A43"/>
  </mergeCells>
  <conditionalFormatting sqref="B25">
    <cfRule type="containsBlanks" dxfId="9" priority="1">
      <formula>LEN(TRIM(B25))=0</formula>
    </cfRule>
  </conditionalFormatting>
  <hyperlinks>
    <hyperlink ref="B43" r:id="rId1" xr:uid="{00000000-0004-0000-0000-000000000000}"/>
    <hyperlink ref="B12" r:id="rId2" xr:uid="{00000000-0004-0000-0000-000001000000}"/>
    <hyperlink ref="B10" r:id="rId3" xr:uid="{00000000-0004-0000-0000-000002000000}"/>
    <hyperlink ref="B4" location="'Додаток 1'!A1" display="Перелік робіт по адмініструванню серверів наданий в Додатку 1." xr:uid="{00000000-0004-0000-0000-000003000000}"/>
    <hyperlink ref="B5" location="'Додаток 2'!A1" display="Техничні характеристики торгового обладнання вказані в Додатку 2." xr:uid="{00000000-0004-0000-0000-000004000000}"/>
    <hyperlink ref="B6" location="'Додаток 3'!A1" display="Адреси об'єктів Замовника  вказані в Додатку 3." xr:uid="{00000000-0004-0000-0000-000005000000}"/>
  </hyperlinks>
  <pageMargins left="0.39370078740157483" right="0.39370078740157483" top="0.39370078740157483" bottom="0.39370078740157483" header="0.19685039370078741" footer="0.19685039370078741"/>
  <pageSetup paperSize="9" scale="74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"/>
  <sheetViews>
    <sheetView showGridLines="0" showZeros="0" defaultGridColor="0" colorId="22" zoomScaleNormal="100" workbookViewId="0">
      <pane xSplit="1" ySplit="3" topLeftCell="B4" activePane="bottomRight" state="frozen"/>
      <selection activeCell="A25" sqref="A25"/>
      <selection pane="topRight" activeCell="A25" sqref="A25"/>
      <selection pane="bottomLeft" activeCell="A25" sqref="A25"/>
      <selection pane="bottomRight" activeCell="B3" sqref="B3:C3"/>
    </sheetView>
  </sheetViews>
  <sheetFormatPr defaultRowHeight="12.75" outlineLevelRow="1" outlineLevelCol="1" x14ac:dyDescent="0.25"/>
  <cols>
    <col min="1" max="1" width="94.28515625" style="78" customWidth="1"/>
    <col min="2" max="3" width="20.42578125" style="1" customWidth="1" outlineLevel="1"/>
    <col min="4" max="4" width="3" style="1" customWidth="1"/>
    <col min="5" max="16384" width="9.140625" style="1"/>
  </cols>
  <sheetData>
    <row r="1" spans="1:3" ht="24" customHeight="1" x14ac:dyDescent="0.25">
      <c r="A1" s="71" t="str">
        <f>IF($B$3=0,"Додаток 1. Специфікація закупівлі","Додаток 1. Комерційна пропозиція")</f>
        <v>Додаток 1. Специфікація закупівлі</v>
      </c>
      <c r="B1" s="127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  <c r="C1" s="127"/>
    </row>
    <row r="2" spans="1:3" s="2" customFormat="1" ht="12.75" customHeight="1" x14ac:dyDescent="0.25">
      <c r="A2" s="72" t="s">
        <v>55</v>
      </c>
      <c r="B2" s="127" t="str">
        <f>IF($B$3=0,"Поля для заповнення промарковано кольором.","")</f>
        <v>Поля для заповнення промарковано кольором.</v>
      </c>
      <c r="C2" s="127"/>
    </row>
    <row r="3" spans="1:3" s="2" customFormat="1" x14ac:dyDescent="0.2">
      <c r="A3" s="73" t="s">
        <v>56</v>
      </c>
      <c r="B3" s="128"/>
      <c r="C3" s="128"/>
    </row>
    <row r="4" spans="1:3" s="2" customFormat="1" outlineLevel="1" x14ac:dyDescent="0.2">
      <c r="A4" s="73" t="s">
        <v>4</v>
      </c>
      <c r="B4" s="125"/>
      <c r="C4" s="125"/>
    </row>
    <row r="5" spans="1:3" s="2" customFormat="1" outlineLevel="1" x14ac:dyDescent="0.2">
      <c r="A5" s="73" t="s">
        <v>5</v>
      </c>
      <c r="B5" s="125"/>
      <c r="C5" s="125"/>
    </row>
    <row r="6" spans="1:3" s="2" customFormat="1" outlineLevel="1" x14ac:dyDescent="0.2">
      <c r="A6" s="73" t="s">
        <v>6</v>
      </c>
      <c r="B6" s="126"/>
      <c r="C6" s="126"/>
    </row>
    <row r="7" spans="1:3" s="2" customFormat="1" outlineLevel="1" x14ac:dyDescent="0.2">
      <c r="A7" s="73" t="s">
        <v>7</v>
      </c>
      <c r="B7" s="125"/>
      <c r="C7" s="125"/>
    </row>
    <row r="8" spans="1:3" s="2" customFormat="1" outlineLevel="1" x14ac:dyDescent="0.2">
      <c r="A8" s="73" t="s">
        <v>8</v>
      </c>
      <c r="B8" s="125"/>
      <c r="C8" s="125"/>
    </row>
    <row r="9" spans="1:3" s="2" customFormat="1" outlineLevel="1" x14ac:dyDescent="0.2">
      <c r="A9" s="73" t="s">
        <v>57</v>
      </c>
      <c r="B9" s="126"/>
      <c r="C9" s="126"/>
    </row>
    <row r="10" spans="1:3" s="2" customFormat="1" outlineLevel="1" x14ac:dyDescent="0.2">
      <c r="A10" s="73" t="s">
        <v>9</v>
      </c>
      <c r="B10" s="125"/>
      <c r="C10" s="125"/>
    </row>
    <row r="11" spans="1:3" s="2" customFormat="1" outlineLevel="1" x14ac:dyDescent="0.2">
      <c r="A11" s="73" t="s">
        <v>13</v>
      </c>
      <c r="B11" s="126"/>
      <c r="C11" s="126"/>
    </row>
    <row r="12" spans="1:3" s="2" customFormat="1" outlineLevel="1" x14ac:dyDescent="0.2">
      <c r="A12" s="73" t="s">
        <v>14</v>
      </c>
      <c r="B12" s="125"/>
      <c r="C12" s="125"/>
    </row>
    <row r="13" spans="1:3" s="2" customFormat="1" outlineLevel="1" x14ac:dyDescent="0.2">
      <c r="A13" s="73" t="s">
        <v>58</v>
      </c>
      <c r="B13" s="125"/>
      <c r="C13" s="125"/>
    </row>
    <row r="14" spans="1:3" s="2" customFormat="1" outlineLevel="1" x14ac:dyDescent="0.2">
      <c r="A14" s="73" t="s">
        <v>59</v>
      </c>
      <c r="B14" s="125"/>
      <c r="C14" s="125"/>
    </row>
    <row r="15" spans="1:3" s="2" customFormat="1" outlineLevel="1" x14ac:dyDescent="0.2">
      <c r="A15" s="73" t="s">
        <v>10</v>
      </c>
      <c r="B15" s="125"/>
      <c r="C15" s="125"/>
    </row>
    <row r="16" spans="1:3" s="2" customFormat="1" outlineLevel="1" x14ac:dyDescent="0.2">
      <c r="A16" s="73" t="s">
        <v>15</v>
      </c>
      <c r="B16" s="125"/>
      <c r="C16" s="125"/>
    </row>
    <row r="17" spans="1:11" s="2" customFormat="1" outlineLevel="1" x14ac:dyDescent="0.2">
      <c r="A17" s="73" t="s">
        <v>11</v>
      </c>
      <c r="B17" s="125"/>
      <c r="C17" s="125"/>
    </row>
    <row r="18" spans="1:11" s="2" customFormat="1" x14ac:dyDescent="0.2">
      <c r="A18" s="73" t="s">
        <v>12</v>
      </c>
      <c r="B18" s="125"/>
      <c r="C18" s="125"/>
    </row>
    <row r="19" spans="1:11" x14ac:dyDescent="0.2">
      <c r="A19" s="73" t="s">
        <v>60</v>
      </c>
      <c r="B19" s="125"/>
      <c r="C19" s="125"/>
    </row>
    <row r="20" spans="1:11" x14ac:dyDescent="0.25">
      <c r="A20" s="74" t="s">
        <v>43</v>
      </c>
      <c r="B20" s="125"/>
      <c r="C20" s="125"/>
    </row>
    <row r="21" spans="1:11" x14ac:dyDescent="0.25">
      <c r="A21" s="75" t="s">
        <v>44</v>
      </c>
      <c r="B21" s="125"/>
      <c r="C21" s="125"/>
    </row>
    <row r="22" spans="1:11" ht="38.25" x14ac:dyDescent="0.25">
      <c r="A22" s="75" t="s">
        <v>45</v>
      </c>
      <c r="B22" s="125"/>
      <c r="C22" s="125"/>
      <c r="E22" s="2"/>
      <c r="F22" s="2"/>
      <c r="G22" s="2"/>
      <c r="H22" s="2"/>
      <c r="I22" s="2"/>
      <c r="J22" s="2"/>
      <c r="K22" s="2"/>
    </row>
    <row r="23" spans="1:11" ht="49.5" customHeight="1" x14ac:dyDescent="0.25">
      <c r="A23" s="137" t="s">
        <v>46</v>
      </c>
      <c r="B23" s="125"/>
      <c r="C23" s="125"/>
      <c r="E23" s="2"/>
      <c r="F23" s="2"/>
      <c r="G23" s="2"/>
      <c r="H23" s="2"/>
      <c r="I23" s="2"/>
      <c r="J23" s="2"/>
      <c r="K23" s="2"/>
    </row>
    <row r="24" spans="1:11" ht="39.75" customHeight="1" x14ac:dyDescent="0.25">
      <c r="A24" s="75" t="s">
        <v>52</v>
      </c>
      <c r="B24" s="125"/>
      <c r="C24" s="125"/>
      <c r="E24" s="2"/>
      <c r="F24" s="2"/>
      <c r="G24" s="2"/>
      <c r="H24" s="2"/>
      <c r="I24" s="2"/>
      <c r="J24" s="2"/>
      <c r="K24" s="2"/>
    </row>
    <row r="25" spans="1:11" ht="38.25" x14ac:dyDescent="0.25">
      <c r="A25" s="75" t="s">
        <v>270</v>
      </c>
      <c r="B25" s="125"/>
      <c r="C25" s="125"/>
      <c r="E25" s="2"/>
      <c r="F25" s="2"/>
      <c r="G25" s="2"/>
      <c r="H25" s="2"/>
      <c r="I25" s="2"/>
      <c r="J25" s="2"/>
      <c r="K25" s="2"/>
    </row>
    <row r="26" spans="1:11" x14ac:dyDescent="0.25">
      <c r="A26" s="75" t="s">
        <v>66</v>
      </c>
      <c r="B26" s="125"/>
      <c r="C26" s="125"/>
      <c r="E26" s="2"/>
      <c r="F26" s="2"/>
      <c r="G26" s="2"/>
      <c r="H26" s="2"/>
      <c r="I26" s="2"/>
      <c r="J26" s="2"/>
      <c r="K26" s="2"/>
    </row>
    <row r="27" spans="1:11" ht="39" customHeight="1" x14ac:dyDescent="0.25">
      <c r="A27" s="75" t="s">
        <v>67</v>
      </c>
      <c r="B27" s="125"/>
      <c r="C27" s="125"/>
      <c r="E27" s="2"/>
      <c r="F27" s="2"/>
      <c r="G27" s="2"/>
      <c r="H27" s="2"/>
      <c r="I27" s="2"/>
      <c r="J27" s="2"/>
      <c r="K27" s="2"/>
    </row>
    <row r="28" spans="1:11" ht="25.5" x14ac:dyDescent="0.25">
      <c r="A28" s="75" t="s">
        <v>65</v>
      </c>
      <c r="B28" s="125"/>
      <c r="C28" s="125"/>
      <c r="E28" s="2"/>
      <c r="F28" s="2"/>
      <c r="G28" s="2"/>
      <c r="H28" s="2"/>
      <c r="I28" s="2"/>
      <c r="J28" s="2"/>
      <c r="K28" s="2"/>
    </row>
    <row r="29" spans="1:11" ht="39.75" customHeight="1" x14ac:dyDescent="0.25">
      <c r="A29" s="75" t="s">
        <v>78</v>
      </c>
      <c r="B29" s="125"/>
      <c r="C29" s="125"/>
      <c r="E29" s="2"/>
      <c r="F29" s="2"/>
      <c r="G29" s="2"/>
      <c r="H29" s="2"/>
      <c r="I29" s="2"/>
      <c r="J29" s="2"/>
      <c r="K29" s="2"/>
    </row>
    <row r="30" spans="1:11" ht="51" customHeight="1" x14ac:dyDescent="0.25">
      <c r="A30" s="75" t="s">
        <v>80</v>
      </c>
      <c r="B30" s="125"/>
      <c r="C30" s="125"/>
    </row>
    <row r="31" spans="1:11" ht="51" customHeight="1" x14ac:dyDescent="0.25">
      <c r="A31" s="75" t="s">
        <v>47</v>
      </c>
      <c r="B31" s="125"/>
      <c r="C31" s="125"/>
    </row>
    <row r="32" spans="1:11" ht="27.75" customHeight="1" x14ac:dyDescent="0.25">
      <c r="A32" s="75" t="s">
        <v>28</v>
      </c>
      <c r="B32" s="125"/>
      <c r="C32" s="125"/>
    </row>
    <row r="33" spans="1:4" ht="25.5" x14ac:dyDescent="0.25">
      <c r="A33" s="75" t="s">
        <v>53</v>
      </c>
      <c r="B33" s="125"/>
      <c r="C33" s="125"/>
    </row>
    <row r="34" spans="1:4" ht="25.5" customHeight="1" x14ac:dyDescent="0.25">
      <c r="A34" s="75" t="s">
        <v>29</v>
      </c>
      <c r="B34" s="125"/>
      <c r="C34" s="125"/>
    </row>
    <row r="35" spans="1:4" s="5" customFormat="1" ht="21" customHeight="1" x14ac:dyDescent="0.25">
      <c r="A35" s="76" t="s">
        <v>37</v>
      </c>
      <c r="B35" s="45" t="s">
        <v>31</v>
      </c>
      <c r="C35" s="45" t="s">
        <v>26</v>
      </c>
    </row>
    <row r="36" spans="1:4" outlineLevel="1" x14ac:dyDescent="0.25">
      <c r="A36" s="82" t="s">
        <v>33</v>
      </c>
      <c r="B36" s="46">
        <f t="array" ref="B36">SUM(('Додаток 2'!$C$6:$X$23)*($A36='Додаток 2'!$C$4:$X$4)*(B$35='Додаток 2'!$A$6:$A$23))</f>
        <v>0</v>
      </c>
      <c r="C36" s="46">
        <f t="array" ref="C36">SUM(('Додаток 2'!$C$6:$X$23)*($A36='Додаток 2'!$C$4:$X$4)*(C$35='Додаток 2'!$A$6:$A$23))</f>
        <v>0</v>
      </c>
    </row>
    <row r="37" spans="1:4" outlineLevel="1" x14ac:dyDescent="0.25">
      <c r="A37" s="82" t="s">
        <v>34</v>
      </c>
      <c r="B37" s="46">
        <f t="array" ref="B37">SUM(('Додаток 2'!$C$6:$X$23)*($A37='Додаток 2'!$C$4:$X$4)*(B$35='Додаток 2'!$A$6:$A$23))</f>
        <v>0</v>
      </c>
      <c r="C37" s="46">
        <f t="array" ref="C37">SUM(('Додаток 2'!$C$6:$X$23)*($A37='Додаток 2'!$C$4:$X$4)*(C$35='Додаток 2'!$A$6:$A$23))</f>
        <v>0</v>
      </c>
    </row>
    <row r="38" spans="1:4" outlineLevel="1" x14ac:dyDescent="0.25">
      <c r="A38" s="82" t="s">
        <v>35</v>
      </c>
      <c r="B38" s="46">
        <f t="array" ref="B38">SUM(('Додаток 2'!$C$6:$X$23)*($A38='Додаток 2'!$C$4:$X$4)*(B$35='Додаток 2'!$A$6:$A$23))</f>
        <v>0</v>
      </c>
      <c r="C38" s="46">
        <f t="array" ref="C38">SUM(('Додаток 2'!$C$6:$X$23)*($A38='Додаток 2'!$C$4:$X$4)*(C$35='Додаток 2'!$A$6:$A$23))</f>
        <v>0</v>
      </c>
    </row>
    <row r="39" spans="1:4" outlineLevel="1" x14ac:dyDescent="0.25">
      <c r="A39" s="82" t="s">
        <v>18</v>
      </c>
      <c r="B39" s="46">
        <f t="array" ref="B39">SUM(('Додаток 2'!$C$6:$X$23)*($A39='Додаток 2'!$C$4:$X$4)*(B$35='Додаток 2'!$A$6:$A$23))</f>
        <v>0</v>
      </c>
      <c r="C39" s="46">
        <f t="array" ref="C39">SUM(('Додаток 2'!$C$6:$X$23)*($A39='Додаток 2'!$C$4:$X$4)*(C$35='Додаток 2'!$A$6:$A$23))</f>
        <v>0</v>
      </c>
    </row>
    <row r="40" spans="1:4" outlineLevel="1" x14ac:dyDescent="0.25">
      <c r="A40" s="82" t="s">
        <v>27</v>
      </c>
      <c r="B40" s="46">
        <f t="array" ref="B40">SUM(('Додаток 2'!$C$6:$X$23)*($A40='Додаток 2'!$C$4:$X$4)*(B$35='Додаток 2'!$A$6:$A$23))</f>
        <v>0</v>
      </c>
      <c r="C40" s="46">
        <f t="array" ref="C40">SUM(('Додаток 2'!$C$6:$X$23)*($A40='Додаток 2'!$C$4:$X$4)*(C$35='Додаток 2'!$A$6:$A$23))</f>
        <v>0</v>
      </c>
    </row>
    <row r="41" spans="1:4" outlineLevel="1" x14ac:dyDescent="0.25">
      <c r="A41" s="82" t="s">
        <v>19</v>
      </c>
      <c r="B41" s="46">
        <f t="array" ref="B41">SUM(('Додаток 2'!$C$6:$X$23)*($A41='Додаток 2'!$C$4:$X$4)*(B$35='Додаток 2'!$A$6:$A$23))</f>
        <v>0</v>
      </c>
      <c r="C41" s="46">
        <f t="array" ref="C41">SUM(('Додаток 2'!$C$6:$X$23)*($A41='Додаток 2'!$C$4:$X$4)*(C$35='Додаток 2'!$A$6:$A$23))</f>
        <v>0</v>
      </c>
    </row>
    <row r="42" spans="1:4" outlineLevel="1" x14ac:dyDescent="0.25">
      <c r="A42" s="82" t="s">
        <v>20</v>
      </c>
      <c r="B42" s="46">
        <f t="array" ref="B42">SUM(('Додаток 2'!$C$6:$X$23)*($A42='Додаток 2'!$C$4:$X$4)*(B$35='Додаток 2'!$A$6:$A$23))</f>
        <v>0</v>
      </c>
      <c r="C42" s="46">
        <f t="array" ref="C42">SUM(('Додаток 2'!$C$6:$X$23)*($A42='Додаток 2'!$C$4:$X$4)*(C$35='Додаток 2'!$A$6:$A$23))</f>
        <v>0</v>
      </c>
    </row>
    <row r="43" spans="1:4" outlineLevel="1" x14ac:dyDescent="0.25">
      <c r="A43" s="82" t="s">
        <v>21</v>
      </c>
      <c r="B43" s="46">
        <f t="array" ref="B43">SUM(('Додаток 2'!$C$6:$X$23)*($A43='Додаток 2'!$C$4:$X$4)*(B$35='Додаток 2'!$A$6:$A$23))</f>
        <v>0</v>
      </c>
      <c r="C43" s="46">
        <f t="array" ref="C43">SUM(('Додаток 2'!$C$6:$X$23)*($A43='Додаток 2'!$C$4:$X$4)*(C$35='Додаток 2'!$A$6:$A$23))</f>
        <v>0</v>
      </c>
    </row>
    <row r="44" spans="1:4" outlineLevel="1" x14ac:dyDescent="0.25">
      <c r="A44" s="82" t="s">
        <v>22</v>
      </c>
      <c r="B44" s="46">
        <f t="array" ref="B44">SUM(('Додаток 2'!$C$6:$X$23)*($A44='Додаток 2'!$C$4:$X$4)*(B$35='Додаток 2'!$A$6:$A$23))</f>
        <v>0</v>
      </c>
      <c r="C44" s="46">
        <f t="array" ref="C44">SUM(('Додаток 2'!$C$6:$X$23)*($A44='Додаток 2'!$C$4:$X$4)*(C$35='Додаток 2'!$A$6:$A$23))</f>
        <v>0</v>
      </c>
    </row>
    <row r="45" spans="1:4" outlineLevel="1" x14ac:dyDescent="0.25">
      <c r="A45" s="82" t="s">
        <v>23</v>
      </c>
      <c r="B45" s="46">
        <f t="array" ref="B45">SUM(('Додаток 2'!$C$6:$X$23)*($A45='Додаток 2'!$C$4:$X$4)*(B$35='Додаток 2'!$A$6:$A$23))</f>
        <v>0</v>
      </c>
      <c r="C45" s="46">
        <f t="array" ref="C45">SUM(('Додаток 2'!$C$6:$X$23)*($A45='Додаток 2'!$C$4:$X$4)*(C$35='Додаток 2'!$A$6:$A$23))</f>
        <v>0</v>
      </c>
    </row>
    <row r="46" spans="1:4" s="3" customFormat="1" outlineLevel="1" x14ac:dyDescent="0.25">
      <c r="A46" s="82" t="s">
        <v>68</v>
      </c>
      <c r="B46" s="46">
        <f t="array" ref="B46">SUM(('Додаток 2'!$C$6:$X$23)*($A46='Додаток 2'!$C$4:$X$4)*(B$35='Додаток 2'!$A$6:$A$23))</f>
        <v>0</v>
      </c>
      <c r="C46" s="46">
        <f t="array" ref="C46">SUM(('Додаток 2'!$C$6:$X$23)*($A46='Додаток 2'!$C$4:$X$4)*(C$35='Додаток 2'!$A$6:$A$23))</f>
        <v>0</v>
      </c>
      <c r="D46" s="1"/>
    </row>
    <row r="47" spans="1:4" s="5" customFormat="1" ht="21.75" customHeight="1" x14ac:dyDescent="0.25">
      <c r="A47" s="77" t="s">
        <v>38</v>
      </c>
      <c r="B47" s="47">
        <f>SUM(B36:B46)</f>
        <v>0</v>
      </c>
      <c r="C47" s="47">
        <f>SUM(C36:C46)</f>
        <v>0</v>
      </c>
    </row>
    <row r="55" spans="1:1" ht="15" x14ac:dyDescent="0.25">
      <c r="A55" s="79"/>
    </row>
    <row r="56" spans="1:1" ht="15" x14ac:dyDescent="0.25">
      <c r="A56" s="79"/>
    </row>
    <row r="57" spans="1:1" ht="15" x14ac:dyDescent="0.25">
      <c r="A57" s="80"/>
    </row>
  </sheetData>
  <sheetProtection algorithmName="SHA-512" hashValue="8y2wnpVFCKhMN2WQ4EB3KlrDpVmj6B/v8rHf2OfqWbSMoUIM0KV5XY2m/fzmwrcii+D0/lu+bSysX/ZrHkigew==" saltValue="QDya53+66tn30sUQsZEs8A==" spinCount="100000" sheet="1" formatCells="0" formatColumns="0" formatRows="0"/>
  <protectedRanges>
    <protectedRange sqref="B1:C1048576" name="Диапазон1_2"/>
  </protectedRanges>
  <mergeCells count="34">
    <mergeCell ref="B19:C19"/>
    <mergeCell ref="B25:C25"/>
    <mergeCell ref="B21:C21"/>
    <mergeCell ref="B1:C1"/>
    <mergeCell ref="B2:C2"/>
    <mergeCell ref="B3:C3"/>
    <mergeCell ref="B4:C4"/>
    <mergeCell ref="B5:C5"/>
    <mergeCell ref="B14:C14"/>
    <mergeCell ref="B15:C15"/>
    <mergeCell ref="B6:C6"/>
    <mergeCell ref="B20:C20"/>
    <mergeCell ref="B34:C34"/>
    <mergeCell ref="B7:C7"/>
    <mergeCell ref="B8:C8"/>
    <mergeCell ref="B9:C9"/>
    <mergeCell ref="B10:C10"/>
    <mergeCell ref="B13:C13"/>
    <mergeCell ref="B22:C22"/>
    <mergeCell ref="B23:C23"/>
    <mergeCell ref="B24:C24"/>
    <mergeCell ref="B33:C33"/>
    <mergeCell ref="B26:C26"/>
    <mergeCell ref="B18:C18"/>
    <mergeCell ref="B16:C16"/>
    <mergeCell ref="B17:C17"/>
    <mergeCell ref="B11:C11"/>
    <mergeCell ref="B12:C12"/>
    <mergeCell ref="B29:C29"/>
    <mergeCell ref="B30:C30"/>
    <mergeCell ref="B32:C32"/>
    <mergeCell ref="B27:C27"/>
    <mergeCell ref="B28:C28"/>
    <mergeCell ref="B31:C31"/>
  </mergeCells>
  <conditionalFormatting sqref="B20:B34">
    <cfRule type="containsBlanks" dxfId="8" priority="1">
      <formula>LEN(TRIM(B20))=0</formula>
    </cfRule>
  </conditionalFormatting>
  <conditionalFormatting sqref="B3:B19">
    <cfRule type="containsBlanks" dxfId="7" priority="2">
      <formula>LEN(TRIM(B3))=0</formula>
    </cfRule>
  </conditionalFormatting>
  <dataValidations xWindow="793" yWindow="458" count="2">
    <dataValidation allowBlank="1" showInputMessage="1" showErrorMessage="1" promptTitle="Оригінал документації" prompt="за посиланням:_x000a_http://foxtrotgroup.com.ua/uk/tender.html" sqref="A1" xr:uid="{00000000-0002-0000-0100-000000000000}"/>
    <dataValidation allowBlank="1" showInputMessage="1" showErrorMessage="1" errorTitle="Комірки заповнюються автоматично" error="після заповнення Додатку 2" promptTitle="Комірки заповнюються автоматично" prompt="після заповнення Додатку 2" sqref="B36:C46" xr:uid="{00000000-0002-0000-0100-000001000000}"/>
  </dataValidations>
  <pageMargins left="0.39370078740157483" right="0.39370078740157483" top="0.39370078740157483" bottom="0.39370078740157483" header="0.19685039370078741" footer="0.19685039370078741"/>
  <pageSetup paperSize="9" scale="74" orientation="portrait" r:id="rId1"/>
  <headerFooter>
    <oddFooter>&amp;L&amp;"+,обычный"&amp;10&amp;K01+047Лист &amp;P з &amp;N листів&amp;R&amp;"+,обычный"&amp;10&amp;K01+049http://foxtrotgroup.com.ua/uk/tender.html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4"/>
  <sheetViews>
    <sheetView showGridLines="0" showZeros="0" defaultGridColor="0" colorId="22" zoomScaleNormal="100" workbookViewId="0">
      <pane xSplit="2" ySplit="5" topLeftCell="C6" activePane="bottomRight" state="frozen"/>
      <selection activeCell="A25" sqref="A25"/>
      <selection pane="topRight" activeCell="A25" sqref="A25"/>
      <selection pane="bottomLeft" activeCell="A25" sqref="A25"/>
      <selection pane="bottomRight" activeCell="C29" sqref="C29"/>
    </sheetView>
  </sheetViews>
  <sheetFormatPr defaultRowHeight="12.75" outlineLevelRow="1" x14ac:dyDescent="0.25"/>
  <cols>
    <col min="1" max="1" width="9.140625" style="89" customWidth="1"/>
    <col min="2" max="2" width="34.140625" style="78" bestFit="1" customWidth="1"/>
    <col min="3" max="3" width="13.42578125" style="5" customWidth="1"/>
    <col min="4" max="4" width="9.5703125" style="5" customWidth="1"/>
    <col min="5" max="5" width="13.42578125" style="5" customWidth="1"/>
    <col min="6" max="6" width="9.5703125" style="5" customWidth="1"/>
    <col min="7" max="7" width="13.42578125" style="5" customWidth="1"/>
    <col min="8" max="8" width="9.5703125" style="5" customWidth="1"/>
    <col min="9" max="9" width="13.42578125" style="5" customWidth="1"/>
    <col min="10" max="10" width="9.5703125" style="5" customWidth="1"/>
    <col min="11" max="11" width="13.42578125" style="5" customWidth="1"/>
    <col min="12" max="12" width="9.5703125" style="5" customWidth="1"/>
    <col min="13" max="13" width="13.42578125" style="5" customWidth="1"/>
    <col min="14" max="14" width="9.5703125" style="5" customWidth="1"/>
    <col min="15" max="15" width="13.42578125" style="5" customWidth="1"/>
    <col min="16" max="16" width="9.5703125" style="5" customWidth="1"/>
    <col min="17" max="17" width="13.42578125" style="5" customWidth="1"/>
    <col min="18" max="18" width="9.5703125" style="5" customWidth="1"/>
    <col min="19" max="19" width="13.42578125" style="5" customWidth="1"/>
    <col min="20" max="20" width="9.5703125" style="5" customWidth="1"/>
    <col min="21" max="21" width="13.42578125" style="5" customWidth="1"/>
    <col min="22" max="22" width="9.85546875" style="5" customWidth="1"/>
    <col min="23" max="23" width="13.42578125" style="5" customWidth="1"/>
    <col min="24" max="24" width="9.5703125" style="5" customWidth="1"/>
    <col min="25" max="25" width="9.140625" style="1"/>
    <col min="26" max="26" width="5.28515625" style="1" bestFit="1" customWidth="1"/>
    <col min="27" max="16384" width="9.140625" style="1"/>
  </cols>
  <sheetData>
    <row r="1" spans="1:26" x14ac:dyDescent="0.25">
      <c r="A1" s="83" t="s">
        <v>50</v>
      </c>
      <c r="B1" s="9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6" s="2" customFormat="1" x14ac:dyDescent="0.25">
      <c r="A2" s="72" t="s">
        <v>55</v>
      </c>
      <c r="B2" s="9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s="2" customFormat="1" x14ac:dyDescent="0.25">
      <c r="A3" s="129" t="s">
        <v>3</v>
      </c>
      <c r="B3" s="129"/>
      <c r="C3" s="138">
        <f>'Додаток 1'!$B$3</f>
        <v>0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1:26" s="12" customFormat="1" ht="28.5" customHeight="1" x14ac:dyDescent="0.25">
      <c r="A4" s="132" t="s">
        <v>30</v>
      </c>
      <c r="B4" s="134" t="s">
        <v>40</v>
      </c>
      <c r="C4" s="130" t="s">
        <v>33</v>
      </c>
      <c r="D4" s="131"/>
      <c r="E4" s="130" t="s">
        <v>34</v>
      </c>
      <c r="F4" s="131"/>
      <c r="G4" s="130" t="s">
        <v>35</v>
      </c>
      <c r="H4" s="131"/>
      <c r="I4" s="130" t="s">
        <v>18</v>
      </c>
      <c r="J4" s="131"/>
      <c r="K4" s="130" t="s">
        <v>27</v>
      </c>
      <c r="L4" s="131"/>
      <c r="M4" s="130" t="s">
        <v>19</v>
      </c>
      <c r="N4" s="131"/>
      <c r="O4" s="130" t="s">
        <v>20</v>
      </c>
      <c r="P4" s="131"/>
      <c r="Q4" s="130" t="s">
        <v>21</v>
      </c>
      <c r="R4" s="131"/>
      <c r="S4" s="130" t="s">
        <v>22</v>
      </c>
      <c r="T4" s="131"/>
      <c r="U4" s="130" t="s">
        <v>23</v>
      </c>
      <c r="V4" s="131"/>
      <c r="W4" s="130" t="s">
        <v>68</v>
      </c>
      <c r="X4" s="131"/>
    </row>
    <row r="5" spans="1:26" s="15" customFormat="1" ht="25.5" x14ac:dyDescent="0.25">
      <c r="A5" s="133"/>
      <c r="B5" s="135"/>
      <c r="C5" s="13" t="s">
        <v>36</v>
      </c>
      <c r="D5" s="14" t="s">
        <v>32</v>
      </c>
      <c r="E5" s="13" t="s">
        <v>36</v>
      </c>
      <c r="F5" s="14" t="s">
        <v>32</v>
      </c>
      <c r="G5" s="13" t="s">
        <v>36</v>
      </c>
      <c r="H5" s="14" t="s">
        <v>32</v>
      </c>
      <c r="I5" s="13" t="s">
        <v>36</v>
      </c>
      <c r="J5" s="14" t="s">
        <v>32</v>
      </c>
      <c r="K5" s="13" t="s">
        <v>36</v>
      </c>
      <c r="L5" s="14" t="s">
        <v>32</v>
      </c>
      <c r="M5" s="13" t="s">
        <v>36</v>
      </c>
      <c r="N5" s="14" t="s">
        <v>32</v>
      </c>
      <c r="O5" s="13" t="s">
        <v>36</v>
      </c>
      <c r="P5" s="14" t="s">
        <v>32</v>
      </c>
      <c r="Q5" s="13" t="s">
        <v>36</v>
      </c>
      <c r="R5" s="14" t="s">
        <v>32</v>
      </c>
      <c r="S5" s="13" t="s">
        <v>36</v>
      </c>
      <c r="T5" s="14" t="s">
        <v>32</v>
      </c>
      <c r="U5" s="13" t="s">
        <v>36</v>
      </c>
      <c r="V5" s="14" t="s">
        <v>32</v>
      </c>
      <c r="W5" s="13" t="s">
        <v>36</v>
      </c>
      <c r="X5" s="14" t="s">
        <v>32</v>
      </c>
    </row>
    <row r="6" spans="1:26" outlineLevel="1" x14ac:dyDescent="0.25">
      <c r="A6" s="84" t="s">
        <v>76</v>
      </c>
      <c r="B6" s="92" t="s">
        <v>48</v>
      </c>
      <c r="C6" s="37">
        <v>133</v>
      </c>
      <c r="D6" s="38"/>
      <c r="E6" s="37">
        <v>29</v>
      </c>
      <c r="F6" s="38"/>
      <c r="G6" s="37">
        <v>21</v>
      </c>
      <c r="H6" s="38"/>
      <c r="I6" s="37">
        <v>4</v>
      </c>
      <c r="J6" s="38"/>
      <c r="K6" s="37">
        <v>8</v>
      </c>
      <c r="L6" s="38"/>
      <c r="M6" s="37">
        <v>2</v>
      </c>
      <c r="N6" s="38"/>
      <c r="O6" s="37"/>
      <c r="P6" s="38"/>
      <c r="Q6" s="37">
        <v>4</v>
      </c>
      <c r="R6" s="38"/>
      <c r="S6" s="37"/>
      <c r="T6" s="38"/>
      <c r="U6" s="37">
        <v>7</v>
      </c>
      <c r="V6" s="38"/>
      <c r="W6" s="37">
        <v>8</v>
      </c>
      <c r="X6" s="38"/>
      <c r="Y6" s="81"/>
      <c r="Z6" s="81"/>
    </row>
    <row r="7" spans="1:26" outlineLevel="1" x14ac:dyDescent="0.25">
      <c r="A7" s="84" t="s">
        <v>76</v>
      </c>
      <c r="B7" s="92" t="s">
        <v>24</v>
      </c>
      <c r="C7" s="37">
        <v>657</v>
      </c>
      <c r="D7" s="38"/>
      <c r="E7" s="37">
        <v>187</v>
      </c>
      <c r="F7" s="38"/>
      <c r="G7" s="37">
        <v>139</v>
      </c>
      <c r="H7" s="38"/>
      <c r="I7" s="37">
        <v>12</v>
      </c>
      <c r="J7" s="38"/>
      <c r="K7" s="37">
        <v>22</v>
      </c>
      <c r="L7" s="38"/>
      <c r="M7" s="37">
        <v>7</v>
      </c>
      <c r="N7" s="38"/>
      <c r="O7" s="37"/>
      <c r="P7" s="38"/>
      <c r="Q7" s="37">
        <v>14</v>
      </c>
      <c r="R7" s="38"/>
      <c r="S7" s="37"/>
      <c r="T7" s="38"/>
      <c r="U7" s="37">
        <v>16</v>
      </c>
      <c r="V7" s="38"/>
      <c r="W7" s="37">
        <v>48</v>
      </c>
      <c r="X7" s="38"/>
      <c r="Z7" s="81"/>
    </row>
    <row r="8" spans="1:26" outlineLevel="1" x14ac:dyDescent="0.25">
      <c r="A8" s="84" t="s">
        <v>76</v>
      </c>
      <c r="B8" s="92" t="s">
        <v>25</v>
      </c>
      <c r="C8" s="37">
        <v>277</v>
      </c>
      <c r="D8" s="38"/>
      <c r="E8" s="37">
        <v>67</v>
      </c>
      <c r="F8" s="38"/>
      <c r="G8" s="37">
        <v>46</v>
      </c>
      <c r="H8" s="38"/>
      <c r="I8" s="37">
        <v>7</v>
      </c>
      <c r="J8" s="38"/>
      <c r="K8" s="37">
        <v>22</v>
      </c>
      <c r="L8" s="38"/>
      <c r="M8" s="37">
        <v>3</v>
      </c>
      <c r="N8" s="38"/>
      <c r="O8" s="37"/>
      <c r="P8" s="38"/>
      <c r="Q8" s="37">
        <v>7</v>
      </c>
      <c r="R8" s="38"/>
      <c r="S8" s="37"/>
      <c r="T8" s="38"/>
      <c r="U8" s="37">
        <v>7</v>
      </c>
      <c r="V8" s="38"/>
      <c r="W8" s="37">
        <v>21</v>
      </c>
      <c r="X8" s="38"/>
      <c r="Z8" s="81"/>
    </row>
    <row r="9" spans="1:26" outlineLevel="1" x14ac:dyDescent="0.25">
      <c r="A9" s="84" t="s">
        <v>76</v>
      </c>
      <c r="B9" s="92" t="s">
        <v>69</v>
      </c>
      <c r="C9" s="37">
        <v>35</v>
      </c>
      <c r="D9" s="38"/>
      <c r="E9" s="37">
        <v>14</v>
      </c>
      <c r="F9" s="38"/>
      <c r="G9" s="37">
        <v>7</v>
      </c>
      <c r="H9" s="38"/>
      <c r="I9" s="37"/>
      <c r="J9" s="38"/>
      <c r="K9" s="37">
        <v>13</v>
      </c>
      <c r="L9" s="38"/>
      <c r="M9" s="37"/>
      <c r="N9" s="38"/>
      <c r="O9" s="37"/>
      <c r="P9" s="38"/>
      <c r="Q9" s="37">
        <v>2</v>
      </c>
      <c r="R9" s="38"/>
      <c r="S9" s="37">
        <v>2</v>
      </c>
      <c r="T9" s="38"/>
      <c r="U9" s="37"/>
      <c r="V9" s="38"/>
      <c r="W9" s="37">
        <v>7</v>
      </c>
      <c r="X9" s="38"/>
      <c r="Z9" s="81"/>
    </row>
    <row r="10" spans="1:26" outlineLevel="1" x14ac:dyDescent="0.25">
      <c r="A10" s="84" t="s">
        <v>76</v>
      </c>
      <c r="B10" s="92" t="s">
        <v>70</v>
      </c>
      <c r="C10" s="37">
        <v>1017</v>
      </c>
      <c r="D10" s="38"/>
      <c r="E10" s="37">
        <v>206</v>
      </c>
      <c r="F10" s="38"/>
      <c r="G10" s="37">
        <v>188</v>
      </c>
      <c r="H10" s="38"/>
      <c r="I10" s="37"/>
      <c r="J10" s="38"/>
      <c r="K10" s="37">
        <v>101</v>
      </c>
      <c r="L10" s="38"/>
      <c r="M10" s="37"/>
      <c r="N10" s="38"/>
      <c r="O10" s="37">
        <v>3</v>
      </c>
      <c r="P10" s="38"/>
      <c r="Q10" s="37">
        <v>27</v>
      </c>
      <c r="R10" s="38"/>
      <c r="S10" s="37">
        <v>31</v>
      </c>
      <c r="T10" s="38"/>
      <c r="U10" s="37"/>
      <c r="V10" s="38"/>
      <c r="W10" s="37">
        <v>18</v>
      </c>
      <c r="X10" s="38"/>
      <c r="Y10" s="39"/>
      <c r="Z10" s="81"/>
    </row>
    <row r="11" spans="1:26" outlineLevel="1" x14ac:dyDescent="0.25">
      <c r="A11" s="84" t="s">
        <v>76</v>
      </c>
      <c r="B11" s="92" t="s">
        <v>71</v>
      </c>
      <c r="C11" s="37">
        <v>123</v>
      </c>
      <c r="D11" s="38"/>
      <c r="E11" s="37">
        <v>28</v>
      </c>
      <c r="F11" s="38"/>
      <c r="G11" s="37">
        <v>26</v>
      </c>
      <c r="H11" s="38"/>
      <c r="I11" s="37"/>
      <c r="J11" s="38"/>
      <c r="K11" s="37">
        <v>2</v>
      </c>
      <c r="L11" s="38"/>
      <c r="M11" s="37"/>
      <c r="N11" s="38"/>
      <c r="O11" s="37">
        <v>4</v>
      </c>
      <c r="P11" s="38"/>
      <c r="Q11" s="37">
        <v>5</v>
      </c>
      <c r="R11" s="38"/>
      <c r="S11" s="37">
        <v>9</v>
      </c>
      <c r="T11" s="38"/>
      <c r="U11" s="37"/>
      <c r="V11" s="38"/>
      <c r="W11" s="37">
        <v>2</v>
      </c>
      <c r="X11" s="38"/>
      <c r="Y11" s="39"/>
      <c r="Z11" s="81"/>
    </row>
    <row r="12" spans="1:26" outlineLevel="1" x14ac:dyDescent="0.25">
      <c r="A12" s="84" t="s">
        <v>76</v>
      </c>
      <c r="B12" s="92" t="s">
        <v>72</v>
      </c>
      <c r="C12" s="37">
        <v>75</v>
      </c>
      <c r="D12" s="38"/>
      <c r="E12" s="37">
        <v>29</v>
      </c>
      <c r="F12" s="38"/>
      <c r="G12" s="37">
        <v>18</v>
      </c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  <c r="T12" s="38"/>
      <c r="U12" s="37"/>
      <c r="V12" s="38"/>
      <c r="W12" s="37">
        <v>11</v>
      </c>
      <c r="X12" s="38"/>
      <c r="Y12" s="39"/>
      <c r="Z12" s="81"/>
    </row>
    <row r="13" spans="1:26" outlineLevel="1" x14ac:dyDescent="0.25">
      <c r="A13" s="84" t="s">
        <v>76</v>
      </c>
      <c r="B13" s="92" t="s">
        <v>73</v>
      </c>
      <c r="C13" s="37">
        <v>5</v>
      </c>
      <c r="D13" s="38"/>
      <c r="E13" s="37"/>
      <c r="F13" s="38"/>
      <c r="G13" s="37">
        <v>1</v>
      </c>
      <c r="H13" s="38"/>
      <c r="I13" s="37"/>
      <c r="J13" s="38"/>
      <c r="K13" s="37"/>
      <c r="L13" s="38"/>
      <c r="M13" s="37"/>
      <c r="N13" s="38"/>
      <c r="O13" s="37"/>
      <c r="P13" s="38"/>
      <c r="Q13" s="37"/>
      <c r="R13" s="38"/>
      <c r="S13" s="37"/>
      <c r="T13" s="38"/>
      <c r="U13" s="37"/>
      <c r="V13" s="38"/>
      <c r="W13" s="37"/>
      <c r="X13" s="38"/>
      <c r="Y13" s="39"/>
      <c r="Z13" s="81"/>
    </row>
    <row r="14" spans="1:26" s="36" customFormat="1" ht="25.5" x14ac:dyDescent="0.25">
      <c r="A14" s="85" t="s">
        <v>31</v>
      </c>
      <c r="B14" s="91" t="s">
        <v>81</v>
      </c>
      <c r="C14" s="34">
        <f>SUMPRODUCT(C6:C13,D6:D13)</f>
        <v>0</v>
      </c>
      <c r="D14" s="35"/>
      <c r="E14" s="34">
        <f>SUMPRODUCT(E6:E13,F6:F13)</f>
        <v>0</v>
      </c>
      <c r="F14" s="35"/>
      <c r="G14" s="34">
        <f>SUMPRODUCT(G6:G13,H6:H13)</f>
        <v>0</v>
      </c>
      <c r="H14" s="35"/>
      <c r="I14" s="34">
        <f>SUMPRODUCT(I6:I13,J6:J13)</f>
        <v>0</v>
      </c>
      <c r="J14" s="35"/>
      <c r="K14" s="34">
        <f>SUMPRODUCT(K6:K13,L6:L13)</f>
        <v>0</v>
      </c>
      <c r="L14" s="35"/>
      <c r="M14" s="34">
        <f>SUMPRODUCT(M6:M13,N6:N13)</f>
        <v>0</v>
      </c>
      <c r="N14" s="35"/>
      <c r="O14" s="34">
        <f>SUMPRODUCT(O6:O13,P6:P13)</f>
        <v>0</v>
      </c>
      <c r="P14" s="35"/>
      <c r="Q14" s="34">
        <f>SUMPRODUCT(Q6:Q13,R6:R13)</f>
        <v>0</v>
      </c>
      <c r="R14" s="35"/>
      <c r="S14" s="34">
        <f>SUMPRODUCT(S6:S13,T6:T13)</f>
        <v>0</v>
      </c>
      <c r="T14" s="35"/>
      <c r="U14" s="34">
        <f>SUMPRODUCT(U6:U13,V6:V13)</f>
        <v>0</v>
      </c>
      <c r="V14" s="35"/>
      <c r="W14" s="34">
        <f>SUMPRODUCT(W6:W13,X6:X13)</f>
        <v>0</v>
      </c>
      <c r="X14" s="35"/>
      <c r="Z14" s="81"/>
    </row>
    <row r="15" spans="1:26" outlineLevel="1" x14ac:dyDescent="0.25">
      <c r="A15" s="86" t="s">
        <v>75</v>
      </c>
      <c r="B15" s="92" t="s">
        <v>48</v>
      </c>
      <c r="C15" s="40">
        <v>73</v>
      </c>
      <c r="D15" s="38"/>
      <c r="E15" s="40">
        <v>73</v>
      </c>
      <c r="F15" s="38"/>
      <c r="G15" s="40">
        <v>73</v>
      </c>
      <c r="H15" s="38"/>
      <c r="I15" s="40">
        <v>11</v>
      </c>
      <c r="J15" s="38"/>
      <c r="K15" s="40">
        <v>5</v>
      </c>
      <c r="L15" s="38"/>
      <c r="M15" s="40">
        <v>4</v>
      </c>
      <c r="N15" s="38"/>
      <c r="O15" s="40"/>
      <c r="P15" s="38"/>
      <c r="Q15" s="40">
        <v>3</v>
      </c>
      <c r="R15" s="38"/>
      <c r="S15" s="40"/>
      <c r="T15" s="38"/>
      <c r="U15" s="40">
        <v>4</v>
      </c>
      <c r="V15" s="38"/>
      <c r="W15" s="40">
        <v>3</v>
      </c>
      <c r="X15" s="38"/>
      <c r="Z15" s="81"/>
    </row>
    <row r="16" spans="1:26" outlineLevel="1" x14ac:dyDescent="0.25">
      <c r="A16" s="86" t="s">
        <v>75</v>
      </c>
      <c r="B16" s="92" t="s">
        <v>24</v>
      </c>
      <c r="C16" s="40">
        <v>47</v>
      </c>
      <c r="D16" s="38"/>
      <c r="E16" s="40">
        <v>47</v>
      </c>
      <c r="F16" s="38"/>
      <c r="G16" s="40">
        <v>47</v>
      </c>
      <c r="H16" s="38"/>
      <c r="I16" s="40">
        <v>37</v>
      </c>
      <c r="J16" s="38"/>
      <c r="K16" s="40">
        <v>16</v>
      </c>
      <c r="L16" s="38"/>
      <c r="M16" s="40">
        <v>12</v>
      </c>
      <c r="N16" s="38"/>
      <c r="O16" s="40"/>
      <c r="P16" s="38"/>
      <c r="Q16" s="40">
        <v>8</v>
      </c>
      <c r="R16" s="38"/>
      <c r="S16" s="40"/>
      <c r="T16" s="38"/>
      <c r="U16" s="40">
        <v>12</v>
      </c>
      <c r="V16" s="38"/>
      <c r="W16" s="40">
        <v>8</v>
      </c>
      <c r="X16" s="38"/>
      <c r="Z16" s="81"/>
    </row>
    <row r="17" spans="1:26" outlineLevel="1" x14ac:dyDescent="0.25">
      <c r="A17" s="86" t="s">
        <v>75</v>
      </c>
      <c r="B17" s="92" t="s">
        <v>25</v>
      </c>
      <c r="C17" s="40">
        <v>37</v>
      </c>
      <c r="D17" s="38"/>
      <c r="E17" s="40">
        <v>37</v>
      </c>
      <c r="F17" s="38"/>
      <c r="G17" s="40">
        <v>37</v>
      </c>
      <c r="H17" s="38"/>
      <c r="I17" s="40">
        <v>27</v>
      </c>
      <c r="J17" s="38"/>
      <c r="K17" s="40">
        <v>12</v>
      </c>
      <c r="L17" s="38"/>
      <c r="M17" s="40">
        <v>9</v>
      </c>
      <c r="N17" s="38"/>
      <c r="O17" s="40"/>
      <c r="P17" s="38"/>
      <c r="Q17" s="40">
        <v>6</v>
      </c>
      <c r="R17" s="38"/>
      <c r="S17" s="40"/>
      <c r="T17" s="38"/>
      <c r="U17" s="40">
        <v>12</v>
      </c>
      <c r="V17" s="38"/>
      <c r="W17" s="40">
        <v>6</v>
      </c>
      <c r="X17" s="38"/>
      <c r="Z17" s="81"/>
    </row>
    <row r="18" spans="1:26" outlineLevel="1" x14ac:dyDescent="0.25">
      <c r="A18" s="86" t="s">
        <v>75</v>
      </c>
      <c r="B18" s="92" t="s">
        <v>69</v>
      </c>
      <c r="C18" s="40">
        <v>9</v>
      </c>
      <c r="D18" s="38"/>
      <c r="E18" s="40">
        <v>9</v>
      </c>
      <c r="F18" s="38"/>
      <c r="G18" s="40">
        <v>9</v>
      </c>
      <c r="H18" s="38"/>
      <c r="I18" s="40">
        <v>3</v>
      </c>
      <c r="J18" s="38"/>
      <c r="K18" s="40">
        <v>18</v>
      </c>
      <c r="L18" s="38"/>
      <c r="M18" s="40"/>
      <c r="N18" s="38"/>
      <c r="O18" s="40">
        <v>3</v>
      </c>
      <c r="P18" s="38"/>
      <c r="Q18" s="40">
        <v>3</v>
      </c>
      <c r="R18" s="38"/>
      <c r="S18" s="40">
        <v>4</v>
      </c>
      <c r="T18" s="38"/>
      <c r="U18" s="40"/>
      <c r="V18" s="38"/>
      <c r="W18" s="40">
        <v>3</v>
      </c>
      <c r="X18" s="38"/>
      <c r="Z18" s="81"/>
    </row>
    <row r="19" spans="1:26" outlineLevel="1" x14ac:dyDescent="0.25">
      <c r="A19" s="86" t="s">
        <v>75</v>
      </c>
      <c r="B19" s="92" t="s">
        <v>70</v>
      </c>
      <c r="C19" s="40">
        <v>52</v>
      </c>
      <c r="D19" s="38"/>
      <c r="E19" s="40">
        <v>52</v>
      </c>
      <c r="F19" s="38"/>
      <c r="G19" s="40">
        <v>52</v>
      </c>
      <c r="H19" s="38"/>
      <c r="I19" s="40">
        <v>5</v>
      </c>
      <c r="J19" s="38"/>
      <c r="K19" s="40">
        <v>10</v>
      </c>
      <c r="L19" s="38"/>
      <c r="M19" s="40"/>
      <c r="N19" s="38"/>
      <c r="O19" s="40">
        <v>5</v>
      </c>
      <c r="P19" s="38"/>
      <c r="Q19" s="40">
        <v>5</v>
      </c>
      <c r="R19" s="38"/>
      <c r="S19" s="40">
        <v>7</v>
      </c>
      <c r="T19" s="38"/>
      <c r="U19" s="40"/>
      <c r="V19" s="38"/>
      <c r="W19" s="40">
        <v>5</v>
      </c>
      <c r="X19" s="38"/>
      <c r="Z19" s="81"/>
    </row>
    <row r="20" spans="1:26" outlineLevel="1" x14ac:dyDescent="0.25">
      <c r="A20" s="86" t="s">
        <v>75</v>
      </c>
      <c r="B20" s="92" t="s">
        <v>71</v>
      </c>
      <c r="C20" s="40">
        <v>11</v>
      </c>
      <c r="D20" s="38"/>
      <c r="E20" s="40">
        <v>11</v>
      </c>
      <c r="F20" s="38"/>
      <c r="G20" s="40">
        <v>11</v>
      </c>
      <c r="H20" s="38"/>
      <c r="I20" s="40">
        <v>4</v>
      </c>
      <c r="J20" s="38"/>
      <c r="K20" s="40">
        <v>8</v>
      </c>
      <c r="L20" s="38"/>
      <c r="M20" s="40"/>
      <c r="N20" s="38"/>
      <c r="O20" s="40">
        <v>4</v>
      </c>
      <c r="P20" s="38"/>
      <c r="Q20" s="40">
        <v>4</v>
      </c>
      <c r="R20" s="38"/>
      <c r="S20" s="40">
        <v>6</v>
      </c>
      <c r="T20" s="38"/>
      <c r="U20" s="40"/>
      <c r="V20" s="38"/>
      <c r="W20" s="40">
        <v>4</v>
      </c>
      <c r="X20" s="38"/>
      <c r="Z20" s="81"/>
    </row>
    <row r="21" spans="1:26" outlineLevel="1" x14ac:dyDescent="0.25">
      <c r="A21" s="86" t="s">
        <v>75</v>
      </c>
      <c r="B21" s="92" t="s">
        <v>72</v>
      </c>
      <c r="C21" s="40">
        <v>74</v>
      </c>
      <c r="D21" s="38"/>
      <c r="E21" s="40">
        <v>74</v>
      </c>
      <c r="F21" s="38"/>
      <c r="G21" s="40">
        <v>74</v>
      </c>
      <c r="H21" s="38"/>
      <c r="I21" s="40">
        <v>4</v>
      </c>
      <c r="J21" s="38"/>
      <c r="K21" s="40">
        <v>8</v>
      </c>
      <c r="L21" s="38"/>
      <c r="M21" s="40"/>
      <c r="N21" s="38"/>
      <c r="O21" s="40">
        <v>10</v>
      </c>
      <c r="P21" s="38"/>
      <c r="Q21" s="40">
        <v>4</v>
      </c>
      <c r="R21" s="38"/>
      <c r="S21" s="40">
        <v>10</v>
      </c>
      <c r="T21" s="38"/>
      <c r="U21" s="40"/>
      <c r="V21" s="38"/>
      <c r="W21" s="40">
        <v>10</v>
      </c>
      <c r="X21" s="38"/>
      <c r="Z21" s="81"/>
    </row>
    <row r="22" spans="1:26" outlineLevel="1" x14ac:dyDescent="0.25">
      <c r="A22" s="86" t="s">
        <v>75</v>
      </c>
      <c r="B22" s="92" t="s">
        <v>74</v>
      </c>
      <c r="C22" s="40">
        <v>9</v>
      </c>
      <c r="D22" s="38"/>
      <c r="E22" s="40">
        <v>9</v>
      </c>
      <c r="F22" s="38"/>
      <c r="G22" s="40">
        <v>9</v>
      </c>
      <c r="H22" s="38"/>
      <c r="I22" s="40">
        <v>1</v>
      </c>
      <c r="J22" s="38"/>
      <c r="K22" s="40">
        <v>2</v>
      </c>
      <c r="L22" s="38"/>
      <c r="M22" s="40"/>
      <c r="N22" s="38"/>
      <c r="O22" s="40">
        <v>1</v>
      </c>
      <c r="P22" s="38"/>
      <c r="Q22" s="40">
        <v>1</v>
      </c>
      <c r="R22" s="38"/>
      <c r="S22" s="40">
        <v>2</v>
      </c>
      <c r="T22" s="38"/>
      <c r="U22" s="40"/>
      <c r="V22" s="38"/>
      <c r="W22" s="40"/>
      <c r="X22" s="38"/>
      <c r="Z22" s="81"/>
    </row>
    <row r="23" spans="1:26" s="36" customFormat="1" ht="25.5" x14ac:dyDescent="0.25">
      <c r="A23" s="87" t="s">
        <v>26</v>
      </c>
      <c r="B23" s="91" t="s">
        <v>82</v>
      </c>
      <c r="C23" s="34">
        <f>SUMPRODUCT(C15:C22,D15:D22)</f>
        <v>0</v>
      </c>
      <c r="D23" s="35"/>
      <c r="E23" s="34">
        <f>SUMPRODUCT(E15:E22,F15:F22)</f>
        <v>0</v>
      </c>
      <c r="F23" s="35"/>
      <c r="G23" s="34">
        <f>SUMPRODUCT(G15:G22,H15:H22)</f>
        <v>0</v>
      </c>
      <c r="H23" s="35"/>
      <c r="I23" s="34">
        <f>SUMPRODUCT(I15:I22,J15:J22)</f>
        <v>0</v>
      </c>
      <c r="J23" s="35"/>
      <c r="K23" s="34">
        <f>SUMPRODUCT(K15:K22,L15:L22)</f>
        <v>0</v>
      </c>
      <c r="L23" s="35"/>
      <c r="M23" s="34">
        <f>SUMPRODUCT(M15:M22,N15:N22)</f>
        <v>0</v>
      </c>
      <c r="N23" s="35"/>
      <c r="O23" s="34">
        <f>SUMPRODUCT(O15:O22,P15:P22)</f>
        <v>0</v>
      </c>
      <c r="P23" s="35"/>
      <c r="Q23" s="34">
        <f>SUMPRODUCT(Q15:Q22,R15:R22)</f>
        <v>0</v>
      </c>
      <c r="R23" s="35"/>
      <c r="S23" s="34">
        <f>SUMPRODUCT(S15:S22,T15:T22)</f>
        <v>0</v>
      </c>
      <c r="T23" s="35"/>
      <c r="U23" s="34">
        <f>SUMPRODUCT(U15:U22,V15:V22)</f>
        <v>0</v>
      </c>
      <c r="V23" s="35"/>
      <c r="W23" s="34">
        <f>SUMPRODUCT(W15:W22,X15:X22)</f>
        <v>0</v>
      </c>
      <c r="X23" s="35"/>
    </row>
    <row r="24" spans="1:26" s="18" customFormat="1" ht="15.75" x14ac:dyDescent="0.25">
      <c r="A24" s="88"/>
      <c r="B24" s="93" t="s">
        <v>83</v>
      </c>
      <c r="C24" s="16">
        <f>SUM(C23,C14)</f>
        <v>0</v>
      </c>
      <c r="D24" s="17"/>
      <c r="E24" s="16">
        <f>SUM(E23,E14)</f>
        <v>0</v>
      </c>
      <c r="F24" s="17"/>
      <c r="G24" s="16">
        <f>SUM(G23,G14)</f>
        <v>0</v>
      </c>
      <c r="H24" s="17"/>
      <c r="I24" s="16">
        <f>SUM(I23,I14)</f>
        <v>0</v>
      </c>
      <c r="J24" s="17"/>
      <c r="K24" s="16">
        <f>SUM(K23,K14)</f>
        <v>0</v>
      </c>
      <c r="L24" s="17"/>
      <c r="M24" s="16">
        <f>SUM(M23,M14)</f>
        <v>0</v>
      </c>
      <c r="N24" s="17"/>
      <c r="O24" s="16">
        <f>SUM(O23,O14)</f>
        <v>0</v>
      </c>
      <c r="P24" s="17"/>
      <c r="Q24" s="16">
        <f>SUM(Q23,Q14)</f>
        <v>0</v>
      </c>
      <c r="R24" s="17"/>
      <c r="S24" s="16">
        <f>SUM(S23,S14)</f>
        <v>0</v>
      </c>
      <c r="T24" s="17"/>
      <c r="U24" s="16">
        <f>SUM(U23,U14)</f>
        <v>0</v>
      </c>
      <c r="V24" s="17"/>
      <c r="W24" s="16">
        <f>SUM(W23,W14)</f>
        <v>0</v>
      </c>
      <c r="X24" s="17"/>
    </row>
  </sheetData>
  <sheetProtection algorithmName="SHA-512" hashValue="4ISgLzTBdnH7S9PcG5uMIqly11/8cdmXRyvk2Rod35jKURBOnzc9TXaBZcQgn98/ZMVoph0Ec1jvc+XYptZhOw==" saltValue="BfMxMJY8ZBaEW3uwYfW7HA==" spinCount="100000" sheet="1" formatCells="0" formatColumns="0" formatRows="0" autoFilter="0"/>
  <protectedRanges>
    <protectedRange sqref="D6:D22 H6:H22 F6:F22 J6:J22 L6:L22 N6:N22 P6:P22 R6:R22 T6:T22 V6:V22 X6:X22" name="Діапазон1"/>
  </protectedRanges>
  <mergeCells count="15">
    <mergeCell ref="A3:B3"/>
    <mergeCell ref="C3:X3"/>
    <mergeCell ref="W4:X4"/>
    <mergeCell ref="K4:L4"/>
    <mergeCell ref="M4:N4"/>
    <mergeCell ref="C4:D4"/>
    <mergeCell ref="G4:H4"/>
    <mergeCell ref="E4:F4"/>
    <mergeCell ref="A4:A5"/>
    <mergeCell ref="B4:B5"/>
    <mergeCell ref="O4:P4"/>
    <mergeCell ref="Q4:R4"/>
    <mergeCell ref="S4:T4"/>
    <mergeCell ref="U4:V4"/>
    <mergeCell ref="I4:J4"/>
  </mergeCells>
  <conditionalFormatting sqref="D6:D13 X6:X13 V6:V13 T6:T13 R6:R13 P6:P13 N6:N13 L6:L13 J6:J13 H6:H13 F6:F13 H15:H22 F15:F22 J15:J22 L15:L22 N15:N22 P15:P22 R15:R22 T15:T22 V15:V22 X15:X22 D15:D22">
    <cfRule type="expression" dxfId="6" priority="54">
      <formula>IF(AND(C6&gt;0,D6=0),1,0)=1</formula>
    </cfRule>
  </conditionalFormatting>
  <dataValidations count="1">
    <dataValidation type="decimal" operator="greaterThanOrEqual" allowBlank="1" showInputMessage="1" showErrorMessage="1" sqref="C6:X13 C15:X22" xr:uid="{00000000-0002-0000-0200-000000000000}">
      <formula1>0</formula1>
    </dataValidation>
  </dataValidations>
  <pageMargins left="0.19685039370078741" right="0.19685039370078741" top="0.39370078740157483" bottom="0.39370078740157483" header="0.19685039370078741" footer="0.19685039370078741"/>
  <pageSetup paperSize="9" scale="47" orientation="landscape" r:id="rId1"/>
  <headerFooter>
    <oddFooter>&amp;L&amp;"+,обычный"&amp;10&amp;K01+046Лист &amp;P з &amp;N листів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1"/>
  <sheetViews>
    <sheetView showGridLines="0" showZeros="0" defaultGridColor="0" colorId="22" zoomScaleNormal="100" workbookViewId="0">
      <pane ySplit="5" topLeftCell="A6" activePane="bottomLeft" state="frozen"/>
      <selection activeCell="A25" sqref="A25"/>
      <selection pane="bottomLeft" activeCell="G29" sqref="G29"/>
    </sheetView>
  </sheetViews>
  <sheetFormatPr defaultRowHeight="12.75" x14ac:dyDescent="0.25"/>
  <cols>
    <col min="1" max="1" width="4.140625" style="7" customWidth="1"/>
    <col min="2" max="2" width="57.28515625" style="94" bestFit="1" customWidth="1"/>
    <col min="3" max="3" width="14.28515625" style="20" bestFit="1" customWidth="1"/>
    <col min="4" max="4" width="13.140625" style="100" bestFit="1" customWidth="1"/>
    <col min="5" max="5" width="2.5703125" style="8" customWidth="1"/>
    <col min="6" max="6" width="3.85546875" style="7" bestFit="1" customWidth="1"/>
    <col min="7" max="7" width="74.5703125" style="7" bestFit="1" customWidth="1"/>
    <col min="8" max="8" width="14.28515625" style="24" bestFit="1" customWidth="1"/>
    <col min="9" max="9" width="20.28515625" style="7" bestFit="1" customWidth="1"/>
    <col min="10" max="16384" width="9.140625" style="7"/>
  </cols>
  <sheetData>
    <row r="1" spans="1:9" x14ac:dyDescent="0.25">
      <c r="A1" s="83" t="s">
        <v>118</v>
      </c>
    </row>
    <row r="2" spans="1:9" x14ac:dyDescent="0.25">
      <c r="A2" s="72" t="s">
        <v>55</v>
      </c>
      <c r="B2" s="95"/>
      <c r="C2" s="21"/>
    </row>
    <row r="3" spans="1:9" s="8" customFormat="1" x14ac:dyDescent="0.25">
      <c r="B3" s="95"/>
      <c r="C3" s="21"/>
      <c r="D3" s="101"/>
      <c r="H3" s="25"/>
    </row>
    <row r="4" spans="1:9" x14ac:dyDescent="0.25">
      <c r="A4" s="136" t="s">
        <v>31</v>
      </c>
      <c r="B4" s="136"/>
      <c r="C4" s="136"/>
      <c r="D4" s="136"/>
      <c r="E4" s="19"/>
      <c r="F4" s="136" t="s">
        <v>26</v>
      </c>
      <c r="G4" s="136"/>
      <c r="H4" s="136"/>
      <c r="I4" s="136"/>
    </row>
    <row r="5" spans="1:9" s="27" customFormat="1" ht="25.5" x14ac:dyDescent="0.25">
      <c r="A5" s="22" t="s">
        <v>63</v>
      </c>
      <c r="B5" s="96" t="s">
        <v>51</v>
      </c>
      <c r="C5" s="22" t="s">
        <v>36</v>
      </c>
      <c r="D5" s="102" t="s">
        <v>49</v>
      </c>
      <c r="E5" s="26"/>
      <c r="F5" s="22" t="s">
        <v>63</v>
      </c>
      <c r="G5" s="22" t="s">
        <v>51</v>
      </c>
      <c r="H5" s="22" t="s">
        <v>36</v>
      </c>
      <c r="I5" s="96" t="s">
        <v>49</v>
      </c>
    </row>
    <row r="6" spans="1:9" ht="25.5" x14ac:dyDescent="0.25">
      <c r="A6" s="23">
        <v>1</v>
      </c>
      <c r="B6" s="97" t="s">
        <v>184</v>
      </c>
      <c r="C6" s="23">
        <v>16</v>
      </c>
      <c r="D6" s="103" t="s">
        <v>145</v>
      </c>
      <c r="E6" s="10"/>
      <c r="F6" s="23">
        <v>1</v>
      </c>
      <c r="G6" s="98" t="s">
        <v>119</v>
      </c>
      <c r="H6" s="23">
        <v>70</v>
      </c>
      <c r="I6" s="105" t="s">
        <v>271</v>
      </c>
    </row>
    <row r="7" spans="1:9" x14ac:dyDescent="0.25">
      <c r="A7" s="23">
        <v>2</v>
      </c>
      <c r="B7" s="97" t="s">
        <v>185</v>
      </c>
      <c r="C7" s="23">
        <v>31</v>
      </c>
      <c r="D7" s="103" t="s">
        <v>145</v>
      </c>
      <c r="E7" s="9"/>
      <c r="F7" s="23">
        <v>2</v>
      </c>
      <c r="G7" s="105" t="s">
        <v>120</v>
      </c>
      <c r="H7" s="23">
        <v>43</v>
      </c>
      <c r="I7" s="105" t="s">
        <v>271</v>
      </c>
    </row>
    <row r="8" spans="1:9" x14ac:dyDescent="0.25">
      <c r="A8" s="23">
        <v>3</v>
      </c>
      <c r="B8" s="97" t="s">
        <v>186</v>
      </c>
      <c r="C8" s="23">
        <v>6</v>
      </c>
      <c r="D8" s="103" t="s">
        <v>145</v>
      </c>
      <c r="E8" s="9"/>
      <c r="F8" s="23">
        <v>3</v>
      </c>
      <c r="G8" s="105" t="s">
        <v>121</v>
      </c>
      <c r="H8" s="23">
        <v>18</v>
      </c>
      <c r="I8" s="105" t="s">
        <v>271</v>
      </c>
    </row>
    <row r="9" spans="1:9" x14ac:dyDescent="0.25">
      <c r="A9" s="23">
        <v>4</v>
      </c>
      <c r="B9" s="97" t="s">
        <v>187</v>
      </c>
      <c r="C9" s="23">
        <v>10</v>
      </c>
      <c r="D9" s="103" t="s">
        <v>145</v>
      </c>
      <c r="E9" s="9"/>
      <c r="F9" s="23">
        <v>4</v>
      </c>
      <c r="G9" s="105" t="s">
        <v>122</v>
      </c>
      <c r="H9" s="23">
        <v>18</v>
      </c>
      <c r="I9" s="105" t="s">
        <v>271</v>
      </c>
    </row>
    <row r="10" spans="1:9" x14ac:dyDescent="0.25">
      <c r="A10" s="23">
        <v>5</v>
      </c>
      <c r="B10" s="97" t="s">
        <v>188</v>
      </c>
      <c r="C10" s="23">
        <v>30</v>
      </c>
      <c r="D10" s="103" t="s">
        <v>145</v>
      </c>
      <c r="E10" s="9"/>
      <c r="F10" s="23">
        <v>5</v>
      </c>
      <c r="G10" s="105" t="s">
        <v>123</v>
      </c>
      <c r="H10" s="23">
        <v>8</v>
      </c>
      <c r="I10" s="105" t="s">
        <v>271</v>
      </c>
    </row>
    <row r="11" spans="1:9" x14ac:dyDescent="0.25">
      <c r="A11" s="23">
        <v>6</v>
      </c>
      <c r="B11" s="97" t="s">
        <v>189</v>
      </c>
      <c r="C11" s="23">
        <v>19</v>
      </c>
      <c r="D11" s="103" t="s">
        <v>145</v>
      </c>
      <c r="E11" s="9"/>
      <c r="F11" s="23">
        <v>6</v>
      </c>
      <c r="G11" s="105" t="s">
        <v>124</v>
      </c>
      <c r="H11" s="23">
        <v>6</v>
      </c>
      <c r="I11" s="105" t="s">
        <v>271</v>
      </c>
    </row>
    <row r="12" spans="1:9" x14ac:dyDescent="0.25">
      <c r="A12" s="23">
        <v>7</v>
      </c>
      <c r="B12" s="97" t="s">
        <v>228</v>
      </c>
      <c r="C12" s="23">
        <v>19</v>
      </c>
      <c r="D12" s="103" t="s">
        <v>145</v>
      </c>
      <c r="E12" s="9"/>
      <c r="F12" s="23">
        <v>7</v>
      </c>
      <c r="G12" s="105" t="s">
        <v>125</v>
      </c>
      <c r="H12" s="23">
        <v>6</v>
      </c>
      <c r="I12" s="105" t="s">
        <v>271</v>
      </c>
    </row>
    <row r="13" spans="1:9" x14ac:dyDescent="0.25">
      <c r="A13" s="23">
        <v>8</v>
      </c>
      <c r="B13" s="97" t="s">
        <v>229</v>
      </c>
      <c r="C13" s="23">
        <v>26</v>
      </c>
      <c r="D13" s="103" t="s">
        <v>145</v>
      </c>
      <c r="E13" s="9"/>
      <c r="F13" s="23">
        <v>8</v>
      </c>
      <c r="G13" s="105" t="s">
        <v>126</v>
      </c>
      <c r="H13" s="23">
        <v>4</v>
      </c>
      <c r="I13" s="105" t="s">
        <v>271</v>
      </c>
    </row>
    <row r="14" spans="1:9" x14ac:dyDescent="0.25">
      <c r="A14" s="23">
        <v>9</v>
      </c>
      <c r="B14" s="97" t="s">
        <v>230</v>
      </c>
      <c r="C14" s="23">
        <v>19</v>
      </c>
      <c r="D14" s="103" t="s">
        <v>145</v>
      </c>
      <c r="E14" s="9"/>
      <c r="F14" s="23">
        <v>9</v>
      </c>
      <c r="G14" s="105" t="s">
        <v>127</v>
      </c>
      <c r="H14" s="23">
        <v>3</v>
      </c>
      <c r="I14" s="105" t="s">
        <v>271</v>
      </c>
    </row>
    <row r="15" spans="1:9" x14ac:dyDescent="0.25">
      <c r="A15" s="23">
        <v>10</v>
      </c>
      <c r="B15" s="97" t="s">
        <v>231</v>
      </c>
      <c r="C15" s="23">
        <v>30</v>
      </c>
      <c r="D15" s="103" t="s">
        <v>145</v>
      </c>
      <c r="E15" s="9"/>
      <c r="F15" s="23">
        <v>10</v>
      </c>
      <c r="G15" s="105" t="s">
        <v>128</v>
      </c>
      <c r="H15" s="23">
        <v>5</v>
      </c>
      <c r="I15" s="105" t="s">
        <v>271</v>
      </c>
    </row>
    <row r="16" spans="1:9" x14ac:dyDescent="0.25">
      <c r="A16" s="23">
        <v>11</v>
      </c>
      <c r="B16" s="97" t="s">
        <v>232</v>
      </c>
      <c r="C16" s="23">
        <v>3</v>
      </c>
      <c r="D16" s="103" t="s">
        <v>145</v>
      </c>
      <c r="E16" s="9"/>
      <c r="F16" s="23">
        <v>11</v>
      </c>
      <c r="G16" s="105" t="s">
        <v>129</v>
      </c>
      <c r="H16" s="23">
        <v>8</v>
      </c>
      <c r="I16" s="105" t="s">
        <v>271</v>
      </c>
    </row>
    <row r="17" spans="1:9" x14ac:dyDescent="0.25">
      <c r="A17" s="23">
        <v>12</v>
      </c>
      <c r="B17" s="97" t="s">
        <v>233</v>
      </c>
      <c r="C17" s="23">
        <v>8</v>
      </c>
      <c r="D17" s="103" t="s">
        <v>145</v>
      </c>
      <c r="E17" s="9"/>
      <c r="F17" s="23">
        <v>12</v>
      </c>
      <c r="G17" s="105" t="s">
        <v>130</v>
      </c>
      <c r="H17" s="23">
        <v>13</v>
      </c>
      <c r="I17" s="105" t="s">
        <v>271</v>
      </c>
    </row>
    <row r="18" spans="1:9" x14ac:dyDescent="0.25">
      <c r="A18" s="23">
        <v>13</v>
      </c>
      <c r="B18" s="97" t="s">
        <v>234</v>
      </c>
      <c r="C18" s="23">
        <v>13</v>
      </c>
      <c r="D18" s="103" t="s">
        <v>145</v>
      </c>
      <c r="E18" s="9"/>
      <c r="F18" s="23">
        <v>13</v>
      </c>
      <c r="G18" s="105" t="s">
        <v>131</v>
      </c>
      <c r="H18" s="23">
        <v>4</v>
      </c>
      <c r="I18" s="105" t="s">
        <v>271</v>
      </c>
    </row>
    <row r="19" spans="1:9" x14ac:dyDescent="0.25">
      <c r="A19" s="23">
        <v>14</v>
      </c>
      <c r="B19" s="97" t="s">
        <v>235</v>
      </c>
      <c r="C19" s="23">
        <v>8</v>
      </c>
      <c r="D19" s="103" t="s">
        <v>145</v>
      </c>
      <c r="E19" s="9"/>
      <c r="F19" s="23">
        <v>14</v>
      </c>
      <c r="G19" s="105" t="s">
        <v>115</v>
      </c>
      <c r="H19" s="23">
        <v>30</v>
      </c>
      <c r="I19" s="105" t="s">
        <v>271</v>
      </c>
    </row>
    <row r="20" spans="1:9" x14ac:dyDescent="0.25">
      <c r="A20" s="23">
        <v>15</v>
      </c>
      <c r="B20" s="97" t="s">
        <v>190</v>
      </c>
      <c r="C20" s="23">
        <v>22</v>
      </c>
      <c r="D20" s="103" t="s">
        <v>145</v>
      </c>
      <c r="E20" s="9"/>
      <c r="F20" s="23">
        <v>15</v>
      </c>
      <c r="G20" s="105" t="s">
        <v>132</v>
      </c>
      <c r="H20" s="23">
        <v>18</v>
      </c>
      <c r="I20" s="105" t="s">
        <v>271</v>
      </c>
    </row>
    <row r="21" spans="1:9" x14ac:dyDescent="0.25">
      <c r="A21" s="23">
        <v>16</v>
      </c>
      <c r="B21" s="97" t="s">
        <v>162</v>
      </c>
      <c r="C21" s="23">
        <v>10</v>
      </c>
      <c r="D21" s="103" t="s">
        <v>145</v>
      </c>
      <c r="E21" s="9"/>
      <c r="F21" s="23">
        <v>16</v>
      </c>
      <c r="G21" s="105" t="s">
        <v>276</v>
      </c>
      <c r="H21" s="23">
        <v>3</v>
      </c>
      <c r="I21" s="105" t="s">
        <v>271</v>
      </c>
    </row>
    <row r="22" spans="1:9" x14ac:dyDescent="0.25">
      <c r="A22" s="23">
        <v>17</v>
      </c>
      <c r="B22" s="97" t="s">
        <v>191</v>
      </c>
      <c r="C22" s="23">
        <v>22</v>
      </c>
      <c r="D22" s="103" t="s">
        <v>145</v>
      </c>
      <c r="E22" s="9"/>
      <c r="F22" s="23">
        <v>17</v>
      </c>
      <c r="G22" s="105" t="s">
        <v>133</v>
      </c>
      <c r="H22" s="23">
        <v>9</v>
      </c>
      <c r="I22" s="105" t="s">
        <v>271</v>
      </c>
    </row>
    <row r="23" spans="1:9" x14ac:dyDescent="0.25">
      <c r="A23" s="23">
        <v>18</v>
      </c>
      <c r="B23" s="97" t="s">
        <v>236</v>
      </c>
      <c r="C23" s="23">
        <v>18</v>
      </c>
      <c r="D23" s="103" t="s">
        <v>145</v>
      </c>
      <c r="E23" s="9"/>
      <c r="F23" s="23">
        <v>18</v>
      </c>
      <c r="G23" s="105" t="s">
        <v>134</v>
      </c>
      <c r="H23" s="23">
        <v>7</v>
      </c>
      <c r="I23" s="105" t="s">
        <v>271</v>
      </c>
    </row>
    <row r="24" spans="1:9" x14ac:dyDescent="0.25">
      <c r="A24" s="23">
        <v>19</v>
      </c>
      <c r="B24" s="97" t="s">
        <v>163</v>
      </c>
      <c r="C24" s="23">
        <v>16</v>
      </c>
      <c r="D24" s="103" t="s">
        <v>145</v>
      </c>
      <c r="E24" s="9"/>
      <c r="F24" s="23">
        <v>19</v>
      </c>
      <c r="G24" s="105" t="s">
        <v>275</v>
      </c>
      <c r="H24" s="23">
        <v>9</v>
      </c>
      <c r="I24" s="105" t="s">
        <v>271</v>
      </c>
    </row>
    <row r="25" spans="1:9" x14ac:dyDescent="0.25">
      <c r="A25" s="23">
        <v>20</v>
      </c>
      <c r="B25" s="97" t="s">
        <v>237</v>
      </c>
      <c r="C25" s="23">
        <v>17</v>
      </c>
      <c r="D25" s="103" t="s">
        <v>145</v>
      </c>
      <c r="E25" s="9"/>
      <c r="F25" s="23">
        <v>20</v>
      </c>
      <c r="G25" s="105" t="s">
        <v>272</v>
      </c>
      <c r="H25" s="23">
        <v>30</v>
      </c>
      <c r="I25" s="105" t="s">
        <v>271</v>
      </c>
    </row>
    <row r="26" spans="1:9" x14ac:dyDescent="0.25">
      <c r="A26" s="23">
        <v>21</v>
      </c>
      <c r="B26" s="98" t="s">
        <v>238</v>
      </c>
      <c r="C26" s="23">
        <v>16</v>
      </c>
      <c r="D26" s="103" t="s">
        <v>145</v>
      </c>
      <c r="E26" s="9"/>
      <c r="F26" s="41"/>
      <c r="G26" s="42" t="s">
        <v>64</v>
      </c>
      <c r="H26" s="43">
        <f>SUM(H6:H25)</f>
        <v>312</v>
      </c>
      <c r="I26" s="44"/>
    </row>
    <row r="27" spans="1:9" x14ac:dyDescent="0.25">
      <c r="A27" s="23">
        <v>22</v>
      </c>
      <c r="B27" s="97" t="s">
        <v>164</v>
      </c>
      <c r="C27" s="23">
        <v>14</v>
      </c>
      <c r="D27" s="103" t="s">
        <v>145</v>
      </c>
      <c r="E27" s="9"/>
    </row>
    <row r="28" spans="1:9" x14ac:dyDescent="0.25">
      <c r="A28" s="23">
        <v>23</v>
      </c>
      <c r="B28" s="98" t="s">
        <v>259</v>
      </c>
      <c r="C28" s="23">
        <v>19</v>
      </c>
      <c r="D28" s="103" t="s">
        <v>145</v>
      </c>
      <c r="E28" s="9"/>
    </row>
    <row r="29" spans="1:9" x14ac:dyDescent="0.25">
      <c r="A29" s="23">
        <v>24</v>
      </c>
      <c r="B29" s="97" t="s">
        <v>266</v>
      </c>
      <c r="C29" s="23">
        <v>8</v>
      </c>
      <c r="D29" s="103" t="s">
        <v>145</v>
      </c>
      <c r="E29" s="9"/>
    </row>
    <row r="30" spans="1:9" x14ac:dyDescent="0.25">
      <c r="A30" s="23">
        <v>25</v>
      </c>
      <c r="B30" s="97" t="s">
        <v>182</v>
      </c>
      <c r="C30" s="23">
        <v>13</v>
      </c>
      <c r="D30" s="103" t="s">
        <v>140</v>
      </c>
      <c r="E30" s="9"/>
      <c r="F30" s="9"/>
      <c r="G30" s="28"/>
      <c r="H30" s="25"/>
      <c r="I30" s="29"/>
    </row>
    <row r="31" spans="1:9" x14ac:dyDescent="0.25">
      <c r="A31" s="23">
        <v>26</v>
      </c>
      <c r="B31" s="98" t="s">
        <v>183</v>
      </c>
      <c r="C31" s="23">
        <v>16</v>
      </c>
      <c r="D31" s="103" t="s">
        <v>140</v>
      </c>
      <c r="E31" s="10"/>
      <c r="F31" s="9"/>
      <c r="G31" s="28"/>
      <c r="H31" s="25"/>
      <c r="I31" s="29"/>
    </row>
    <row r="32" spans="1:9" x14ac:dyDescent="0.25">
      <c r="A32" s="23">
        <v>27</v>
      </c>
      <c r="B32" s="98" t="s">
        <v>225</v>
      </c>
      <c r="C32" s="23">
        <v>20</v>
      </c>
      <c r="D32" s="103" t="s">
        <v>140</v>
      </c>
      <c r="E32" s="9"/>
      <c r="F32" s="9"/>
      <c r="G32" s="28"/>
      <c r="H32" s="25"/>
      <c r="I32" s="29"/>
    </row>
    <row r="33" spans="1:9" x14ac:dyDescent="0.2">
      <c r="A33" s="23">
        <v>28</v>
      </c>
      <c r="B33" s="98" t="s">
        <v>227</v>
      </c>
      <c r="C33" s="23">
        <v>21</v>
      </c>
      <c r="D33" s="103" t="s">
        <v>140</v>
      </c>
      <c r="E33" s="9"/>
      <c r="F33" s="9"/>
      <c r="G33" s="28"/>
      <c r="H33" s="25"/>
      <c r="I33" s="30"/>
    </row>
    <row r="34" spans="1:9" x14ac:dyDescent="0.25">
      <c r="A34" s="23">
        <v>29</v>
      </c>
      <c r="B34" s="98" t="s">
        <v>239</v>
      </c>
      <c r="C34" s="23">
        <v>17</v>
      </c>
      <c r="D34" s="103" t="s">
        <v>140</v>
      </c>
      <c r="E34" s="9"/>
      <c r="F34" s="9"/>
      <c r="G34" s="28"/>
      <c r="H34" s="25"/>
      <c r="I34" s="29"/>
    </row>
    <row r="35" spans="1:9" x14ac:dyDescent="0.2">
      <c r="A35" s="23">
        <v>30</v>
      </c>
      <c r="B35" s="98" t="s">
        <v>240</v>
      </c>
      <c r="C35" s="23">
        <v>14</v>
      </c>
      <c r="D35" s="103" t="s">
        <v>140</v>
      </c>
      <c r="E35" s="9"/>
      <c r="F35" s="9"/>
      <c r="G35" s="28"/>
      <c r="H35" s="25"/>
      <c r="I35" s="30"/>
    </row>
    <row r="36" spans="1:9" x14ac:dyDescent="0.2">
      <c r="A36" s="23">
        <v>31</v>
      </c>
      <c r="B36" s="97" t="s">
        <v>241</v>
      </c>
      <c r="C36" s="23">
        <v>32</v>
      </c>
      <c r="D36" s="103" t="s">
        <v>140</v>
      </c>
      <c r="E36" s="9"/>
      <c r="F36" s="10"/>
      <c r="G36" s="28"/>
      <c r="H36" s="25"/>
      <c r="I36" s="30"/>
    </row>
    <row r="37" spans="1:9" x14ac:dyDescent="0.2">
      <c r="A37" s="23">
        <v>32</v>
      </c>
      <c r="B37" s="97" t="s">
        <v>192</v>
      </c>
      <c r="C37" s="23">
        <v>20</v>
      </c>
      <c r="D37" s="103" t="s">
        <v>140</v>
      </c>
      <c r="E37" s="9"/>
      <c r="F37" s="8"/>
      <c r="G37" s="28"/>
      <c r="H37" s="25"/>
      <c r="I37" s="30"/>
    </row>
    <row r="38" spans="1:9" x14ac:dyDescent="0.25">
      <c r="A38" s="23">
        <v>33</v>
      </c>
      <c r="B38" s="97" t="s">
        <v>242</v>
      </c>
      <c r="C38" s="23">
        <v>22</v>
      </c>
      <c r="D38" s="103" t="s">
        <v>140</v>
      </c>
      <c r="E38" s="9"/>
      <c r="F38" s="9"/>
      <c r="G38" s="28"/>
      <c r="H38" s="25"/>
      <c r="I38" s="29"/>
    </row>
    <row r="39" spans="1:9" x14ac:dyDescent="0.2">
      <c r="A39" s="23">
        <v>34</v>
      </c>
      <c r="B39" s="98" t="s">
        <v>243</v>
      </c>
      <c r="C39" s="23">
        <v>24</v>
      </c>
      <c r="D39" s="103" t="s">
        <v>140</v>
      </c>
      <c r="E39" s="10"/>
      <c r="F39" s="9"/>
      <c r="G39" s="28"/>
      <c r="H39" s="25"/>
      <c r="I39" s="30"/>
    </row>
    <row r="40" spans="1:9" x14ac:dyDescent="0.2">
      <c r="A40" s="23">
        <v>35</v>
      </c>
      <c r="B40" s="97" t="s">
        <v>244</v>
      </c>
      <c r="C40" s="23">
        <v>16</v>
      </c>
      <c r="D40" s="103" t="s">
        <v>140</v>
      </c>
      <c r="E40" s="9"/>
      <c r="F40" s="9"/>
      <c r="G40" s="28"/>
      <c r="H40" s="25"/>
      <c r="I40" s="30"/>
    </row>
    <row r="41" spans="1:9" x14ac:dyDescent="0.2">
      <c r="A41" s="23">
        <v>36</v>
      </c>
      <c r="B41" s="98" t="s">
        <v>245</v>
      </c>
      <c r="C41" s="23">
        <v>21</v>
      </c>
      <c r="D41" s="103" t="s">
        <v>140</v>
      </c>
      <c r="E41" s="9"/>
      <c r="F41" s="9"/>
      <c r="G41" s="28"/>
      <c r="H41" s="25"/>
      <c r="I41" s="30"/>
    </row>
    <row r="42" spans="1:9" x14ac:dyDescent="0.2">
      <c r="A42" s="23">
        <v>37</v>
      </c>
      <c r="B42" s="98" t="s">
        <v>246</v>
      </c>
      <c r="C42" s="23">
        <v>26</v>
      </c>
      <c r="D42" s="103" t="s">
        <v>140</v>
      </c>
      <c r="E42" s="9"/>
      <c r="F42" s="9"/>
      <c r="G42" s="28"/>
      <c r="H42" s="25"/>
      <c r="I42" s="30"/>
    </row>
    <row r="43" spans="1:9" x14ac:dyDescent="0.25">
      <c r="A43" s="23">
        <v>38</v>
      </c>
      <c r="B43" s="98" t="s">
        <v>247</v>
      </c>
      <c r="C43" s="23">
        <v>26</v>
      </c>
      <c r="D43" s="103" t="s">
        <v>140</v>
      </c>
      <c r="E43" s="9"/>
      <c r="F43" s="9"/>
      <c r="G43" s="28"/>
      <c r="H43" s="25"/>
      <c r="I43" s="29"/>
    </row>
    <row r="44" spans="1:9" x14ac:dyDescent="0.25">
      <c r="A44" s="23">
        <v>39</v>
      </c>
      <c r="B44" s="98" t="s">
        <v>248</v>
      </c>
      <c r="C44" s="23">
        <v>10</v>
      </c>
      <c r="D44" s="103" t="s">
        <v>140</v>
      </c>
      <c r="E44" s="10"/>
      <c r="F44" s="10"/>
      <c r="G44" s="28"/>
      <c r="H44" s="25"/>
      <c r="I44" s="29"/>
    </row>
    <row r="45" spans="1:9" x14ac:dyDescent="0.2">
      <c r="A45" s="23">
        <v>40</v>
      </c>
      <c r="B45" s="98" t="s">
        <v>249</v>
      </c>
      <c r="C45" s="23">
        <v>17</v>
      </c>
      <c r="D45" s="103" t="s">
        <v>140</v>
      </c>
      <c r="E45" s="9"/>
      <c r="F45" s="9"/>
      <c r="G45" s="28"/>
      <c r="H45" s="25"/>
      <c r="I45" s="30"/>
    </row>
    <row r="46" spans="1:9" x14ac:dyDescent="0.25">
      <c r="A46" s="23">
        <v>41</v>
      </c>
      <c r="B46" s="98" t="s">
        <v>165</v>
      </c>
      <c r="C46" s="23">
        <v>10</v>
      </c>
      <c r="D46" s="103" t="s">
        <v>140</v>
      </c>
      <c r="E46" s="9"/>
      <c r="F46" s="9"/>
      <c r="G46" s="8"/>
      <c r="H46" s="25"/>
      <c r="I46" s="8"/>
    </row>
    <row r="47" spans="1:9" x14ac:dyDescent="0.25">
      <c r="A47" s="23">
        <v>42</v>
      </c>
      <c r="B47" s="98" t="s">
        <v>196</v>
      </c>
      <c r="C47" s="23">
        <v>10</v>
      </c>
      <c r="D47" s="103" t="s">
        <v>140</v>
      </c>
      <c r="E47" s="9"/>
      <c r="F47" s="9"/>
      <c r="G47" s="8"/>
      <c r="H47" s="25"/>
      <c r="I47" s="8"/>
    </row>
    <row r="48" spans="1:9" x14ac:dyDescent="0.25">
      <c r="A48" s="23">
        <v>43</v>
      </c>
      <c r="B48" s="97" t="s">
        <v>250</v>
      </c>
      <c r="C48" s="23">
        <v>22</v>
      </c>
      <c r="D48" s="103" t="s">
        <v>140</v>
      </c>
      <c r="E48" s="9"/>
      <c r="F48" s="9"/>
      <c r="G48" s="8"/>
      <c r="H48" s="25"/>
      <c r="I48" s="8"/>
    </row>
    <row r="49" spans="1:9" x14ac:dyDescent="0.25">
      <c r="A49" s="23">
        <v>44</v>
      </c>
      <c r="B49" s="97" t="s">
        <v>197</v>
      </c>
      <c r="C49" s="23">
        <v>16</v>
      </c>
      <c r="D49" s="103" t="s">
        <v>140</v>
      </c>
      <c r="E49" s="9"/>
      <c r="F49" s="10"/>
      <c r="G49" s="8"/>
      <c r="H49" s="25"/>
      <c r="I49" s="8"/>
    </row>
    <row r="50" spans="1:9" x14ac:dyDescent="0.25">
      <c r="A50" s="23">
        <v>45</v>
      </c>
      <c r="B50" s="97" t="s">
        <v>168</v>
      </c>
      <c r="C50" s="23">
        <v>16</v>
      </c>
      <c r="D50" s="103" t="s">
        <v>140</v>
      </c>
      <c r="E50" s="10"/>
      <c r="F50" s="9"/>
      <c r="G50" s="8"/>
      <c r="H50" s="25"/>
      <c r="I50" s="8"/>
    </row>
    <row r="51" spans="1:9" x14ac:dyDescent="0.25">
      <c r="A51" s="23">
        <v>46</v>
      </c>
      <c r="B51" s="97" t="s">
        <v>253</v>
      </c>
      <c r="C51" s="23">
        <v>11</v>
      </c>
      <c r="D51" s="103" t="s">
        <v>140</v>
      </c>
      <c r="E51" s="9"/>
      <c r="F51" s="9"/>
      <c r="G51" s="8"/>
      <c r="H51" s="25"/>
      <c r="I51" s="8"/>
    </row>
    <row r="52" spans="1:9" x14ac:dyDescent="0.25">
      <c r="A52" s="23">
        <v>47</v>
      </c>
      <c r="B52" s="97" t="s">
        <v>254</v>
      </c>
      <c r="C52" s="23">
        <v>21</v>
      </c>
      <c r="D52" s="103" t="s">
        <v>140</v>
      </c>
      <c r="E52" s="9"/>
      <c r="F52" s="9"/>
      <c r="G52" s="8"/>
      <c r="H52" s="25"/>
      <c r="I52" s="8"/>
    </row>
    <row r="53" spans="1:9" x14ac:dyDescent="0.25">
      <c r="A53" s="23">
        <v>48</v>
      </c>
      <c r="B53" s="97" t="s">
        <v>77</v>
      </c>
      <c r="C53" s="23">
        <v>20</v>
      </c>
      <c r="D53" s="103" t="s">
        <v>139</v>
      </c>
      <c r="E53" s="9"/>
      <c r="F53" s="9"/>
      <c r="G53" s="8"/>
      <c r="H53" s="25"/>
      <c r="I53" s="8"/>
    </row>
    <row r="54" spans="1:9" x14ac:dyDescent="0.25">
      <c r="A54" s="23">
        <v>49</v>
      </c>
      <c r="B54" s="98" t="s">
        <v>206</v>
      </c>
      <c r="C54" s="23">
        <v>16</v>
      </c>
      <c r="D54" s="103" t="s">
        <v>139</v>
      </c>
      <c r="E54" s="10"/>
      <c r="F54" s="9"/>
      <c r="G54" s="8"/>
      <c r="H54" s="25"/>
      <c r="I54" s="8"/>
    </row>
    <row r="55" spans="1:9" x14ac:dyDescent="0.25">
      <c r="A55" s="23">
        <v>50</v>
      </c>
      <c r="B55" s="98" t="s">
        <v>207</v>
      </c>
      <c r="C55" s="23">
        <v>11</v>
      </c>
      <c r="D55" s="103" t="s">
        <v>139</v>
      </c>
      <c r="E55" s="9"/>
      <c r="F55" s="9"/>
      <c r="G55" s="28"/>
      <c r="H55" s="31"/>
      <c r="I55" s="29"/>
    </row>
    <row r="56" spans="1:9" x14ac:dyDescent="0.25">
      <c r="A56" s="23">
        <v>51</v>
      </c>
      <c r="B56" s="98" t="s">
        <v>208</v>
      </c>
      <c r="C56" s="23">
        <v>22</v>
      </c>
      <c r="D56" s="103" t="s">
        <v>139</v>
      </c>
      <c r="E56" s="9"/>
      <c r="F56" s="10"/>
      <c r="G56" s="28"/>
      <c r="H56" s="32"/>
      <c r="I56" s="29"/>
    </row>
    <row r="57" spans="1:9" x14ac:dyDescent="0.25">
      <c r="A57" s="23">
        <v>52</v>
      </c>
      <c r="B57" s="98" t="s">
        <v>178</v>
      </c>
      <c r="C57" s="23">
        <v>8</v>
      </c>
      <c r="D57" s="103" t="s">
        <v>139</v>
      </c>
      <c r="E57" s="9"/>
      <c r="F57" s="9"/>
      <c r="G57" s="28"/>
      <c r="H57" s="32"/>
      <c r="I57" s="29"/>
    </row>
    <row r="58" spans="1:9" x14ac:dyDescent="0.25">
      <c r="A58" s="23">
        <v>53</v>
      </c>
      <c r="B58" s="97" t="s">
        <v>179</v>
      </c>
      <c r="C58" s="23">
        <v>10</v>
      </c>
      <c r="D58" s="103" t="s">
        <v>139</v>
      </c>
      <c r="E58" s="9"/>
      <c r="F58" s="9"/>
      <c r="G58" s="28"/>
      <c r="H58" s="31"/>
      <c r="I58" s="29"/>
    </row>
    <row r="59" spans="1:9" x14ac:dyDescent="0.25">
      <c r="A59" s="23">
        <v>54</v>
      </c>
      <c r="B59" s="97" t="s">
        <v>180</v>
      </c>
      <c r="C59" s="23">
        <v>19</v>
      </c>
      <c r="D59" s="103" t="s">
        <v>139</v>
      </c>
      <c r="E59" s="9"/>
      <c r="F59" s="10"/>
      <c r="G59" s="28"/>
      <c r="H59" s="32"/>
      <c r="I59" s="29"/>
    </row>
    <row r="60" spans="1:9" x14ac:dyDescent="0.2">
      <c r="A60" s="23">
        <v>55</v>
      </c>
      <c r="B60" s="97" t="s">
        <v>181</v>
      </c>
      <c r="C60" s="23">
        <v>42</v>
      </c>
      <c r="D60" s="103" t="s">
        <v>139</v>
      </c>
      <c r="E60" s="11"/>
      <c r="F60" s="9"/>
      <c r="G60" s="28"/>
      <c r="H60" s="31"/>
      <c r="I60" s="30"/>
    </row>
    <row r="61" spans="1:9" x14ac:dyDescent="0.25">
      <c r="A61" s="23">
        <v>56</v>
      </c>
      <c r="B61" s="97" t="s">
        <v>220</v>
      </c>
      <c r="C61" s="23">
        <v>8</v>
      </c>
      <c r="D61" s="103" t="s">
        <v>139</v>
      </c>
      <c r="E61" s="9"/>
      <c r="F61" s="9"/>
      <c r="G61" s="28"/>
      <c r="H61" s="32"/>
      <c r="I61" s="29"/>
    </row>
    <row r="62" spans="1:9" x14ac:dyDescent="0.2">
      <c r="A62" s="23">
        <v>57</v>
      </c>
      <c r="B62" s="97" t="s">
        <v>158</v>
      </c>
      <c r="C62" s="23">
        <v>43</v>
      </c>
      <c r="D62" s="103" t="s">
        <v>139</v>
      </c>
      <c r="E62" s="9"/>
      <c r="F62" s="9"/>
      <c r="G62" s="28"/>
      <c r="H62" s="32"/>
      <c r="I62" s="30"/>
    </row>
    <row r="63" spans="1:9" x14ac:dyDescent="0.2">
      <c r="A63" s="23">
        <v>58</v>
      </c>
      <c r="B63" s="97" t="s">
        <v>160</v>
      </c>
      <c r="C63" s="23">
        <v>14</v>
      </c>
      <c r="D63" s="103" t="s">
        <v>139</v>
      </c>
      <c r="E63" s="9"/>
      <c r="F63" s="9"/>
      <c r="G63" s="28"/>
      <c r="H63" s="31"/>
      <c r="I63" s="30"/>
    </row>
    <row r="64" spans="1:9" x14ac:dyDescent="0.2">
      <c r="A64" s="23">
        <v>59</v>
      </c>
      <c r="B64" s="97" t="s">
        <v>226</v>
      </c>
      <c r="C64" s="23">
        <v>13</v>
      </c>
      <c r="D64" s="103" t="s">
        <v>139</v>
      </c>
      <c r="E64" s="9"/>
      <c r="F64" s="9"/>
      <c r="G64" s="28"/>
      <c r="H64" s="32"/>
      <c r="I64" s="30"/>
    </row>
    <row r="65" spans="1:9" x14ac:dyDescent="0.25">
      <c r="A65" s="23">
        <v>60</v>
      </c>
      <c r="B65" s="97" t="s">
        <v>161</v>
      </c>
      <c r="C65" s="23">
        <v>11</v>
      </c>
      <c r="D65" s="103" t="s">
        <v>139</v>
      </c>
      <c r="E65" s="9"/>
      <c r="F65" s="11"/>
      <c r="G65" s="28"/>
      <c r="H65" s="31"/>
      <c r="I65" s="29"/>
    </row>
    <row r="66" spans="1:9" x14ac:dyDescent="0.2">
      <c r="A66" s="23">
        <v>61</v>
      </c>
      <c r="B66" s="97" t="s">
        <v>193</v>
      </c>
      <c r="C66" s="23">
        <v>46</v>
      </c>
      <c r="D66" s="103" t="s">
        <v>139</v>
      </c>
      <c r="E66" s="9"/>
      <c r="F66" s="9"/>
      <c r="G66" s="28"/>
      <c r="H66" s="31"/>
      <c r="I66" s="30"/>
    </row>
    <row r="67" spans="1:9" x14ac:dyDescent="0.2">
      <c r="A67" s="23">
        <v>62</v>
      </c>
      <c r="B67" s="97" t="s">
        <v>194</v>
      </c>
      <c r="C67" s="23">
        <v>45</v>
      </c>
      <c r="D67" s="103" t="s">
        <v>139</v>
      </c>
      <c r="E67" s="9"/>
      <c r="F67" s="9"/>
      <c r="G67" s="28"/>
      <c r="H67" s="31"/>
      <c r="I67" s="30"/>
    </row>
    <row r="68" spans="1:9" x14ac:dyDescent="0.2">
      <c r="A68" s="23">
        <v>63</v>
      </c>
      <c r="B68" s="97" t="s">
        <v>166</v>
      </c>
      <c r="C68" s="23">
        <v>18</v>
      </c>
      <c r="D68" s="103" t="s">
        <v>139</v>
      </c>
      <c r="E68" s="11"/>
      <c r="F68" s="9"/>
      <c r="G68" s="28"/>
      <c r="H68" s="31"/>
      <c r="I68" s="30"/>
    </row>
    <row r="69" spans="1:9" x14ac:dyDescent="0.2">
      <c r="A69" s="23">
        <v>64</v>
      </c>
      <c r="B69" s="98" t="s">
        <v>195</v>
      </c>
      <c r="C69" s="23">
        <v>8</v>
      </c>
      <c r="D69" s="103" t="s">
        <v>139</v>
      </c>
      <c r="E69" s="9"/>
      <c r="F69" s="9"/>
      <c r="G69" s="28"/>
      <c r="H69" s="31"/>
      <c r="I69" s="30"/>
    </row>
    <row r="70" spans="1:9" x14ac:dyDescent="0.25">
      <c r="A70" s="23">
        <v>65</v>
      </c>
      <c r="B70" s="97" t="s">
        <v>198</v>
      </c>
      <c r="C70" s="23">
        <v>22</v>
      </c>
      <c r="D70" s="103" t="s">
        <v>139</v>
      </c>
      <c r="E70" s="9"/>
      <c r="F70" s="9"/>
      <c r="G70" s="28"/>
      <c r="H70" s="31"/>
      <c r="I70" s="29"/>
    </row>
    <row r="71" spans="1:9" x14ac:dyDescent="0.25">
      <c r="A71" s="23">
        <v>66</v>
      </c>
      <c r="B71" s="97" t="s">
        <v>167</v>
      </c>
      <c r="C71" s="23">
        <v>12</v>
      </c>
      <c r="D71" s="103" t="s">
        <v>139</v>
      </c>
      <c r="E71" s="9"/>
      <c r="F71" s="9"/>
      <c r="G71" s="28"/>
      <c r="H71" s="31"/>
      <c r="I71" s="29"/>
    </row>
    <row r="72" spans="1:9" x14ac:dyDescent="0.2">
      <c r="A72" s="23">
        <v>67</v>
      </c>
      <c r="B72" s="98" t="s">
        <v>199</v>
      </c>
      <c r="C72" s="23">
        <v>6</v>
      </c>
      <c r="D72" s="103" t="s">
        <v>139</v>
      </c>
      <c r="E72" s="9"/>
      <c r="F72" s="9"/>
      <c r="G72" s="28"/>
      <c r="H72" s="33"/>
      <c r="I72" s="30"/>
    </row>
    <row r="73" spans="1:9" x14ac:dyDescent="0.25">
      <c r="A73" s="23">
        <v>68</v>
      </c>
      <c r="B73" s="97" t="s">
        <v>255</v>
      </c>
      <c r="C73" s="23">
        <v>16</v>
      </c>
      <c r="D73" s="103" t="s">
        <v>139</v>
      </c>
      <c r="E73" s="9"/>
      <c r="F73" s="9"/>
      <c r="G73" s="8"/>
      <c r="H73" s="25"/>
      <c r="I73" s="8"/>
    </row>
    <row r="74" spans="1:9" x14ac:dyDescent="0.25">
      <c r="A74" s="23">
        <v>69</v>
      </c>
      <c r="B74" s="97" t="s">
        <v>169</v>
      </c>
      <c r="C74" s="23">
        <v>6</v>
      </c>
      <c r="D74" s="103" t="s">
        <v>139</v>
      </c>
      <c r="E74" s="11"/>
      <c r="F74" s="11"/>
      <c r="G74" s="8"/>
      <c r="H74" s="25"/>
      <c r="I74" s="8"/>
    </row>
    <row r="75" spans="1:9" x14ac:dyDescent="0.25">
      <c r="A75" s="23">
        <v>70</v>
      </c>
      <c r="B75" s="97" t="s">
        <v>256</v>
      </c>
      <c r="C75" s="23">
        <v>54</v>
      </c>
      <c r="D75" s="103" t="s">
        <v>139</v>
      </c>
      <c r="E75" s="9"/>
      <c r="F75" s="9"/>
      <c r="G75" s="8"/>
      <c r="H75" s="25"/>
      <c r="I75" s="8"/>
    </row>
    <row r="76" spans="1:9" x14ac:dyDescent="0.25">
      <c r="A76" s="23">
        <v>71</v>
      </c>
      <c r="B76" s="97" t="s">
        <v>257</v>
      </c>
      <c r="C76" s="23">
        <v>11</v>
      </c>
      <c r="D76" s="103" t="s">
        <v>139</v>
      </c>
      <c r="E76" s="9"/>
      <c r="F76" s="9"/>
      <c r="G76" s="8"/>
      <c r="H76" s="25"/>
      <c r="I76" s="8"/>
    </row>
    <row r="77" spans="1:9" x14ac:dyDescent="0.25">
      <c r="A77" s="23">
        <v>72</v>
      </c>
      <c r="B77" s="97" t="s">
        <v>258</v>
      </c>
      <c r="C77" s="23">
        <v>11</v>
      </c>
      <c r="D77" s="103" t="s">
        <v>139</v>
      </c>
      <c r="E77" s="9"/>
      <c r="F77" s="9"/>
      <c r="G77" s="8"/>
      <c r="H77" s="25"/>
      <c r="I77" s="8"/>
    </row>
    <row r="78" spans="1:9" x14ac:dyDescent="0.25">
      <c r="A78" s="23">
        <v>73</v>
      </c>
      <c r="B78" s="98" t="s">
        <v>268</v>
      </c>
      <c r="C78" s="23">
        <v>14</v>
      </c>
      <c r="D78" s="103" t="s">
        <v>139</v>
      </c>
      <c r="E78" s="9"/>
      <c r="F78" s="9"/>
      <c r="G78" s="8"/>
      <c r="H78" s="25"/>
      <c r="I78" s="8"/>
    </row>
    <row r="79" spans="1:9" x14ac:dyDescent="0.25">
      <c r="A79" s="23">
        <v>74</v>
      </c>
      <c r="B79" s="98" t="s">
        <v>261</v>
      </c>
      <c r="C79" s="23">
        <v>9</v>
      </c>
      <c r="D79" s="103" t="s">
        <v>139</v>
      </c>
      <c r="E79" s="9"/>
      <c r="F79" s="9"/>
      <c r="G79" s="8"/>
      <c r="H79" s="25"/>
      <c r="I79" s="8"/>
    </row>
    <row r="80" spans="1:9" x14ac:dyDescent="0.25">
      <c r="A80" s="23">
        <v>75</v>
      </c>
      <c r="B80" s="98" t="s">
        <v>203</v>
      </c>
      <c r="C80" s="23">
        <v>13</v>
      </c>
      <c r="D80" s="103" t="s">
        <v>139</v>
      </c>
      <c r="E80" s="9"/>
      <c r="F80" s="11"/>
      <c r="G80" s="8"/>
      <c r="H80" s="25"/>
      <c r="I80" s="8"/>
    </row>
    <row r="81" spans="1:9" x14ac:dyDescent="0.25">
      <c r="A81" s="23">
        <v>76</v>
      </c>
      <c r="B81" s="97" t="s">
        <v>146</v>
      </c>
      <c r="C81" s="23">
        <v>15</v>
      </c>
      <c r="D81" s="103" t="s">
        <v>141</v>
      </c>
      <c r="E81" s="9"/>
      <c r="F81" s="9"/>
      <c r="G81" s="8"/>
      <c r="H81" s="25"/>
      <c r="I81" s="8"/>
    </row>
    <row r="82" spans="1:9" x14ac:dyDescent="0.25">
      <c r="A82" s="23">
        <v>77</v>
      </c>
      <c r="B82" s="98" t="s">
        <v>147</v>
      </c>
      <c r="C82" s="23">
        <v>22</v>
      </c>
      <c r="D82" s="103" t="s">
        <v>141</v>
      </c>
      <c r="E82" s="9"/>
      <c r="F82" s="9"/>
      <c r="G82" s="8"/>
      <c r="H82" s="25"/>
      <c r="I82" s="8"/>
    </row>
    <row r="83" spans="1:9" x14ac:dyDescent="0.25">
      <c r="A83" s="23">
        <v>78</v>
      </c>
      <c r="B83" s="98" t="s">
        <v>148</v>
      </c>
      <c r="C83" s="23">
        <v>18</v>
      </c>
      <c r="D83" s="103" t="s">
        <v>141</v>
      </c>
      <c r="E83" s="9"/>
      <c r="F83" s="9"/>
      <c r="G83" s="8"/>
      <c r="H83" s="25"/>
      <c r="I83" s="8"/>
    </row>
    <row r="84" spans="1:9" x14ac:dyDescent="0.25">
      <c r="A84" s="23">
        <v>79</v>
      </c>
      <c r="B84" s="98" t="s">
        <v>149</v>
      </c>
      <c r="C84" s="23">
        <v>15</v>
      </c>
      <c r="D84" s="103" t="s">
        <v>141</v>
      </c>
      <c r="E84" s="9"/>
      <c r="F84" s="9"/>
      <c r="G84" s="8"/>
      <c r="H84" s="25"/>
      <c r="I84" s="8"/>
    </row>
    <row r="85" spans="1:9" x14ac:dyDescent="0.25">
      <c r="A85" s="23">
        <v>80</v>
      </c>
      <c r="B85" s="97" t="s">
        <v>150</v>
      </c>
      <c r="C85" s="23">
        <v>31</v>
      </c>
      <c r="D85" s="103" t="s">
        <v>141</v>
      </c>
      <c r="E85" s="9"/>
      <c r="F85" s="9"/>
      <c r="G85" s="8"/>
      <c r="H85" s="25"/>
      <c r="I85" s="8"/>
    </row>
    <row r="86" spans="1:9" x14ac:dyDescent="0.25">
      <c r="A86" s="23">
        <v>81</v>
      </c>
      <c r="B86" s="97" t="s">
        <v>209</v>
      </c>
      <c r="C86" s="23">
        <v>31</v>
      </c>
      <c r="D86" s="103" t="s">
        <v>141</v>
      </c>
      <c r="E86" s="9"/>
      <c r="F86" s="9"/>
      <c r="G86" s="8"/>
      <c r="H86" s="25"/>
      <c r="I86" s="8"/>
    </row>
    <row r="87" spans="1:9" x14ac:dyDescent="0.25">
      <c r="A87" s="23">
        <v>82</v>
      </c>
      <c r="B87" s="97" t="s">
        <v>211</v>
      </c>
      <c r="C87" s="23">
        <v>18</v>
      </c>
      <c r="D87" s="103" t="s">
        <v>141</v>
      </c>
      <c r="E87" s="9"/>
      <c r="F87" s="9"/>
      <c r="G87" s="8"/>
      <c r="H87" s="25"/>
      <c r="I87" s="8"/>
    </row>
    <row r="88" spans="1:9" x14ac:dyDescent="0.25">
      <c r="A88" s="23">
        <v>83</v>
      </c>
      <c r="B88" s="97" t="s">
        <v>151</v>
      </c>
      <c r="C88" s="23">
        <v>15</v>
      </c>
      <c r="D88" s="103" t="s">
        <v>141</v>
      </c>
      <c r="E88" s="11"/>
      <c r="F88" s="9"/>
      <c r="G88" s="8"/>
      <c r="H88" s="25"/>
      <c r="I88" s="8"/>
    </row>
    <row r="89" spans="1:9" x14ac:dyDescent="0.25">
      <c r="A89" s="23">
        <v>84</v>
      </c>
      <c r="B89" s="98" t="s">
        <v>152</v>
      </c>
      <c r="C89" s="23">
        <v>14</v>
      </c>
      <c r="D89" s="103" t="s">
        <v>141</v>
      </c>
      <c r="E89" s="9"/>
      <c r="F89" s="9"/>
      <c r="G89" s="8"/>
      <c r="H89" s="25"/>
      <c r="I89" s="8"/>
    </row>
    <row r="90" spans="1:9" x14ac:dyDescent="0.25">
      <c r="A90" s="23">
        <v>85</v>
      </c>
      <c r="B90" s="97" t="s">
        <v>153</v>
      </c>
      <c r="C90" s="23">
        <v>23</v>
      </c>
      <c r="D90" s="103" t="s">
        <v>141</v>
      </c>
      <c r="E90" s="9"/>
      <c r="F90" s="9"/>
      <c r="G90" s="8"/>
      <c r="H90" s="25"/>
      <c r="I90" s="8"/>
    </row>
    <row r="91" spans="1:9" x14ac:dyDescent="0.25">
      <c r="A91" s="23">
        <v>86</v>
      </c>
      <c r="B91" s="97" t="s">
        <v>154</v>
      </c>
      <c r="C91" s="23">
        <v>15</v>
      </c>
      <c r="D91" s="103" t="s">
        <v>141</v>
      </c>
      <c r="E91" s="9"/>
      <c r="F91" s="9"/>
      <c r="G91" s="8"/>
      <c r="H91" s="25"/>
      <c r="I91" s="8"/>
    </row>
    <row r="92" spans="1:9" x14ac:dyDescent="0.25">
      <c r="A92" s="23">
        <v>87</v>
      </c>
      <c r="B92" s="98" t="s">
        <v>177</v>
      </c>
      <c r="C92" s="23">
        <v>27</v>
      </c>
      <c r="D92" s="103" t="s">
        <v>141</v>
      </c>
      <c r="E92" s="11"/>
      <c r="F92" s="9"/>
      <c r="G92" s="8"/>
      <c r="H92" s="25"/>
      <c r="I92" s="8"/>
    </row>
    <row r="93" spans="1:9" x14ac:dyDescent="0.25">
      <c r="A93" s="23">
        <v>88</v>
      </c>
      <c r="B93" s="97" t="s">
        <v>155</v>
      </c>
      <c r="C93" s="23">
        <v>15</v>
      </c>
      <c r="D93" s="103" t="s">
        <v>141</v>
      </c>
      <c r="E93" s="9"/>
      <c r="F93" s="9"/>
      <c r="G93" s="8"/>
      <c r="H93" s="25"/>
      <c r="I93" s="8"/>
    </row>
    <row r="94" spans="1:9" x14ac:dyDescent="0.25">
      <c r="A94" s="23">
        <v>89</v>
      </c>
      <c r="B94" s="97" t="s">
        <v>156</v>
      </c>
      <c r="C94" s="23">
        <v>12</v>
      </c>
      <c r="D94" s="103" t="s">
        <v>141</v>
      </c>
      <c r="E94" s="9"/>
      <c r="F94" s="11"/>
      <c r="G94" s="8"/>
      <c r="H94" s="25"/>
      <c r="I94" s="8"/>
    </row>
    <row r="95" spans="1:9" x14ac:dyDescent="0.25">
      <c r="A95" s="23">
        <v>90</v>
      </c>
      <c r="B95" s="97" t="s">
        <v>221</v>
      </c>
      <c r="C95" s="23">
        <v>26</v>
      </c>
      <c r="D95" s="103" t="s">
        <v>141</v>
      </c>
      <c r="E95" s="9"/>
      <c r="F95" s="9"/>
      <c r="G95" s="8"/>
      <c r="H95" s="25"/>
      <c r="I95" s="8"/>
    </row>
    <row r="96" spans="1:9" x14ac:dyDescent="0.25">
      <c r="A96" s="23">
        <v>91</v>
      </c>
      <c r="B96" s="97" t="s">
        <v>175</v>
      </c>
      <c r="C96" s="23">
        <v>22</v>
      </c>
      <c r="D96" s="103" t="s">
        <v>141</v>
      </c>
      <c r="E96" s="9"/>
      <c r="F96" s="9"/>
      <c r="G96" s="8"/>
      <c r="H96" s="25"/>
      <c r="I96" s="8"/>
    </row>
    <row r="97" spans="1:9" x14ac:dyDescent="0.25">
      <c r="A97" s="23">
        <v>92</v>
      </c>
      <c r="B97" s="97" t="s">
        <v>176</v>
      </c>
      <c r="C97" s="23">
        <v>14</v>
      </c>
      <c r="D97" s="103" t="s">
        <v>141</v>
      </c>
      <c r="E97" s="9"/>
      <c r="F97" s="9"/>
      <c r="G97" s="8"/>
      <c r="H97" s="25"/>
      <c r="I97" s="8"/>
    </row>
    <row r="98" spans="1:9" x14ac:dyDescent="0.25">
      <c r="A98" s="23">
        <v>93</v>
      </c>
      <c r="B98" s="97" t="s">
        <v>210</v>
      </c>
      <c r="C98" s="23">
        <v>10</v>
      </c>
      <c r="D98" s="103" t="s">
        <v>142</v>
      </c>
      <c r="E98" s="9"/>
      <c r="F98" s="11"/>
      <c r="G98" s="8"/>
      <c r="H98" s="25"/>
      <c r="I98" s="8"/>
    </row>
    <row r="99" spans="1:9" x14ac:dyDescent="0.25">
      <c r="A99" s="23">
        <v>94</v>
      </c>
      <c r="B99" s="97" t="s">
        <v>213</v>
      </c>
      <c r="C99" s="23">
        <v>27</v>
      </c>
      <c r="D99" s="103" t="s">
        <v>142</v>
      </c>
      <c r="E99" s="9"/>
      <c r="F99" s="9"/>
      <c r="G99" s="8"/>
      <c r="H99" s="25"/>
      <c r="I99" s="8"/>
    </row>
    <row r="100" spans="1:9" x14ac:dyDescent="0.25">
      <c r="A100" s="23">
        <v>95</v>
      </c>
      <c r="B100" s="98" t="s">
        <v>214</v>
      </c>
      <c r="C100" s="23">
        <v>26</v>
      </c>
      <c r="D100" s="103" t="s">
        <v>142</v>
      </c>
      <c r="E100" s="9"/>
      <c r="F100" s="9"/>
      <c r="G100" s="8"/>
      <c r="H100" s="25"/>
      <c r="I100" s="8"/>
    </row>
    <row r="101" spans="1:9" x14ac:dyDescent="0.25">
      <c r="A101" s="23">
        <v>96</v>
      </c>
      <c r="B101" s="98" t="s">
        <v>215</v>
      </c>
      <c r="C101" s="23">
        <v>21</v>
      </c>
      <c r="D101" s="103" t="s">
        <v>142</v>
      </c>
      <c r="E101" s="9"/>
      <c r="F101" s="9"/>
      <c r="G101" s="8"/>
      <c r="H101" s="25"/>
      <c r="I101" s="8"/>
    </row>
    <row r="102" spans="1:9" x14ac:dyDescent="0.25">
      <c r="A102" s="23">
        <v>97</v>
      </c>
      <c r="B102" s="97" t="s">
        <v>216</v>
      </c>
      <c r="C102" s="23">
        <v>15</v>
      </c>
      <c r="D102" s="103" t="s">
        <v>142</v>
      </c>
      <c r="E102" s="9"/>
      <c r="F102" s="9"/>
      <c r="G102" s="8"/>
      <c r="H102" s="25"/>
      <c r="I102" s="8"/>
    </row>
    <row r="103" spans="1:9" x14ac:dyDescent="0.25">
      <c r="A103" s="23">
        <v>98</v>
      </c>
      <c r="B103" s="97" t="s">
        <v>217</v>
      </c>
      <c r="C103" s="23">
        <v>12</v>
      </c>
      <c r="D103" s="103" t="s">
        <v>142</v>
      </c>
      <c r="E103" s="9"/>
      <c r="F103" s="9"/>
      <c r="G103" s="8"/>
      <c r="H103" s="25"/>
      <c r="I103" s="8"/>
    </row>
    <row r="104" spans="1:9" x14ac:dyDescent="0.25">
      <c r="A104" s="23">
        <v>99</v>
      </c>
      <c r="B104" s="97" t="s">
        <v>218</v>
      </c>
      <c r="C104" s="23">
        <v>14</v>
      </c>
      <c r="D104" s="103" t="s">
        <v>142</v>
      </c>
      <c r="E104" s="9"/>
      <c r="F104" s="9"/>
      <c r="G104" s="8"/>
      <c r="H104" s="25"/>
      <c r="I104" s="8"/>
    </row>
    <row r="105" spans="1:9" x14ac:dyDescent="0.25">
      <c r="A105" s="23">
        <v>100</v>
      </c>
      <c r="B105" s="98" t="s">
        <v>219</v>
      </c>
      <c r="C105" s="23">
        <v>16</v>
      </c>
      <c r="D105" s="103" t="s">
        <v>142</v>
      </c>
      <c r="E105" s="9"/>
      <c r="F105" s="9"/>
      <c r="G105" s="8"/>
      <c r="H105" s="25"/>
      <c r="I105" s="8"/>
    </row>
    <row r="106" spans="1:9" x14ac:dyDescent="0.25">
      <c r="A106" s="23">
        <v>101</v>
      </c>
      <c r="B106" s="98" t="s">
        <v>223</v>
      </c>
      <c r="C106" s="23">
        <v>34</v>
      </c>
      <c r="D106" s="103" t="s">
        <v>142</v>
      </c>
      <c r="E106" s="9"/>
      <c r="F106" s="9"/>
      <c r="G106" s="8"/>
      <c r="H106" s="25"/>
      <c r="I106" s="8"/>
    </row>
    <row r="107" spans="1:9" ht="25.5" x14ac:dyDescent="0.25">
      <c r="A107" s="23">
        <v>102</v>
      </c>
      <c r="B107" s="97" t="s">
        <v>252</v>
      </c>
      <c r="C107" s="23">
        <v>12</v>
      </c>
      <c r="D107" s="103" t="s">
        <v>142</v>
      </c>
      <c r="E107" s="9"/>
      <c r="F107" s="9"/>
      <c r="G107" s="8"/>
      <c r="H107" s="25"/>
      <c r="I107" s="8"/>
    </row>
    <row r="108" spans="1:9" x14ac:dyDescent="0.25">
      <c r="A108" s="23">
        <v>103</v>
      </c>
      <c r="B108" s="97" t="s">
        <v>260</v>
      </c>
      <c r="C108" s="23">
        <v>27</v>
      </c>
      <c r="D108" s="103" t="s">
        <v>142</v>
      </c>
      <c r="E108" s="9"/>
      <c r="F108" s="9"/>
      <c r="G108" s="8"/>
      <c r="H108" s="25"/>
      <c r="I108" s="8"/>
    </row>
    <row r="109" spans="1:9" x14ac:dyDescent="0.25">
      <c r="A109" s="23">
        <v>104</v>
      </c>
      <c r="B109" s="97" t="s">
        <v>170</v>
      </c>
      <c r="C109" s="23">
        <v>10</v>
      </c>
      <c r="D109" s="103" t="s">
        <v>142</v>
      </c>
      <c r="E109" s="9"/>
      <c r="F109" s="9"/>
      <c r="G109" s="8"/>
      <c r="H109" s="25"/>
      <c r="I109" s="8"/>
    </row>
    <row r="110" spans="1:9" x14ac:dyDescent="0.25">
      <c r="A110" s="23">
        <v>105</v>
      </c>
      <c r="B110" s="97" t="s">
        <v>204</v>
      </c>
      <c r="C110" s="23">
        <v>20</v>
      </c>
      <c r="D110" s="103" t="s">
        <v>142</v>
      </c>
      <c r="E110" s="9"/>
      <c r="F110" s="9"/>
      <c r="G110" s="8"/>
      <c r="H110" s="25"/>
      <c r="I110" s="8"/>
    </row>
    <row r="111" spans="1:9" x14ac:dyDescent="0.25">
      <c r="A111" s="23">
        <v>106</v>
      </c>
      <c r="B111" s="97" t="s">
        <v>173</v>
      </c>
      <c r="C111" s="23">
        <v>20</v>
      </c>
      <c r="D111" s="103" t="s">
        <v>142</v>
      </c>
      <c r="E111" s="9"/>
      <c r="F111" s="9"/>
      <c r="G111" s="8"/>
      <c r="H111" s="25"/>
      <c r="I111" s="8"/>
    </row>
    <row r="112" spans="1:9" x14ac:dyDescent="0.25">
      <c r="A112" s="23">
        <v>107</v>
      </c>
      <c r="B112" s="97" t="s">
        <v>205</v>
      </c>
      <c r="C112" s="23">
        <v>16</v>
      </c>
      <c r="D112" s="103" t="s">
        <v>142</v>
      </c>
      <c r="E112" s="9"/>
      <c r="F112" s="9"/>
      <c r="G112" s="8"/>
      <c r="H112" s="25"/>
      <c r="I112" s="8"/>
    </row>
    <row r="113" spans="1:9" x14ac:dyDescent="0.25">
      <c r="A113" s="23">
        <v>108</v>
      </c>
      <c r="B113" s="97" t="s">
        <v>267</v>
      </c>
      <c r="C113" s="23">
        <v>31</v>
      </c>
      <c r="D113" s="103" t="s">
        <v>142</v>
      </c>
      <c r="E113" s="9"/>
      <c r="F113" s="9"/>
      <c r="G113" s="8"/>
      <c r="H113" s="25"/>
      <c r="I113" s="8"/>
    </row>
    <row r="114" spans="1:9" x14ac:dyDescent="0.25">
      <c r="A114" s="23">
        <v>109</v>
      </c>
      <c r="B114" s="97" t="s">
        <v>212</v>
      </c>
      <c r="C114" s="23">
        <v>30</v>
      </c>
      <c r="D114" s="103" t="s">
        <v>143</v>
      </c>
      <c r="E114" s="9"/>
      <c r="F114" s="9"/>
      <c r="G114" s="8"/>
      <c r="H114" s="25"/>
      <c r="I114" s="8"/>
    </row>
    <row r="115" spans="1:9" x14ac:dyDescent="0.25">
      <c r="A115" s="23">
        <v>110</v>
      </c>
      <c r="B115" s="97" t="s">
        <v>222</v>
      </c>
      <c r="C115" s="23">
        <v>14</v>
      </c>
      <c r="D115" s="103" t="s">
        <v>143</v>
      </c>
      <c r="E115" s="9"/>
      <c r="F115" s="9"/>
      <c r="G115" s="8"/>
      <c r="H115" s="25"/>
      <c r="I115" s="8"/>
    </row>
    <row r="116" spans="1:9" x14ac:dyDescent="0.25">
      <c r="A116" s="23">
        <v>111</v>
      </c>
      <c r="B116" s="97" t="s">
        <v>157</v>
      </c>
      <c r="C116" s="23">
        <v>9</v>
      </c>
      <c r="D116" s="103" t="s">
        <v>143</v>
      </c>
      <c r="E116" s="9"/>
      <c r="F116" s="10"/>
      <c r="G116" s="8"/>
      <c r="H116" s="25"/>
      <c r="I116" s="8"/>
    </row>
    <row r="117" spans="1:9" x14ac:dyDescent="0.25">
      <c r="A117" s="23">
        <v>112</v>
      </c>
      <c r="B117" s="97" t="s">
        <v>251</v>
      </c>
      <c r="C117" s="23">
        <v>8</v>
      </c>
      <c r="D117" s="103" t="s">
        <v>143</v>
      </c>
      <c r="E117" s="9"/>
      <c r="F117" s="9"/>
      <c r="G117" s="8"/>
      <c r="H117" s="25"/>
      <c r="I117" s="8"/>
    </row>
    <row r="118" spans="1:9" x14ac:dyDescent="0.25">
      <c r="A118" s="23">
        <v>113</v>
      </c>
      <c r="B118" s="97" t="s">
        <v>200</v>
      </c>
      <c r="C118" s="23">
        <v>22</v>
      </c>
      <c r="D118" s="103" t="s">
        <v>143</v>
      </c>
      <c r="E118" s="9"/>
      <c r="F118" s="9"/>
      <c r="G118" s="8"/>
      <c r="H118" s="25"/>
      <c r="I118" s="8"/>
    </row>
    <row r="119" spans="1:9" x14ac:dyDescent="0.25">
      <c r="A119" s="23">
        <v>114</v>
      </c>
      <c r="B119" s="98" t="s">
        <v>201</v>
      </c>
      <c r="C119" s="23">
        <v>53</v>
      </c>
      <c r="D119" s="103" t="s">
        <v>143</v>
      </c>
      <c r="E119" s="10"/>
      <c r="F119" s="9"/>
      <c r="G119" s="8"/>
      <c r="H119" s="25"/>
      <c r="I119" s="8"/>
    </row>
    <row r="120" spans="1:9" x14ac:dyDescent="0.25">
      <c r="A120" s="23">
        <v>115</v>
      </c>
      <c r="B120" s="98" t="s">
        <v>202</v>
      </c>
      <c r="C120" s="23">
        <v>19</v>
      </c>
      <c r="D120" s="103" t="s">
        <v>143</v>
      </c>
      <c r="E120" s="9"/>
      <c r="F120" s="9"/>
      <c r="G120" s="8"/>
      <c r="H120" s="25"/>
      <c r="I120" s="8"/>
    </row>
    <row r="121" spans="1:9" x14ac:dyDescent="0.25">
      <c r="A121" s="23">
        <v>116</v>
      </c>
      <c r="B121" s="98" t="s">
        <v>262</v>
      </c>
      <c r="C121" s="23">
        <v>21</v>
      </c>
      <c r="D121" s="103" t="s">
        <v>143</v>
      </c>
      <c r="E121" s="9"/>
      <c r="F121" s="9"/>
      <c r="G121" s="8"/>
      <c r="H121" s="25"/>
      <c r="I121" s="8"/>
    </row>
    <row r="122" spans="1:9" x14ac:dyDescent="0.25">
      <c r="A122" s="23">
        <v>117</v>
      </c>
      <c r="B122" s="98" t="s">
        <v>269</v>
      </c>
      <c r="C122" s="23">
        <v>14</v>
      </c>
      <c r="D122" s="103" t="s">
        <v>143</v>
      </c>
      <c r="E122" s="9"/>
      <c r="F122" s="9"/>
      <c r="G122" s="8"/>
      <c r="H122" s="25"/>
      <c r="I122" s="8"/>
    </row>
    <row r="123" spans="1:9" x14ac:dyDescent="0.25">
      <c r="A123" s="23">
        <v>118</v>
      </c>
      <c r="B123" s="98" t="s">
        <v>263</v>
      </c>
      <c r="C123" s="23">
        <v>22</v>
      </c>
      <c r="D123" s="103" t="s">
        <v>143</v>
      </c>
      <c r="E123" s="9"/>
      <c r="F123" s="9"/>
      <c r="G123" s="8"/>
      <c r="H123" s="25"/>
      <c r="I123" s="8"/>
    </row>
    <row r="124" spans="1:9" x14ac:dyDescent="0.25">
      <c r="A124" s="23">
        <v>119</v>
      </c>
      <c r="B124" s="98" t="s">
        <v>171</v>
      </c>
      <c r="C124" s="23">
        <v>16</v>
      </c>
      <c r="D124" s="103" t="s">
        <v>143</v>
      </c>
      <c r="E124" s="9"/>
      <c r="F124" s="9"/>
      <c r="G124" s="8"/>
      <c r="H124" s="25"/>
      <c r="I124" s="8"/>
    </row>
    <row r="125" spans="1:9" x14ac:dyDescent="0.25">
      <c r="A125" s="23">
        <v>120</v>
      </c>
      <c r="B125" s="98" t="s">
        <v>264</v>
      </c>
      <c r="C125" s="23">
        <v>9</v>
      </c>
      <c r="D125" s="103" t="s">
        <v>143</v>
      </c>
      <c r="E125" s="9"/>
      <c r="F125" s="9"/>
      <c r="G125" s="8"/>
      <c r="H125" s="25"/>
      <c r="I125" s="8"/>
    </row>
    <row r="126" spans="1:9" x14ac:dyDescent="0.25">
      <c r="A126" s="23">
        <v>121</v>
      </c>
      <c r="B126" s="98" t="s">
        <v>172</v>
      </c>
      <c r="C126" s="23">
        <v>10</v>
      </c>
      <c r="D126" s="103" t="s">
        <v>143</v>
      </c>
      <c r="E126" s="9"/>
      <c r="F126" s="9"/>
      <c r="G126" s="8"/>
      <c r="H126" s="25"/>
      <c r="I126" s="8"/>
    </row>
    <row r="127" spans="1:9" x14ac:dyDescent="0.25">
      <c r="A127" s="23">
        <v>122</v>
      </c>
      <c r="B127" s="98" t="s">
        <v>265</v>
      </c>
      <c r="C127" s="23">
        <v>39</v>
      </c>
      <c r="D127" s="103" t="s">
        <v>143</v>
      </c>
      <c r="E127" s="9"/>
      <c r="F127" s="9"/>
      <c r="G127" s="8"/>
      <c r="H127" s="25"/>
      <c r="I127" s="8"/>
    </row>
    <row r="128" spans="1:9" x14ac:dyDescent="0.25">
      <c r="A128" s="23">
        <v>123</v>
      </c>
      <c r="B128" s="98" t="s">
        <v>174</v>
      </c>
      <c r="C128" s="23">
        <v>15</v>
      </c>
      <c r="D128" s="103" t="s">
        <v>143</v>
      </c>
      <c r="E128" s="9"/>
      <c r="F128" s="9"/>
      <c r="G128" s="8"/>
      <c r="H128" s="25"/>
      <c r="I128" s="8"/>
    </row>
    <row r="129" spans="1:9" x14ac:dyDescent="0.25">
      <c r="A129" s="23">
        <v>124</v>
      </c>
      <c r="B129" s="98" t="s">
        <v>224</v>
      </c>
      <c r="C129" s="23">
        <v>19</v>
      </c>
      <c r="D129" s="103" t="s">
        <v>144</v>
      </c>
      <c r="E129" s="9"/>
      <c r="F129" s="9"/>
      <c r="G129" s="8"/>
      <c r="H129" s="25"/>
      <c r="I129" s="8"/>
    </row>
    <row r="130" spans="1:9" x14ac:dyDescent="0.25">
      <c r="A130" s="23">
        <v>125</v>
      </c>
      <c r="B130" s="98" t="s">
        <v>159</v>
      </c>
      <c r="C130" s="23">
        <v>9</v>
      </c>
      <c r="D130" s="103" t="s">
        <v>144</v>
      </c>
      <c r="E130" s="9"/>
      <c r="F130" s="9"/>
      <c r="G130" s="8"/>
      <c r="H130" s="25"/>
      <c r="I130" s="8"/>
    </row>
    <row r="131" spans="1:9" x14ac:dyDescent="0.25">
      <c r="A131" s="41"/>
      <c r="B131" s="99" t="s">
        <v>64</v>
      </c>
      <c r="C131" s="43">
        <f>SUM(C6:C130)</f>
        <v>2322</v>
      </c>
      <c r="D131" s="104"/>
      <c r="E131" s="9"/>
      <c r="F131" s="9"/>
      <c r="G131" s="8"/>
      <c r="H131" s="25"/>
      <c r="I131" s="8"/>
    </row>
  </sheetData>
  <sortState ref="A6:D131">
    <sortCondition descending="1" ref="B6"/>
  </sortState>
  <mergeCells count="2">
    <mergeCell ref="F4:I4"/>
    <mergeCell ref="A4:D4"/>
  </mergeCells>
  <pageMargins left="0.27559055118110237" right="0.19685039370078741" top="0.19685039370078741" bottom="0.3543307086614173" header="0.19685039370078741" footer="0.19685039370078741"/>
  <pageSetup scale="2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Документація</vt:lpstr>
      <vt:lpstr>Додаток 1</vt:lpstr>
      <vt:lpstr>Додаток 2</vt:lpstr>
      <vt:lpstr>Додаток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2024-03-21T14:35:13Z</dcterms:modified>
</cp:coreProperties>
</file>