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4010" yWindow="-45" windowWidth="15015" windowHeight="13980" tabRatio="739" activeTab="1"/>
  </bookViews>
  <sheets>
    <sheet name="Документація" sheetId="2" r:id="rId1"/>
    <sheet name="Додаток 1" sheetId="3" r:id="rId2"/>
  </sheets>
  <definedNames>
    <definedName name="_xlnm._FilterDatabase" localSheetId="1" hidden="1">'Додаток 1'!$A$29:$E$43</definedName>
    <definedName name="_xlnm.Print_Area" localSheetId="1">'Додаток 1'!$A:$E</definedName>
  </definedNames>
  <calcPr calcId="162913"/>
</workbook>
</file>

<file path=xl/calcChain.xml><?xml version="1.0" encoding="utf-8"?>
<calcChain xmlns="http://schemas.openxmlformats.org/spreadsheetml/2006/main">
  <c r="E53" i="3" l="1"/>
  <c r="E52" i="3"/>
  <c r="E44" i="3" l="1"/>
  <c r="D2" i="3"/>
  <c r="D1" i="3" s="1"/>
  <c r="B1" i="3" l="1"/>
  <c r="B2" i="3"/>
  <c r="I2" i="3" l="1"/>
  <c r="E1" i="3" s="1"/>
  <c r="I1" i="3"/>
</calcChain>
</file>

<file path=xl/sharedStrings.xml><?xml version="1.0" encoding="utf-8"?>
<sst xmlns="http://schemas.openxmlformats.org/spreadsheetml/2006/main" count="126" uniqueCount="123">
  <si>
    <t xml:space="preserve">До участі в процедурі закупівлі приймаються пропозиції від Учасників, які відповідають наступним вимогам: 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</si>
  <si>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</si>
  <si>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</si>
  <si>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</si>
  <si>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</si>
  <si>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</si>
  <si>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</si>
  <si>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</si>
  <si>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</si>
  <si>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</si>
  <si>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</si>
  <si>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</si>
  <si>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</si>
  <si>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</si>
  <si>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</si>
  <si>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2. Мають необхідне обладнання, кваліфікований персонал та досвід роботи в даному напрямку не менше 3 років.</t>
  </si>
  <si>
    <t>Найменування</t>
  </si>
  <si>
    <t>Всього сума закупівлі, грн. з ПДВ: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</si>
  <si>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</si>
  <si>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</si>
  <si>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</si>
  <si>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</si>
  <si>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</si>
  <si>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</si>
  <si>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</si>
  <si>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</si>
  <si>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</si>
  <si>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</si>
  <si>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</si>
  <si>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</si>
  <si>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</si>
  <si>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Запит комерційної пропозиції, детальна інформація та вимоги щодо предмету закупівлі надано в Додатку 1.</t>
  </si>
  <si>
    <t>•  Комерційна пропозиція у форматі Додатку 1 в Excel;</t>
  </si>
  <si>
    <t>Критеріями оцінки та вибору переможця є: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</si>
  <si>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</si>
  <si>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</si>
  <si>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</si>
  <si>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</si>
  <si>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</si>
  <si>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</si>
  <si>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</si>
  <si>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</si>
  <si>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</si>
  <si>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•  відповідність вимогам щодо предмету закупівлі;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</si>
  <si>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</si>
  <si>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</si>
  <si>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</si>
  <si>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Досвід роботи за напрямом предмету закупівлі, років</t>
  </si>
  <si>
    <t>•  Сканкопія комерційної пропозиції у форматі Додатку 1, що завірена підписом керівника та печаткою;</t>
  </si>
  <si>
    <t>Пропозиція Учасника подається в електронному вигляді на адресу:</t>
  </si>
  <si>
    <t>Платник ПДВ- так, ні</t>
  </si>
  <si>
    <t>•  Проект договору.</t>
  </si>
  <si>
    <t>•  мінімальна вартість пропозиції.</t>
  </si>
  <si>
    <t>•  строки поставки;</t>
  </si>
  <si>
    <t>Будь-які питання стосовно закупівлі Учасник має направляти на адресу Тендерного комітету:</t>
  </si>
  <si>
    <t>Зазначити перелік відповідного обладнання, власної матеріально-технічної бази, працівників відповідної кваліфікації</t>
  </si>
  <si>
    <t>№</t>
  </si>
  <si>
    <t xml:space="preserve">tender-GKF@foxtrot.kiev.ua
</t>
  </si>
  <si>
    <t>Група Компаній ФОКСТРОТ</t>
  </si>
  <si>
    <t>Публічне розкриття пропозицій не проводиться.</t>
  </si>
  <si>
    <t>Автомобільні масла, спецрідини та мастила</t>
  </si>
  <si>
    <t>Метою закупівлі є вибір підрядника, який має здійснювати поставки автомобільних масел, спецрідин та мастил відповідно до замовлень Замовника.</t>
  </si>
  <si>
    <t>Учасник може подати пропозицію як на весь обсяг закупівлі, так і на будь який з лотів окремо.</t>
  </si>
  <si>
    <t>•  Сертифікати (паспорти) якості на автомобільні масла, спецрідини та мастила;</t>
  </si>
  <si>
    <t>Умови Договору мають відповідати акцептованій пропозиції Учасника.</t>
  </si>
  <si>
    <t>Підтвердити готовність надати тестові зразки по кожному з видів продукції на запит Замовника</t>
  </si>
  <si>
    <t>Торгова марка та технічні параметри</t>
  </si>
  <si>
    <t>Масло для Рено 5W30</t>
  </si>
  <si>
    <t>Масло для Форд 0W30</t>
  </si>
  <si>
    <t>Масло для Газель 10W40</t>
  </si>
  <si>
    <t>Масло для Газель бажано не дорогих брендів ТНК, Лукойл, Пенасол тощо. Фасовка в бочках від 200 л</t>
  </si>
  <si>
    <t>Масло для Вольво 15W40 VDS-3</t>
  </si>
  <si>
    <t>Масло для Вольво 10W40 VDS-3</t>
  </si>
  <si>
    <t>Масло трансмісійне 80W90</t>
  </si>
  <si>
    <t>Масло трансмісійне 80W140</t>
  </si>
  <si>
    <t>Масло гідравлічне</t>
  </si>
  <si>
    <t>В'язкість 32. Фасовка в каністрах від 20 л</t>
  </si>
  <si>
    <t>Тосол</t>
  </si>
  <si>
    <t>Антифриз (червоний/зелений)</t>
  </si>
  <si>
    <t>Охолоджуюча рідина для автомобілів Вольво. Фасовка в бочках від 200 л</t>
  </si>
  <si>
    <t>Лот Престо</t>
  </si>
  <si>
    <t>Лот ЮК</t>
  </si>
  <si>
    <t>Всього по Лоту Престо, грн. з ПДВ:</t>
  </si>
  <si>
    <t>Всього по Лоту ЮК, грн. з ПДВ:</t>
  </si>
  <si>
    <t>Вказати основних клієнтів за напрямком даної закупівлі</t>
  </si>
  <si>
    <t>ZF Ecofluid M. Фасовка в бочках від 20 л</t>
  </si>
  <si>
    <t>API GL-4 / GL-5 MAN 3343 SL. Фасовка в бочках від 20 л</t>
  </si>
  <si>
    <t>ATF Dextron IID. Фасовка в каністрах від 20 л</t>
  </si>
  <si>
    <t>MOBIL XHP 222. Фасовка у відрах від 18 кг</t>
  </si>
  <si>
    <t>Доставка для Лоту Престо здійснюється за рахунок Підрядника протягом 3-х робочих днів від дня подання заявки від Замовника за адресами: м. Київ, пр-кт Перемоги, 67; м. Львів, вул. Княгині Ольги, 106; м. Харків, вул. Безлюдівська, 2; Одеська обл. пос. Таїрове, вул. Пивоварна, 4-а; та на філії інших міст. Підтвердити</t>
  </si>
  <si>
    <t>Кількість бочок</t>
  </si>
  <si>
    <t>Мастило Літол, ЕР-2</t>
  </si>
  <si>
    <t>Мастило для автомобілів всіх форматів. Фасовка в відрах від 18 кг</t>
  </si>
  <si>
    <t>Масло трансмісійне 75W90</t>
  </si>
  <si>
    <t xml:space="preserve">Масло трансмісійне 75W80 </t>
  </si>
  <si>
    <t>Фасовка в каністрах від 20 л</t>
  </si>
  <si>
    <t>Допуски MAN M 3271-1, MAN M 3477; MAN M 3677, MB 228.51, MB 235.28. Фасовка в бочках від 200 л</t>
  </si>
  <si>
    <t>Допуски MAN M 3275-1, MB 228.3; API CI-4, API CH-4, API SL; API SJ. Фасовка в бочках від 200 л</t>
  </si>
  <si>
    <t>Масло трансмісійне ATF</t>
  </si>
  <si>
    <t xml:space="preserve">Мастило ступічне MOBIL </t>
  </si>
  <si>
    <t>У разі наявності в ціні пропозиції валютної складової, вказати:
1. Курс НБУ валюти (USD, EUR, тощо) на дату даної пропозиції.</t>
  </si>
  <si>
    <t>2. Доля валютної складової в ціні пропозиції у відсотках.</t>
  </si>
  <si>
    <t>3. Формула / алгоритм перерахунку ціни.</t>
  </si>
  <si>
    <t>tender-1091@foxtrot.ua</t>
  </si>
  <si>
    <t>1. Зареєстровані на території України, 
крім тих, кінцевим бенефіціаром яких є фізичні чи юридичні особи Російської Федерації чи Республіки Білорусь.</t>
  </si>
  <si>
    <r>
      <t xml:space="preserve">Доставка для Лоту ЮК здійснюється за рахунок Підрядника протягом 3-х робочих днів від дня подання заявки від Замовника за адресою: с.Гореничи, Кленовий узвіз, 8. </t>
    </r>
    <r>
      <rPr>
        <i/>
        <sz val="10"/>
        <color theme="1"/>
        <rFont val="Arial"/>
        <family val="2"/>
        <charset val="204"/>
      </rPr>
      <t xml:space="preserve">Підтвердити </t>
    </r>
  </si>
  <si>
    <r>
      <t xml:space="preserve">Гарантійні зобов’язання в рамках гарантійного строку виробника. </t>
    </r>
    <r>
      <rPr>
        <i/>
        <sz val="10"/>
        <color theme="1"/>
        <rFont val="Arial"/>
        <family val="2"/>
        <charset val="204"/>
      </rPr>
      <t>Підтвердити</t>
    </r>
  </si>
  <si>
    <r>
      <t xml:space="preserve">Умови оплати: безготівкова оплата по факту поставки виконується протягом 14 банківських днів після надання Підрядником всіх бухгалтерських документів (видаткова накладна, зареєстрована податкова накладна). </t>
    </r>
    <r>
      <rPr>
        <i/>
        <sz val="10"/>
        <color theme="1"/>
        <rFont val="Arial"/>
        <family val="2"/>
        <charset val="204"/>
      </rPr>
      <t>Підтвердити</t>
    </r>
  </si>
  <si>
    <r>
      <t xml:space="preserve">Ціна за бочку
</t>
    </r>
    <r>
      <rPr>
        <sz val="10"/>
        <color theme="1"/>
        <rFont val="Arial"/>
        <family val="2"/>
        <charset val="204"/>
      </rPr>
      <t>грн. з ПДВ</t>
    </r>
  </si>
  <si>
    <r>
      <t xml:space="preserve">Об'єм тари 
</t>
    </r>
    <r>
      <rPr>
        <sz val="10"/>
        <color theme="1"/>
        <rFont val="Arial"/>
        <family val="2"/>
        <charset val="204"/>
      </rPr>
      <t>в л/кг</t>
    </r>
  </si>
  <si>
    <t>Масло 5W30 для вантажних автомобілів</t>
  </si>
  <si>
    <t>Масло 10w40 для вантажних автомобілів</t>
  </si>
  <si>
    <r>
      <t xml:space="preserve">Умови поставки: партіями згідно з замовленнями Замовника. </t>
    </r>
    <r>
      <rPr>
        <i/>
        <sz val="10"/>
        <color theme="1"/>
        <rFont val="Arial"/>
        <family val="2"/>
        <charset val="204"/>
      </rPr>
      <t>Підтвердити</t>
    </r>
  </si>
  <si>
    <r>
      <t xml:space="preserve">Тендерна пропозиція має включати вартість транспортних витрат. </t>
    </r>
    <r>
      <rPr>
        <i/>
        <sz val="10"/>
        <color theme="1"/>
        <rFont val="Arial"/>
        <family val="2"/>
        <charset val="204"/>
      </rPr>
      <t>Підтвердити</t>
    </r>
  </si>
  <si>
    <r>
      <t>Учасник процедури закупівлі є офіційним представником або виробником мастил, мастил, спеціальних рідин.</t>
    </r>
    <r>
      <rPr>
        <i/>
        <sz val="10"/>
        <color theme="1"/>
        <rFont val="Arial"/>
        <family val="2"/>
        <charset val="204"/>
      </rPr>
      <t xml:space="preserve"> Підтвердити</t>
    </r>
  </si>
  <si>
    <t>Допуск RENAULT RN 0720. Фасовка в бочках від 200 л</t>
  </si>
  <si>
    <t>Допуск FORD 950-A. Фасовка в бочках від 200 л</t>
  </si>
  <si>
    <t>Масло для автомобілів формату Вольво, Сканія GL-4, GL-5. Фасовка в бочках від 200 л</t>
  </si>
  <si>
    <t>Масло для автомобілів формату Вольво, Сканія GL-5. Фасовка в бочках від 200 л</t>
  </si>
  <si>
    <t>Масло ATF - 3</t>
  </si>
  <si>
    <t>Масло для Hyundai H-100 5W30</t>
  </si>
  <si>
    <t>Охолоджуюча рідина для автомобілів Газель. Фасовка в бочках від 20 л</t>
  </si>
  <si>
    <t>Масло для автомобілів формату Вольво, Мерседес, Сканія. Фасовка в бочках від 200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</si>
</sst>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_-* #,##0\ _г_р_н_._-;\-* #,##0\ _г_р_н_._-;_-* &quot;-&quot;\ _г_р_н_._-;_-@_-"/>
    <numFmt numFmtId="169" formatCode="_-* #,##0.00\ _г_р_н_._-;\-* #,##0.00\ _г_р_н_._-;_-* &quot;-&quot;??\ _г_р_н_._-;_-@_-"/>
    <numFmt numFmtId="170" formatCode="_-* #,##0\ &quot;грн.&quot;_-;\-* #,##0\ &quot;грн.&quot;_-;_-* &quot;-&quot;\ &quot;грн.&quot;_-;_-@_-"/>
    <numFmt numFmtId="171" formatCode="_-* #,##0.00\ &quot;грн.&quot;_-;\-* #,##0.00\ &quot;грн.&quot;_-;_-* &quot;-&quot;??\ &quot;грн.&quot;_-;_-@_-"/>
    <numFmt numFmtId="172" formatCode="#,##0;[Red]\-#,##0;;&quot;Error: Entry must be a number&quot;"/>
    <numFmt numFmtId="173" formatCode="#,##0;\(#,##0\)"/>
    <numFmt numFmtId="174" formatCode="[=0]\ &quot;0%&quot;;;0.00%"/>
    <numFmt numFmtId="175" formatCode="[=0]&quot; 0%&quot;;[&lt;0]General;0.00%"/>
    <numFmt numFmtId="176" formatCode="#,##0;\-#,##0;;&quot;Agency Cost&quot;"/>
    <numFmt numFmtId="177" formatCode="[=0]\ &quot;0.000&quot;;;0.000"/>
    <numFmt numFmtId="178" formatCode="[=0]&quot; 0.000&quot;;[&lt;0]General;0.000"/>
    <numFmt numFmtId="179" formatCode="_-* #,##0.00&quot;р.&quot;_-;\-* #,##0.00&quot;р.&quot;_-;_-* \-??&quot;р.&quot;_-;_-@_-"/>
    <numFmt numFmtId="180" formatCode="_-* #,##0_р_._-;\-* #,##0_р_._-;_-* &quot;-&quot;??_р_._-;_-@_-"/>
    <numFmt numFmtId="181" formatCode="#,##0.0000"/>
    <numFmt numFmtId="182" formatCode="_-* #,##0.0000000_р_._-;\-* #,##0.0000000_р_._-;_-* &quot;-&quot;??_р_._-;_-@_-"/>
    <numFmt numFmtId="183" formatCode="[$-419]d\ mmm\ yy;@"/>
  </numFmts>
  <fonts count="3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rgb="FF7030A0"/>
      <name val="Arial"/>
      <family val="2"/>
      <charset val="204"/>
    </font>
    <font>
      <b/>
      <sz val="10"/>
      <color rgb="FF7030A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4" fontId="2" fillId="0" borderId="0" applyFont="0" applyFill="0" applyBorder="0" applyAlignment="0" applyProtection="0"/>
    <xf numFmtId="0" fontId="8" fillId="0" borderId="0"/>
    <xf numFmtId="37" fontId="9" fillId="3" borderId="8">
      <protection hidden="1"/>
    </xf>
    <xf numFmtId="37" fontId="7" fillId="4" borderId="8">
      <protection hidden="1"/>
    </xf>
    <xf numFmtId="37" fontId="7" fillId="4" borderId="8">
      <protection hidden="1"/>
    </xf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37" fontId="9" fillId="5" borderId="0" applyNumberFormat="0" applyBorder="0" applyAlignment="0">
      <alignment horizontal="center"/>
      <protection hidden="1"/>
    </xf>
    <xf numFmtId="0" fontId="7" fillId="6" borderId="0" applyNumberFormat="0" applyBorder="0" applyAlignment="0">
      <protection hidden="1"/>
    </xf>
    <xf numFmtId="172" fontId="9" fillId="7" borderId="8">
      <alignment horizontal="right"/>
      <protection locked="0"/>
    </xf>
    <xf numFmtId="172" fontId="7" fillId="8" borderId="8">
      <alignment horizontal="right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37" fontId="9" fillId="7" borderId="3" applyNumberFormat="0" applyBorder="0">
      <alignment horizontal="left"/>
      <protection locked="0"/>
    </xf>
    <xf numFmtId="0" fontId="7" fillId="8" borderId="0" applyNumberFormat="0" applyBorder="0">
      <alignment horizontal="left"/>
      <protection locked="0"/>
    </xf>
    <xf numFmtId="173" fontId="12" fillId="0" borderId="0">
      <alignment horizontal="left"/>
    </xf>
    <xf numFmtId="173" fontId="13" fillId="0" borderId="0">
      <alignment horizontal="left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37" fontId="9" fillId="9" borderId="9">
      <alignment horizontal="center" vertical="center"/>
      <protection hidden="1"/>
    </xf>
    <xf numFmtId="37" fontId="7" fillId="10" borderId="9">
      <alignment horizontal="center" vertical="center"/>
      <protection hidden="1"/>
    </xf>
    <xf numFmtId="37" fontId="7" fillId="10" borderId="9">
      <alignment horizontal="center" vertical="center"/>
      <protection hidden="1"/>
    </xf>
    <xf numFmtId="174" fontId="16" fillId="9" borderId="8">
      <alignment horizontal="right"/>
      <protection locked="0"/>
    </xf>
    <xf numFmtId="175" fontId="17" fillId="10" borderId="8">
      <alignment horizontal="right"/>
      <protection locked="0"/>
    </xf>
    <xf numFmtId="37" fontId="16" fillId="3" borderId="8">
      <alignment vertical="center"/>
      <protection hidden="1"/>
    </xf>
    <xf numFmtId="37" fontId="17" fillId="4" borderId="8">
      <alignment vertical="center"/>
      <protection hidden="1"/>
    </xf>
    <xf numFmtId="37" fontId="17" fillId="4" borderId="8">
      <alignment vertical="center"/>
      <protection hidden="1"/>
    </xf>
    <xf numFmtId="38" fontId="9" fillId="0" borderId="10"/>
    <xf numFmtId="38" fontId="7" fillId="0" borderId="10"/>
    <xf numFmtId="38" fontId="7" fillId="0" borderId="10"/>
    <xf numFmtId="0" fontId="18" fillId="0" borderId="0"/>
    <xf numFmtId="37" fontId="9" fillId="9" borderId="9">
      <alignment vertical="center"/>
      <protection hidden="1"/>
    </xf>
    <xf numFmtId="37" fontId="7" fillId="10" borderId="9">
      <alignment vertical="center"/>
      <protection hidden="1"/>
    </xf>
    <xf numFmtId="37" fontId="7" fillId="10" borderId="9">
      <alignment vertical="center"/>
      <protection hidden="1"/>
    </xf>
    <xf numFmtId="176" fontId="9" fillId="3" borderId="8">
      <alignment horizontal="right"/>
      <protection hidden="1"/>
    </xf>
    <xf numFmtId="176" fontId="7" fillId="4" borderId="8">
      <alignment horizontal="right"/>
      <protection hidden="1"/>
    </xf>
    <xf numFmtId="176" fontId="9" fillId="7" borderId="8">
      <alignment horizontal="right"/>
      <protection locked="0"/>
    </xf>
    <xf numFmtId="176" fontId="7" fillId="8" borderId="8">
      <alignment horizontal="right"/>
      <protection locked="0"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9" fillId="0" borderId="0"/>
    <xf numFmtId="38" fontId="16" fillId="11" borderId="8">
      <alignment vertical="center"/>
      <protection locked="0"/>
    </xf>
    <xf numFmtId="38" fontId="17" fillId="4" borderId="8">
      <alignment vertical="center"/>
      <protection locked="0"/>
    </xf>
    <xf numFmtId="38" fontId="17" fillId="4" borderId="8">
      <alignment vertical="center"/>
      <protection locked="0"/>
    </xf>
    <xf numFmtId="39" fontId="16" fillId="0" borderId="11">
      <alignment horizontal="center" vertical="center"/>
      <protection hidden="1"/>
    </xf>
    <xf numFmtId="39" fontId="17" fillId="0" borderId="11">
      <alignment horizontal="center" vertical="center"/>
      <protection hidden="1"/>
    </xf>
    <xf numFmtId="39" fontId="17" fillId="0" borderId="11">
      <alignment horizontal="center" vertical="center"/>
      <protection hidden="1"/>
    </xf>
    <xf numFmtId="177" fontId="16" fillId="11" borderId="8">
      <alignment vertical="center"/>
      <protection locked="0"/>
    </xf>
    <xf numFmtId="178" fontId="17" fillId="4" borderId="8">
      <alignment vertical="center"/>
      <protection locked="0"/>
    </xf>
    <xf numFmtId="37" fontId="9" fillId="3" borderId="8">
      <alignment horizontal="center"/>
      <protection hidden="1"/>
    </xf>
    <xf numFmtId="37" fontId="7" fillId="4" borderId="8">
      <alignment horizontal="center"/>
      <protection hidden="1"/>
    </xf>
    <xf numFmtId="37" fontId="7" fillId="4" borderId="8">
      <alignment horizontal="center"/>
      <protection hidden="1"/>
    </xf>
    <xf numFmtId="38" fontId="9" fillId="0" borderId="12">
      <alignment vertical="center"/>
      <protection locked="0"/>
    </xf>
    <xf numFmtId="38" fontId="7" fillId="0" borderId="13">
      <alignment vertical="center"/>
      <protection locked="0"/>
    </xf>
    <xf numFmtId="38" fontId="7" fillId="0" borderId="13">
      <alignment vertical="center"/>
      <protection locked="0"/>
    </xf>
    <xf numFmtId="38" fontId="16" fillId="3" borderId="8">
      <alignment horizontal="center" vertical="center"/>
      <protection hidden="1"/>
    </xf>
    <xf numFmtId="38" fontId="17" fillId="4" borderId="8">
      <alignment horizontal="center" vertical="center"/>
      <protection hidden="1"/>
    </xf>
    <xf numFmtId="38" fontId="17" fillId="4" borderId="8">
      <alignment horizontal="center" vertical="center"/>
      <protection hidden="1"/>
    </xf>
    <xf numFmtId="38" fontId="20" fillId="3" borderId="14">
      <alignment vertical="center"/>
      <protection hidden="1"/>
    </xf>
    <xf numFmtId="38" fontId="21" fillId="4" borderId="14">
      <alignment vertical="center"/>
      <protection hidden="1"/>
    </xf>
    <xf numFmtId="38" fontId="21" fillId="4" borderId="14">
      <alignment vertical="center"/>
      <protection hidden="1"/>
    </xf>
    <xf numFmtId="179" fontId="7" fillId="0" borderId="0" applyFill="0" applyBorder="0" applyAlignment="0" applyProtection="0"/>
    <xf numFmtId="179" fontId="7" fillId="0" borderId="0" applyFill="0" applyBorder="0" applyAlignment="0" applyProtection="0"/>
    <xf numFmtId="179" fontId="7" fillId="0" borderId="0" applyFill="0" applyBorder="0" applyAlignment="0" applyProtection="0"/>
    <xf numFmtId="179" fontId="7" fillId="0" borderId="0" applyFill="0" applyBorder="0" applyAlignment="0" applyProtection="0"/>
    <xf numFmtId="0" fontId="22" fillId="0" borderId="0">
      <alignment horizontal="centerContinuous" vertical="center"/>
    </xf>
    <xf numFmtId="0" fontId="22" fillId="0" borderId="0">
      <alignment horizontal="center" vertical="center"/>
    </xf>
    <xf numFmtId="0" fontId="23" fillId="0" borderId="0"/>
    <xf numFmtId="0" fontId="10" fillId="0" borderId="0"/>
    <xf numFmtId="0" fontId="10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6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10" fillId="0" borderId="0"/>
    <xf numFmtId="0" fontId="6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38" fontId="19" fillId="0" borderId="0" applyFont="0" applyFill="0" applyBorder="0" applyAlignment="0" applyProtection="0"/>
    <xf numFmtId="3" fontId="24" fillId="0" borderId="2" applyFont="0" applyFill="0" applyBorder="0" applyAlignment="0" applyProtection="0">
      <alignment horizontal="center" vertical="center"/>
      <protection locked="0"/>
    </xf>
    <xf numFmtId="3" fontId="7" fillId="0" borderId="0" applyFill="0" applyBorder="0" applyAlignment="0" applyProtection="0"/>
    <xf numFmtId="40" fontId="19" fillId="0" borderId="0" applyFont="0" applyFill="0" applyBorder="0" applyAlignment="0" applyProtection="0"/>
    <xf numFmtId="0" fontId="16" fillId="0" borderId="2">
      <alignment horizontal="centerContinuous" vertical="center" wrapText="1"/>
    </xf>
    <xf numFmtId="0" fontId="17" fillId="0" borderId="11">
      <alignment horizontal="center" vertical="center" wrapText="1"/>
    </xf>
  </cellStyleXfs>
  <cellXfs count="118">
    <xf numFmtId="0" fontId="0" fillId="0" borderId="0" xfId="0"/>
    <xf numFmtId="0" fontId="25" fillId="0" borderId="1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0" fontId="25" fillId="0" borderId="4" xfId="0" applyFont="1" applyBorder="1" applyAlignment="1">
      <alignment vertical="top" wrapText="1"/>
    </xf>
    <xf numFmtId="0" fontId="21" fillId="0" borderId="4" xfId="0" applyFont="1" applyFill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7" fillId="0" borderId="5" xfId="0" applyFont="1" applyFill="1" applyBorder="1" applyAlignment="1">
      <alignment horizontal="left" vertical="top" wrapText="1"/>
    </xf>
    <xf numFmtId="0" fontId="25" fillId="0" borderId="3" xfId="0" applyFont="1" applyBorder="1" applyAlignment="1">
      <alignment vertical="top" wrapText="1"/>
    </xf>
    <xf numFmtId="0" fontId="25" fillId="0" borderId="4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7" fillId="0" borderId="5" xfId="1" applyFont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0" fontId="25" fillId="0" borderId="5" xfId="0" applyFont="1" applyFill="1" applyBorder="1" applyAlignment="1">
      <alignment vertical="top" wrapText="1"/>
    </xf>
    <xf numFmtId="0" fontId="27" fillId="0" borderId="5" xfId="1" applyFont="1" applyFill="1" applyBorder="1" applyAlignment="1">
      <alignment vertical="top" wrapText="1"/>
    </xf>
    <xf numFmtId="0" fontId="26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 indent="1"/>
    </xf>
    <xf numFmtId="0" fontId="28" fillId="0" borderId="5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vertical="top" wrapText="1"/>
    </xf>
    <xf numFmtId="165" fontId="21" fillId="0" borderId="4" xfId="0" applyNumberFormat="1" applyFont="1" applyFill="1" applyBorder="1" applyAlignment="1">
      <alignment horizontal="left" vertical="top" wrapText="1" indent="2"/>
    </xf>
    <xf numFmtId="0" fontId="7" fillId="0" borderId="3" xfId="0" applyFont="1" applyBorder="1" applyAlignment="1">
      <alignment vertical="top" wrapText="1"/>
    </xf>
    <xf numFmtId="0" fontId="26" fillId="0" borderId="4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6" fillId="0" borderId="5" xfId="0" applyFont="1" applyBorder="1" applyAlignment="1">
      <alignment horizontal="left" vertical="top" wrapText="1" indent="2"/>
    </xf>
    <xf numFmtId="0" fontId="29" fillId="0" borderId="5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 indent="2"/>
    </xf>
    <xf numFmtId="0" fontId="25" fillId="0" borderId="2" xfId="0" applyFont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26" fillId="0" borderId="3" xfId="0" applyFont="1" applyBorder="1" applyAlignment="1">
      <alignment horizontal="left" vertical="top" wrapText="1" indent="2"/>
    </xf>
    <xf numFmtId="0" fontId="26" fillId="0" borderId="5" xfId="0" applyFont="1" applyBorder="1" applyAlignment="1">
      <alignment horizontal="left" vertical="top" wrapText="1"/>
    </xf>
    <xf numFmtId="0" fontId="27" fillId="0" borderId="3" xfId="1" applyFont="1" applyBorder="1" applyAlignment="1">
      <alignment horizontal="left" vertical="top" wrapText="1"/>
    </xf>
    <xf numFmtId="0" fontId="7" fillId="2" borderId="0" xfId="0" applyFont="1" applyFill="1" applyAlignment="1">
      <alignment vertical="center" wrapText="1"/>
    </xf>
    <xf numFmtId="0" fontId="30" fillId="0" borderId="0" xfId="0" applyFont="1" applyFill="1" applyBorder="1" applyAlignment="1" applyProtection="1">
      <alignment horizontal="lef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1" fillId="2" borderId="6" xfId="0" applyFont="1" applyFill="1" applyBorder="1" applyAlignment="1">
      <alignment vertical="center" wrapText="1"/>
    </xf>
    <xf numFmtId="0" fontId="25" fillId="2" borderId="15" xfId="0" applyFont="1" applyFill="1" applyBorder="1" applyAlignment="1">
      <alignment vertical="center" wrapText="1"/>
    </xf>
    <xf numFmtId="0" fontId="25" fillId="2" borderId="7" xfId="0" applyFont="1" applyFill="1" applyBorder="1" applyAlignment="1">
      <alignment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26" fillId="2" borderId="15" xfId="0" applyFont="1" applyFill="1" applyBorder="1" applyAlignment="1">
      <alignment vertical="center" wrapText="1"/>
    </xf>
    <xf numFmtId="0" fontId="26" fillId="2" borderId="7" xfId="0" applyFont="1" applyFill="1" applyBorder="1" applyAlignment="1">
      <alignment vertical="center" wrapText="1"/>
    </xf>
    <xf numFmtId="49" fontId="26" fillId="0" borderId="6" xfId="0" applyNumberFormat="1" applyFont="1" applyFill="1" applyBorder="1" applyAlignment="1">
      <alignment horizontal="left" vertical="center" wrapText="1"/>
    </xf>
    <xf numFmtId="49" fontId="26" fillId="0" borderId="15" xfId="0" applyNumberFormat="1" applyFont="1" applyFill="1" applyBorder="1" applyAlignment="1">
      <alignment horizontal="left" vertical="center" wrapText="1"/>
    </xf>
    <xf numFmtId="49" fontId="26" fillId="0" borderId="7" xfId="0" applyNumberFormat="1" applyFont="1" applyFill="1" applyBorder="1" applyAlignment="1">
      <alignment horizontal="left" vertical="center" wrapText="1"/>
    </xf>
    <xf numFmtId="166" fontId="26" fillId="0" borderId="6" xfId="0" applyNumberFormat="1" applyFont="1" applyFill="1" applyBorder="1" applyAlignment="1">
      <alignment horizontal="left" vertical="center" wrapText="1"/>
    </xf>
    <xf numFmtId="166" fontId="26" fillId="0" borderId="15" xfId="0" applyNumberFormat="1" applyFont="1" applyFill="1" applyBorder="1" applyAlignment="1">
      <alignment horizontal="left" vertical="center" wrapText="1"/>
    </xf>
    <xf numFmtId="166" fontId="26" fillId="0" borderId="7" xfId="0" applyNumberFormat="1" applyFont="1" applyFill="1" applyBorder="1" applyAlignment="1">
      <alignment horizontal="left" vertical="center" wrapText="1"/>
    </xf>
    <xf numFmtId="49" fontId="26" fillId="0" borderId="6" xfId="1" applyNumberFormat="1" applyFont="1" applyFill="1" applyBorder="1" applyAlignment="1">
      <alignment horizontal="left" vertical="center" wrapText="1"/>
    </xf>
    <xf numFmtId="49" fontId="26" fillId="0" borderId="15" xfId="1" applyNumberFormat="1" applyFont="1" applyFill="1" applyBorder="1" applyAlignment="1">
      <alignment horizontal="left" vertical="center" wrapText="1"/>
    </xf>
    <xf numFmtId="49" fontId="26" fillId="0" borderId="7" xfId="1" applyNumberFormat="1" applyFont="1" applyFill="1" applyBorder="1" applyAlignment="1">
      <alignment horizontal="left" vertical="center" wrapText="1"/>
    </xf>
    <xf numFmtId="167" fontId="26" fillId="0" borderId="6" xfId="2" applyNumberFormat="1" applyFont="1" applyFill="1" applyBorder="1" applyAlignment="1">
      <alignment horizontal="left" vertical="center" wrapText="1"/>
    </xf>
    <xf numFmtId="167" fontId="26" fillId="0" borderId="15" xfId="2" applyNumberFormat="1" applyFont="1" applyFill="1" applyBorder="1" applyAlignment="1">
      <alignment horizontal="left" vertical="center" wrapText="1"/>
    </xf>
    <xf numFmtId="167" fontId="26" fillId="0" borderId="7" xfId="2" applyNumberFormat="1" applyFont="1" applyFill="1" applyBorder="1" applyAlignment="1">
      <alignment horizontal="left" vertical="center" wrapText="1"/>
    </xf>
    <xf numFmtId="49" fontId="26" fillId="0" borderId="6" xfId="2" applyNumberFormat="1" applyFont="1" applyFill="1" applyBorder="1" applyAlignment="1">
      <alignment horizontal="left" vertical="center" wrapText="1" indent="1"/>
    </xf>
    <xf numFmtId="49" fontId="26" fillId="0" borderId="15" xfId="2" applyNumberFormat="1" applyFont="1" applyFill="1" applyBorder="1" applyAlignment="1">
      <alignment horizontal="left" vertical="center" wrapText="1" indent="1"/>
    </xf>
    <xf numFmtId="49" fontId="26" fillId="0" borderId="7" xfId="2" applyNumberFormat="1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vertical="top" wrapText="1"/>
    </xf>
    <xf numFmtId="0" fontId="26" fillId="2" borderId="15" xfId="0" applyFont="1" applyFill="1" applyBorder="1" applyAlignment="1">
      <alignment vertical="top" wrapText="1"/>
    </xf>
    <xf numFmtId="0" fontId="26" fillId="2" borderId="7" xfId="0" applyFont="1" applyFill="1" applyBorder="1" applyAlignment="1">
      <alignment vertical="top" wrapText="1"/>
    </xf>
    <xf numFmtId="0" fontId="7" fillId="2" borderId="6" xfId="3" applyFont="1" applyFill="1" applyBorder="1" applyAlignment="1">
      <alignment horizontal="right" wrapText="1"/>
    </xf>
    <xf numFmtId="49" fontId="26" fillId="0" borderId="6" xfId="0" applyNumberFormat="1" applyFont="1" applyFill="1" applyBorder="1" applyAlignment="1">
      <alignment horizontal="left" vertical="top" wrapText="1"/>
    </xf>
    <xf numFmtId="49" fontId="26" fillId="0" borderId="15" xfId="0" applyNumberFormat="1" applyFont="1" applyFill="1" applyBorder="1" applyAlignment="1">
      <alignment horizontal="left" vertical="top" wrapText="1"/>
    </xf>
    <xf numFmtId="49" fontId="26" fillId="0" borderId="7" xfId="0" applyNumberFormat="1" applyFont="1" applyFill="1" applyBorder="1" applyAlignment="1">
      <alignment horizontal="left" vertical="top" wrapText="1"/>
    </xf>
    <xf numFmtId="0" fontId="7" fillId="2" borderId="6" xfId="3" applyFont="1" applyFill="1" applyBorder="1" applyAlignment="1">
      <alignment horizontal="left" vertical="top" wrapText="1"/>
    </xf>
    <xf numFmtId="0" fontId="7" fillId="2" borderId="6" xfId="3" applyFont="1" applyFill="1" applyBorder="1" applyAlignment="1">
      <alignment horizontal="right" vertical="top" wrapText="1"/>
    </xf>
    <xf numFmtId="181" fontId="26" fillId="0" borderId="6" xfId="0" applyNumberFormat="1" applyFont="1" applyFill="1" applyBorder="1" applyAlignment="1">
      <alignment horizontal="left" vertical="top" wrapText="1"/>
    </xf>
    <xf numFmtId="181" fontId="26" fillId="0" borderId="15" xfId="0" applyNumberFormat="1" applyFont="1" applyFill="1" applyBorder="1" applyAlignment="1">
      <alignment horizontal="left" vertical="top" wrapText="1"/>
    </xf>
    <xf numFmtId="181" fontId="26" fillId="0" borderId="7" xfId="0" applyNumberFormat="1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left" vertical="center" wrapText="1" indent="1"/>
    </xf>
    <xf numFmtId="0" fontId="25" fillId="2" borderId="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6" fillId="2" borderId="2" xfId="0" applyFont="1" applyFill="1" applyBorder="1" applyAlignment="1">
      <alignment vertical="center"/>
    </xf>
    <xf numFmtId="180" fontId="26" fillId="2" borderId="6" xfId="2" applyNumberFormat="1" applyFont="1" applyFill="1" applyBorder="1" applyAlignment="1">
      <alignment vertical="center"/>
    </xf>
    <xf numFmtId="164" fontId="7" fillId="0" borderId="2" xfId="2" applyFont="1" applyFill="1" applyBorder="1" applyAlignment="1" applyProtection="1">
      <alignment horizontal="right" vertical="center" wrapText="1" indent="2"/>
      <protection locked="0"/>
    </xf>
    <xf numFmtId="180" fontId="26" fillId="0" borderId="0" xfId="0" applyNumberFormat="1" applyFont="1" applyAlignment="1">
      <alignment vertical="center" wrapText="1"/>
    </xf>
    <xf numFmtId="0" fontId="26" fillId="2" borderId="0" xfId="0" applyFont="1" applyFill="1" applyAlignment="1">
      <alignment horizontal="left" vertical="center"/>
    </xf>
    <xf numFmtId="164" fontId="26" fillId="0" borderId="0" xfId="2" applyFont="1" applyFill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2" xfId="0" applyFont="1" applyFill="1" applyBorder="1" applyAlignment="1">
      <alignment vertical="center"/>
    </xf>
    <xf numFmtId="180" fontId="26" fillId="0" borderId="6" xfId="2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182" fontId="26" fillId="0" borderId="0" xfId="2" applyNumberFormat="1" applyFont="1" applyFill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vertical="center"/>
    </xf>
    <xf numFmtId="0" fontId="32" fillId="2" borderId="1" xfId="0" applyFont="1" applyFill="1" applyBorder="1" applyAlignment="1">
      <alignment horizontal="center" vertical="top" wrapText="1"/>
    </xf>
    <xf numFmtId="183" fontId="31" fillId="0" borderId="1" xfId="0" applyNumberFormat="1" applyFont="1" applyFill="1" applyBorder="1" applyAlignment="1" applyProtection="1">
      <alignment horizontal="center" vertical="center" wrapText="1"/>
    </xf>
    <xf numFmtId="167" fontId="26" fillId="0" borderId="6" xfId="2" applyNumberFormat="1" applyFont="1" applyFill="1" applyBorder="1" applyAlignment="1">
      <alignment horizontal="left" vertical="top" wrapText="1"/>
    </xf>
    <xf numFmtId="167" fontId="26" fillId="0" borderId="15" xfId="2" applyNumberFormat="1" applyFont="1" applyFill="1" applyBorder="1" applyAlignment="1">
      <alignment horizontal="left" vertical="top" wrapText="1"/>
    </xf>
    <xf numFmtId="167" fontId="26" fillId="0" borderId="7" xfId="2" applyNumberFormat="1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 wrapText="1" indent="1"/>
    </xf>
    <xf numFmtId="0" fontId="7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vertical="center" wrapText="1"/>
    </xf>
    <xf numFmtId="0" fontId="7" fillId="0" borderId="2" xfId="2" applyNumberFormat="1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>
      <alignment horizontal="center" vertical="center"/>
    </xf>
    <xf numFmtId="0" fontId="26" fillId="0" borderId="0" xfId="2" applyNumberFormat="1" applyFont="1" applyFill="1" applyAlignment="1">
      <alignment vertical="center" wrapText="1"/>
    </xf>
    <xf numFmtId="0" fontId="21" fillId="2" borderId="1" xfId="0" applyFont="1" applyFill="1" applyBorder="1" applyAlignment="1">
      <alignment horizontal="left" vertical="center" wrapText="1" indent="1"/>
    </xf>
    <xf numFmtId="0" fontId="26" fillId="0" borderId="0" xfId="0" applyNumberFormat="1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 wrapText="1"/>
    </xf>
    <xf numFmtId="0" fontId="25" fillId="2" borderId="0" xfId="0" applyFont="1" applyFill="1" applyAlignment="1">
      <alignment horizontal="right" vertical="center"/>
    </xf>
    <xf numFmtId="164" fontId="25" fillId="0" borderId="0" xfId="2" applyFont="1" applyFill="1" applyAlignment="1">
      <alignment vertical="center" wrapText="1"/>
    </xf>
    <xf numFmtId="0" fontId="26" fillId="0" borderId="15" xfId="0" applyFont="1" applyFill="1" applyBorder="1" applyAlignment="1">
      <alignment vertical="top" wrapText="1"/>
    </xf>
    <xf numFmtId="0" fontId="26" fillId="0" borderId="7" xfId="0" applyFont="1" applyFill="1" applyBorder="1" applyAlignment="1">
      <alignment vertical="top" wrapText="1"/>
    </xf>
    <xf numFmtId="0" fontId="25" fillId="2" borderId="0" xfId="0" applyFont="1" applyFill="1" applyAlignment="1">
      <alignment horizontal="left" vertical="center"/>
    </xf>
    <xf numFmtId="0" fontId="25" fillId="0" borderId="0" xfId="2" applyNumberFormat="1" applyFont="1" applyFill="1" applyAlignment="1">
      <alignment vertical="center" wrapText="1"/>
    </xf>
    <xf numFmtId="0" fontId="25" fillId="2" borderId="0" xfId="0" applyFont="1" applyFill="1" applyBorder="1" applyAlignment="1">
      <alignment horizontal="left" vertical="center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1091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7"/>
  <sheetViews>
    <sheetView showGridLines="0" showZeros="0" defaultGridColor="0" colorId="22" zoomScaleNormal="100" workbookViewId="0">
      <pane ySplit="1" topLeftCell="A2" activePane="bottomLeft" state="frozen"/>
      <selection pane="bottomLeft" activeCell="B14" sqref="B14"/>
    </sheetView>
  </sheetViews>
  <sheetFormatPr defaultColWidth="0" defaultRowHeight="12.75" zeroHeight="1"/>
  <cols>
    <col min="1" max="1" width="29.7109375" style="3" customWidth="1"/>
    <col min="2" max="2" width="79.85546875" style="3" customWidth="1"/>
    <col min="3" max="3" width="0" style="3" hidden="1" customWidth="1"/>
    <col min="4" max="16384" width="9.140625" style="3" hidden="1"/>
  </cols>
  <sheetData>
    <row r="1" spans="1:3" ht="20.25" customHeight="1">
      <c r="A1" s="1" t="s">
        <v>1</v>
      </c>
      <c r="B1" s="1"/>
      <c r="C1" s="2"/>
    </row>
    <row r="2" spans="1:3" ht="25.5" customHeight="1">
      <c r="A2" s="4" t="s">
        <v>18</v>
      </c>
      <c r="B2" s="5" t="s">
        <v>60</v>
      </c>
    </row>
    <row r="3" spans="1:3" ht="42.75" customHeight="1">
      <c r="A3" s="6"/>
      <c r="B3" s="7" t="s">
        <v>61</v>
      </c>
    </row>
    <row r="4" spans="1:3" ht="28.5" customHeight="1">
      <c r="A4" s="6"/>
      <c r="B4" s="7" t="s">
        <v>62</v>
      </c>
    </row>
    <row r="5" spans="1:3" ht="28.5" customHeight="1">
      <c r="A5" s="8"/>
      <c r="B5" s="7" t="s">
        <v>31</v>
      </c>
    </row>
    <row r="6" spans="1:3" ht="14.25" customHeight="1">
      <c r="A6" s="4" t="s">
        <v>19</v>
      </c>
      <c r="B6" s="9" t="s">
        <v>58</v>
      </c>
    </row>
    <row r="7" spans="1:3" ht="28.5" customHeight="1">
      <c r="A7" s="6"/>
      <c r="B7" s="10" t="s">
        <v>54</v>
      </c>
    </row>
    <row r="8" spans="1:3" ht="28.5" customHeight="1">
      <c r="A8" s="8"/>
      <c r="B8" s="11" t="s">
        <v>57</v>
      </c>
    </row>
    <row r="9" spans="1:3" ht="14.25" customHeight="1">
      <c r="A9" s="12" t="s">
        <v>45</v>
      </c>
      <c r="B9" s="13" t="s">
        <v>49</v>
      </c>
    </row>
    <row r="10" spans="1:3" ht="14.25" customHeight="1">
      <c r="A10" s="14"/>
      <c r="B10" s="15" t="s">
        <v>103</v>
      </c>
    </row>
    <row r="11" spans="1:3" ht="14.25" customHeight="1">
      <c r="A11" s="14"/>
      <c r="B11" s="16" t="s">
        <v>46</v>
      </c>
    </row>
    <row r="12" spans="1:3" ht="14.25" customHeight="1">
      <c r="A12" s="14"/>
      <c r="B12" s="17" t="s">
        <v>32</v>
      </c>
    </row>
    <row r="13" spans="1:3" ht="28.5" customHeight="1">
      <c r="A13" s="14"/>
      <c r="B13" s="17" t="s">
        <v>48</v>
      </c>
    </row>
    <row r="14" spans="1:3" ht="16.5" customHeight="1">
      <c r="A14" s="14"/>
      <c r="B14" s="17" t="s">
        <v>63</v>
      </c>
    </row>
    <row r="15" spans="1:3" ht="14.25" customHeight="1">
      <c r="A15" s="14"/>
      <c r="B15" s="17" t="s">
        <v>51</v>
      </c>
    </row>
    <row r="16" spans="1:3" ht="14.25" customHeight="1">
      <c r="A16" s="14"/>
      <c r="B16" s="18" t="s">
        <v>20</v>
      </c>
    </row>
    <row r="17" spans="1:2" ht="14.25" customHeight="1">
      <c r="A17" s="19">
        <v>7</v>
      </c>
      <c r="B17" s="18" t="s">
        <v>21</v>
      </c>
    </row>
    <row r="18" spans="1:2" ht="14.25" customHeight="1">
      <c r="A18" s="4" t="s">
        <v>35</v>
      </c>
      <c r="B18" s="20">
        <v>45406</v>
      </c>
    </row>
    <row r="19" spans="1:2" ht="14.25" customHeight="1">
      <c r="A19" s="6"/>
      <c r="B19" s="16" t="s">
        <v>59</v>
      </c>
    </row>
    <row r="20" spans="1:2" ht="43.5" customHeight="1">
      <c r="A20" s="8"/>
      <c r="B20" s="21" t="s">
        <v>13</v>
      </c>
    </row>
    <row r="21" spans="1:2" ht="28.5" customHeight="1">
      <c r="A21" s="9" t="s">
        <v>34</v>
      </c>
      <c r="B21" s="22" t="s">
        <v>0</v>
      </c>
    </row>
    <row r="22" spans="1:2" ht="40.5" customHeight="1">
      <c r="A22" s="23"/>
      <c r="B22" s="24" t="s">
        <v>104</v>
      </c>
    </row>
    <row r="23" spans="1:2" ht="28.5" customHeight="1">
      <c r="A23" s="25"/>
      <c r="B23" s="24" t="s">
        <v>15</v>
      </c>
    </row>
    <row r="24" spans="1:2" ht="14.25" customHeight="1">
      <c r="A24" s="4" t="s">
        <v>36</v>
      </c>
      <c r="B24" s="26" t="s">
        <v>33</v>
      </c>
    </row>
    <row r="25" spans="1:2" ht="14.25" customHeight="1">
      <c r="A25" s="6"/>
      <c r="B25" s="27" t="s">
        <v>43</v>
      </c>
    </row>
    <row r="26" spans="1:2" ht="14.25" customHeight="1">
      <c r="A26" s="6"/>
      <c r="B26" s="27" t="s">
        <v>53</v>
      </c>
    </row>
    <row r="27" spans="1:2" ht="14.25" customHeight="1">
      <c r="A27" s="8"/>
      <c r="B27" s="27" t="s">
        <v>52</v>
      </c>
    </row>
    <row r="28" spans="1:2" ht="42.75" customHeight="1">
      <c r="A28" s="28" t="s">
        <v>37</v>
      </c>
      <c r="B28" s="29" t="s">
        <v>25</v>
      </c>
    </row>
    <row r="29" spans="1:2" ht="14.25" customHeight="1">
      <c r="A29" s="4" t="s">
        <v>38</v>
      </c>
      <c r="B29" s="22" t="s">
        <v>27</v>
      </c>
    </row>
    <row r="30" spans="1:2" ht="14.25" customHeight="1">
      <c r="A30" s="6"/>
      <c r="B30" s="24" t="s">
        <v>26</v>
      </c>
    </row>
    <row r="31" spans="1:2" ht="14.25" customHeight="1">
      <c r="A31" s="8"/>
      <c r="B31" s="24" t="s">
        <v>22</v>
      </c>
    </row>
    <row r="32" spans="1:2" ht="14.25" customHeight="1">
      <c r="A32" s="4" t="s">
        <v>39</v>
      </c>
      <c r="B32" s="22" t="s">
        <v>30</v>
      </c>
    </row>
    <row r="33" spans="1:2" ht="14.25" customHeight="1">
      <c r="A33" s="6"/>
      <c r="B33" s="24" t="s">
        <v>28</v>
      </c>
    </row>
    <row r="34" spans="1:2" ht="14.25" customHeight="1">
      <c r="A34" s="6"/>
      <c r="B34" s="24" t="s">
        <v>29</v>
      </c>
    </row>
    <row r="35" spans="1:2" ht="14.25" customHeight="1">
      <c r="A35" s="8"/>
      <c r="B35" s="30" t="s">
        <v>23</v>
      </c>
    </row>
    <row r="36" spans="1:2" ht="28.5" customHeight="1">
      <c r="A36" s="9" t="s">
        <v>40</v>
      </c>
      <c r="B36" s="29" t="s">
        <v>24</v>
      </c>
    </row>
    <row r="37" spans="1:2" ht="28.5" customHeight="1">
      <c r="A37" s="4" t="s">
        <v>41</v>
      </c>
      <c r="B37" s="31" t="s">
        <v>44</v>
      </c>
    </row>
    <row r="38" spans="1:2" ht="14.25" customHeight="1">
      <c r="A38" s="8"/>
      <c r="B38" s="32" t="s">
        <v>12</v>
      </c>
    </row>
    <row r="39" spans="1:2" ht="28.5" customHeight="1">
      <c r="A39" s="28" t="s">
        <v>42</v>
      </c>
      <c r="B39" s="21" t="s">
        <v>64</v>
      </c>
    </row>
    <row r="40" spans="1:2" ht="14.25" customHeight="1"/>
    <row r="41" spans="1:2" ht="14.25" customHeight="1"/>
    <row r="42" spans="1:2" ht="14.25" customHeight="1"/>
    <row r="43" spans="1:2" ht="14.25" customHeight="1"/>
    <row r="44" spans="1:2" ht="14.25" customHeight="1"/>
    <row r="45" spans="1:2" ht="14.25" customHeight="1"/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</sheetData>
  <mergeCells count="9">
    <mergeCell ref="A1:B1"/>
    <mergeCell ref="A2:A5"/>
    <mergeCell ref="A32:A35"/>
    <mergeCell ref="A37:A38"/>
    <mergeCell ref="A29:A31"/>
    <mergeCell ref="A6:A8"/>
    <mergeCell ref="A24:A27"/>
    <mergeCell ref="A18:A20"/>
    <mergeCell ref="A9:A16"/>
  </mergeCells>
  <conditionalFormatting sqref="B18">
    <cfRule type="containsBlanks" dxfId="5" priority="1">
      <formula>LEN(TRIM(B18))=0</formula>
    </cfRule>
  </conditionalFormatting>
  <hyperlinks>
    <hyperlink ref="B38" r:id="rId1"/>
    <hyperlink ref="B10" r:id="rId2"/>
    <hyperlink ref="B8" r:id="rId3"/>
  </hyperlinks>
  <pageMargins left="0.27559055118110237" right="0.2" top="0.28000000000000003" bottom="0.42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showZeros="0" tabSelected="1" defaultGridColor="0" colorId="22" zoomScale="90" zoomScaleNormal="90" workbookViewId="0">
      <pane xSplit="4" ySplit="3" topLeftCell="E13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RowHeight="12.75"/>
  <cols>
    <col min="1" max="1" width="3.7109375" style="33" customWidth="1"/>
    <col min="2" max="2" width="37" style="77" customWidth="1"/>
    <col min="3" max="3" width="65.42578125" style="77" customWidth="1"/>
    <col min="4" max="4" width="10.85546875" style="77" customWidth="1"/>
    <col min="5" max="5" width="15.85546875" style="78" customWidth="1"/>
    <col min="6" max="6" width="11" style="78" customWidth="1"/>
    <col min="7" max="7" width="24.5703125" style="78" customWidth="1"/>
    <col min="8" max="8" width="3.5703125" style="35" customWidth="1"/>
    <col min="9" max="9" width="20.7109375" style="35" customWidth="1"/>
    <col min="10" max="10" width="48.28515625" style="35" customWidth="1"/>
    <col min="11" max="16384" width="9.140625" style="35"/>
  </cols>
  <sheetData>
    <row r="1" spans="1:9" ht="25.5" customHeight="1">
      <c r="B1" s="117" t="str">
        <f>IF($E$3=0,"Додаток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C1" s="90"/>
      <c r="D1" s="91" t="str">
        <f>IF($D$2&gt;1,"Кількість пропозицій","")</f>
        <v/>
      </c>
      <c r="E1" s="92" t="str">
        <f>IFERROR(_xlfn.RANK.AVG(E2,$E$2:$V$2,1),"")</f>
        <v/>
      </c>
      <c r="F1" s="92"/>
      <c r="G1" s="92"/>
      <c r="I1" s="34" t="str">
        <f>IF($E$3=0,"Змінювати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9" s="36" customFormat="1" ht="25.5" customHeight="1">
      <c r="B2" s="93" t="str">
        <f>Документація!$B$2</f>
        <v>Автомобільні масла, спецрідини та мастила</v>
      </c>
      <c r="C2" s="93"/>
      <c r="D2" s="94">
        <f>IF(COUNTA($E$3:N$3)&gt;1,COUNTA($E$3:N$3),0)</f>
        <v>0</v>
      </c>
      <c r="E2" s="95"/>
      <c r="F2" s="95"/>
      <c r="G2" s="95"/>
      <c r="I2" s="34" t="str">
        <f>IF($E$3=0,"Поля для заповнення промарковано кольором.","")</f>
        <v>Поля для заповнення промарковано кольором.</v>
      </c>
    </row>
    <row r="3" spans="1:9" s="36" customFormat="1" ht="25.5" customHeight="1">
      <c r="A3" s="37"/>
      <c r="B3" s="38" t="s">
        <v>2</v>
      </c>
      <c r="C3" s="38"/>
      <c r="D3" s="39"/>
      <c r="E3" s="40"/>
      <c r="F3" s="41"/>
      <c r="G3" s="42"/>
    </row>
    <row r="4" spans="1:9" s="36" customFormat="1" ht="12.75" customHeight="1">
      <c r="A4" s="43"/>
      <c r="B4" s="44" t="s">
        <v>47</v>
      </c>
      <c r="C4" s="44"/>
      <c r="D4" s="45"/>
      <c r="E4" s="46"/>
      <c r="F4" s="47"/>
      <c r="G4" s="48"/>
    </row>
    <row r="5" spans="1:9" s="36" customFormat="1" ht="12.75" customHeight="1">
      <c r="A5" s="43"/>
      <c r="B5" s="44" t="s">
        <v>3</v>
      </c>
      <c r="C5" s="44"/>
      <c r="D5" s="45"/>
      <c r="E5" s="46"/>
      <c r="F5" s="47"/>
      <c r="G5" s="48"/>
    </row>
    <row r="6" spans="1:9" s="36" customFormat="1" ht="12.75" customHeight="1">
      <c r="A6" s="43"/>
      <c r="B6" s="44" t="s">
        <v>4</v>
      </c>
      <c r="C6" s="44"/>
      <c r="D6" s="45"/>
      <c r="E6" s="49"/>
      <c r="F6" s="50"/>
      <c r="G6" s="51"/>
    </row>
    <row r="7" spans="1:9" s="36" customFormat="1" ht="12.75" customHeight="1">
      <c r="A7" s="43"/>
      <c r="B7" s="44" t="s">
        <v>5</v>
      </c>
      <c r="C7" s="44"/>
      <c r="D7" s="45"/>
      <c r="E7" s="46"/>
      <c r="F7" s="47"/>
      <c r="G7" s="48"/>
    </row>
    <row r="8" spans="1:9" s="36" customFormat="1" ht="12.75" customHeight="1">
      <c r="A8" s="43"/>
      <c r="B8" s="44" t="s">
        <v>6</v>
      </c>
      <c r="C8" s="44"/>
      <c r="D8" s="45"/>
      <c r="E8" s="46"/>
      <c r="F8" s="47"/>
      <c r="G8" s="48"/>
    </row>
    <row r="9" spans="1:9" s="36" customFormat="1" ht="12.75" customHeight="1">
      <c r="A9" s="43"/>
      <c r="B9" s="44" t="s">
        <v>11</v>
      </c>
      <c r="C9" s="44"/>
      <c r="D9" s="45"/>
      <c r="E9" s="49"/>
      <c r="F9" s="50"/>
      <c r="G9" s="51"/>
    </row>
    <row r="10" spans="1:9" s="36" customFormat="1" ht="12.75" customHeight="1">
      <c r="A10" s="43"/>
      <c r="B10" s="44" t="s">
        <v>7</v>
      </c>
      <c r="C10" s="44"/>
      <c r="D10" s="45"/>
      <c r="E10" s="46"/>
      <c r="F10" s="47"/>
      <c r="G10" s="48"/>
    </row>
    <row r="11" spans="1:9" s="36" customFormat="1" ht="12.75" customHeight="1">
      <c r="A11" s="43"/>
      <c r="B11" s="44" t="s">
        <v>8</v>
      </c>
      <c r="C11" s="44"/>
      <c r="D11" s="45"/>
      <c r="E11" s="49"/>
      <c r="F11" s="50"/>
      <c r="G11" s="51"/>
    </row>
    <row r="12" spans="1:9" s="36" customFormat="1" ht="12.75" customHeight="1">
      <c r="A12" s="43"/>
      <c r="B12" s="44" t="s">
        <v>9</v>
      </c>
      <c r="C12" s="44"/>
      <c r="D12" s="45"/>
      <c r="E12" s="52"/>
      <c r="F12" s="53"/>
      <c r="G12" s="54"/>
    </row>
    <row r="13" spans="1:9" s="36" customFormat="1" ht="12.75" customHeight="1">
      <c r="A13" s="43"/>
      <c r="B13" s="44" t="s">
        <v>14</v>
      </c>
      <c r="C13" s="44"/>
      <c r="D13" s="45"/>
      <c r="E13" s="55"/>
      <c r="F13" s="56"/>
      <c r="G13" s="57"/>
    </row>
    <row r="14" spans="1:9" s="36" customFormat="1" ht="12.75" customHeight="1">
      <c r="A14" s="43"/>
      <c r="B14" s="44" t="s">
        <v>50</v>
      </c>
      <c r="C14" s="44"/>
      <c r="D14" s="45"/>
      <c r="E14" s="55"/>
      <c r="F14" s="56"/>
      <c r="G14" s="57"/>
    </row>
    <row r="15" spans="1:9" s="36" customFormat="1" ht="12.75" customHeight="1">
      <c r="A15" s="43"/>
      <c r="B15" s="44" t="s">
        <v>10</v>
      </c>
      <c r="C15" s="44"/>
      <c r="D15" s="45"/>
      <c r="E15" s="58"/>
      <c r="F15" s="59"/>
      <c r="G15" s="60"/>
    </row>
    <row r="16" spans="1:9" s="36" customFormat="1" ht="12.75" customHeight="1">
      <c r="A16" s="61"/>
      <c r="B16" s="62" t="s">
        <v>84</v>
      </c>
      <c r="C16" s="62"/>
      <c r="D16" s="63"/>
      <c r="E16" s="96"/>
      <c r="F16" s="97"/>
      <c r="G16" s="98"/>
    </row>
    <row r="17" spans="1:9" s="36" customFormat="1" ht="12.75" customHeight="1">
      <c r="A17" s="43"/>
      <c r="B17" s="62" t="s">
        <v>114</v>
      </c>
      <c r="C17" s="62"/>
      <c r="D17" s="63"/>
      <c r="E17" s="96"/>
      <c r="F17" s="97"/>
      <c r="G17" s="98"/>
    </row>
    <row r="18" spans="1:9" s="36" customFormat="1" ht="12.75" customHeight="1">
      <c r="A18" s="61"/>
      <c r="B18" s="62" t="s">
        <v>55</v>
      </c>
      <c r="C18" s="62"/>
      <c r="D18" s="63"/>
      <c r="E18" s="96"/>
      <c r="F18" s="97"/>
      <c r="G18" s="98"/>
    </row>
    <row r="19" spans="1:9" s="36" customFormat="1" ht="12.75" customHeight="1">
      <c r="A19" s="43"/>
      <c r="B19" s="62" t="s">
        <v>65</v>
      </c>
      <c r="C19" s="62"/>
      <c r="D19" s="63"/>
      <c r="E19" s="96"/>
      <c r="F19" s="97"/>
      <c r="G19" s="98"/>
    </row>
    <row r="20" spans="1:9" s="36" customFormat="1" ht="12.75" customHeight="1">
      <c r="A20" s="43"/>
      <c r="B20" s="113" t="s">
        <v>112</v>
      </c>
      <c r="C20" s="113"/>
      <c r="D20" s="114"/>
      <c r="E20" s="96"/>
      <c r="F20" s="97"/>
      <c r="G20" s="98"/>
    </row>
    <row r="21" spans="1:9" ht="12.75" customHeight="1">
      <c r="A21" s="64"/>
      <c r="B21" s="113" t="s">
        <v>113</v>
      </c>
      <c r="C21" s="113"/>
      <c r="D21" s="114"/>
      <c r="E21" s="65"/>
      <c r="F21" s="66"/>
      <c r="G21" s="67"/>
    </row>
    <row r="22" spans="1:9" s="36" customFormat="1" ht="38.25" customHeight="1">
      <c r="A22" s="43"/>
      <c r="B22" s="113" t="s">
        <v>89</v>
      </c>
      <c r="C22" s="113"/>
      <c r="D22" s="114"/>
      <c r="E22" s="96"/>
      <c r="F22" s="97"/>
      <c r="G22" s="98"/>
    </row>
    <row r="23" spans="1:9" s="36" customFormat="1" ht="25.5" customHeight="1">
      <c r="A23" s="61"/>
      <c r="B23" s="113" t="s">
        <v>105</v>
      </c>
      <c r="C23" s="113"/>
      <c r="D23" s="114"/>
      <c r="E23" s="96"/>
      <c r="F23" s="97"/>
      <c r="G23" s="98"/>
    </row>
    <row r="24" spans="1:9" ht="12.75" customHeight="1">
      <c r="A24" s="68"/>
      <c r="B24" s="113" t="s">
        <v>106</v>
      </c>
      <c r="C24" s="113"/>
      <c r="D24" s="114"/>
      <c r="E24" s="65"/>
      <c r="F24" s="66"/>
      <c r="G24" s="67"/>
    </row>
    <row r="25" spans="1:9" ht="25.5" customHeight="1">
      <c r="A25" s="68"/>
      <c r="B25" s="113" t="s">
        <v>107</v>
      </c>
      <c r="C25" s="113"/>
      <c r="D25" s="114"/>
      <c r="E25" s="65"/>
      <c r="F25" s="66"/>
      <c r="G25" s="67"/>
      <c r="I25" s="36"/>
    </row>
    <row r="26" spans="1:9" ht="25.5" customHeight="1">
      <c r="A26" s="64"/>
      <c r="B26" s="113" t="s">
        <v>100</v>
      </c>
      <c r="C26" s="113"/>
      <c r="D26" s="114"/>
      <c r="E26" s="65"/>
      <c r="F26" s="66"/>
      <c r="G26" s="67"/>
      <c r="I26" s="36"/>
    </row>
    <row r="27" spans="1:9" ht="12.75" customHeight="1">
      <c r="A27" s="69"/>
      <c r="B27" s="62" t="s">
        <v>101</v>
      </c>
      <c r="C27" s="62"/>
      <c r="D27" s="63"/>
      <c r="E27" s="65"/>
      <c r="F27" s="66"/>
      <c r="G27" s="67"/>
      <c r="I27" s="36"/>
    </row>
    <row r="28" spans="1:9" ht="12.75" customHeight="1">
      <c r="A28" s="69"/>
      <c r="B28" s="62" t="s">
        <v>102</v>
      </c>
      <c r="C28" s="62"/>
      <c r="D28" s="63"/>
      <c r="E28" s="70"/>
      <c r="F28" s="71"/>
      <c r="G28" s="72"/>
    </row>
    <row r="29" spans="1:9" ht="25.5" customHeight="1">
      <c r="A29" s="99" t="s">
        <v>56</v>
      </c>
      <c r="B29" s="73" t="s">
        <v>16</v>
      </c>
      <c r="C29" s="74" t="s">
        <v>66</v>
      </c>
      <c r="D29" s="75" t="s">
        <v>90</v>
      </c>
      <c r="E29" s="76" t="s">
        <v>108</v>
      </c>
      <c r="F29" s="76" t="s">
        <v>109</v>
      </c>
      <c r="G29" s="76" t="s">
        <v>66</v>
      </c>
    </row>
    <row r="30" spans="1:9" ht="25.5" customHeight="1">
      <c r="A30" s="100"/>
      <c r="C30" s="101" t="s">
        <v>80</v>
      </c>
    </row>
    <row r="31" spans="1:9" ht="25.5" customHeight="1">
      <c r="A31" s="102">
        <v>1</v>
      </c>
      <c r="B31" s="110" t="s">
        <v>67</v>
      </c>
      <c r="C31" s="110" t="s">
        <v>115</v>
      </c>
      <c r="D31" s="87">
        <v>2</v>
      </c>
      <c r="E31" s="81"/>
      <c r="F31" s="104"/>
      <c r="G31" s="104"/>
      <c r="I31" s="82"/>
    </row>
    <row r="32" spans="1:9" ht="25.5" customHeight="1">
      <c r="A32" s="102">
        <v>2</v>
      </c>
      <c r="B32" s="110" t="s">
        <v>68</v>
      </c>
      <c r="C32" s="110" t="s">
        <v>116</v>
      </c>
      <c r="D32" s="87">
        <v>2</v>
      </c>
      <c r="E32" s="81"/>
      <c r="F32" s="104"/>
      <c r="G32" s="104"/>
      <c r="I32" s="82"/>
    </row>
    <row r="33" spans="1:9" ht="25.5" customHeight="1">
      <c r="A33" s="102">
        <v>3</v>
      </c>
      <c r="B33" s="110" t="s">
        <v>69</v>
      </c>
      <c r="C33" s="110" t="s">
        <v>70</v>
      </c>
      <c r="D33" s="87">
        <v>2</v>
      </c>
      <c r="E33" s="81"/>
      <c r="F33" s="104"/>
      <c r="G33" s="104"/>
      <c r="I33" s="82"/>
    </row>
    <row r="34" spans="1:9" ht="25.5" customHeight="1">
      <c r="A34" s="102">
        <v>4</v>
      </c>
      <c r="B34" s="110" t="s">
        <v>71</v>
      </c>
      <c r="C34" s="110" t="s">
        <v>122</v>
      </c>
      <c r="D34" s="87">
        <v>1</v>
      </c>
      <c r="E34" s="81"/>
      <c r="F34" s="104"/>
      <c r="G34" s="104"/>
      <c r="I34" s="82"/>
    </row>
    <row r="35" spans="1:9" ht="25.5" customHeight="1">
      <c r="A35" s="102">
        <v>5</v>
      </c>
      <c r="B35" s="110" t="s">
        <v>72</v>
      </c>
      <c r="C35" s="110" t="s">
        <v>122</v>
      </c>
      <c r="D35" s="87">
        <v>13</v>
      </c>
      <c r="E35" s="81"/>
      <c r="F35" s="104"/>
      <c r="G35" s="104"/>
      <c r="I35" s="82"/>
    </row>
    <row r="36" spans="1:9" ht="25.5" customHeight="1">
      <c r="A36" s="102">
        <v>6</v>
      </c>
      <c r="B36" s="110" t="s">
        <v>73</v>
      </c>
      <c r="C36" s="110" t="s">
        <v>117</v>
      </c>
      <c r="D36" s="87">
        <v>1</v>
      </c>
      <c r="E36" s="81"/>
      <c r="F36" s="104"/>
      <c r="G36" s="104"/>
      <c r="I36" s="82"/>
    </row>
    <row r="37" spans="1:9" ht="25.5" customHeight="1">
      <c r="A37" s="102">
        <v>7</v>
      </c>
      <c r="B37" s="110" t="s">
        <v>74</v>
      </c>
      <c r="C37" s="110" t="s">
        <v>118</v>
      </c>
      <c r="D37" s="87">
        <v>2</v>
      </c>
      <c r="E37" s="81"/>
      <c r="F37" s="104"/>
      <c r="G37" s="104"/>
      <c r="I37" s="82"/>
    </row>
    <row r="38" spans="1:9" ht="25.5" customHeight="1">
      <c r="A38" s="102">
        <v>8</v>
      </c>
      <c r="B38" s="103" t="s">
        <v>91</v>
      </c>
      <c r="C38" s="103" t="s">
        <v>92</v>
      </c>
      <c r="D38" s="80">
        <v>10</v>
      </c>
      <c r="E38" s="81"/>
      <c r="F38" s="104"/>
      <c r="G38" s="104"/>
      <c r="I38" s="82"/>
    </row>
    <row r="39" spans="1:9" ht="25.5" customHeight="1">
      <c r="A39" s="102">
        <v>9</v>
      </c>
      <c r="B39" s="103" t="s">
        <v>75</v>
      </c>
      <c r="C39" s="103" t="s">
        <v>76</v>
      </c>
      <c r="D39" s="80">
        <v>5</v>
      </c>
      <c r="E39" s="81"/>
      <c r="F39" s="104"/>
      <c r="G39" s="104"/>
      <c r="I39" s="82"/>
    </row>
    <row r="40" spans="1:9" ht="25.5" customHeight="1">
      <c r="A40" s="102">
        <v>10</v>
      </c>
      <c r="B40" s="103" t="s">
        <v>120</v>
      </c>
      <c r="C40" s="103" t="s">
        <v>95</v>
      </c>
      <c r="D40" s="80">
        <v>18</v>
      </c>
      <c r="E40" s="81"/>
      <c r="F40" s="104"/>
      <c r="G40" s="104"/>
      <c r="I40" s="82"/>
    </row>
    <row r="41" spans="1:9" ht="25.5" customHeight="1">
      <c r="A41" s="102">
        <v>11</v>
      </c>
      <c r="B41" s="103" t="s">
        <v>119</v>
      </c>
      <c r="C41" s="103" t="s">
        <v>95</v>
      </c>
      <c r="D41" s="80">
        <v>5</v>
      </c>
      <c r="E41" s="81"/>
      <c r="F41" s="104"/>
      <c r="G41" s="104"/>
      <c r="I41" s="82"/>
    </row>
    <row r="42" spans="1:9" ht="25.5" customHeight="1">
      <c r="A42" s="102">
        <v>12</v>
      </c>
      <c r="B42" s="103" t="s">
        <v>77</v>
      </c>
      <c r="C42" s="103" t="s">
        <v>121</v>
      </c>
      <c r="D42" s="80">
        <v>2</v>
      </c>
      <c r="E42" s="81"/>
      <c r="F42" s="104"/>
      <c r="G42" s="104"/>
      <c r="I42" s="82"/>
    </row>
    <row r="43" spans="1:9" ht="25.5" customHeight="1">
      <c r="A43" s="102">
        <v>13</v>
      </c>
      <c r="B43" s="103" t="s">
        <v>78</v>
      </c>
      <c r="C43" s="103" t="s">
        <v>79</v>
      </c>
      <c r="D43" s="80">
        <v>6</v>
      </c>
      <c r="E43" s="81"/>
      <c r="F43" s="104"/>
      <c r="G43" s="104"/>
      <c r="I43" s="82"/>
    </row>
    <row r="44" spans="1:9" s="85" customFormat="1" ht="25.5" customHeight="1">
      <c r="A44" s="105"/>
      <c r="B44" s="83"/>
      <c r="C44" s="115"/>
      <c r="D44" s="111" t="s">
        <v>82</v>
      </c>
      <c r="E44" s="112">
        <f>SUMPRODUCT($D31:$D43,E31:E43)</f>
        <v>0</v>
      </c>
      <c r="F44" s="116"/>
      <c r="G44" s="106"/>
    </row>
    <row r="45" spans="1:9" ht="25.5" customHeight="1">
      <c r="A45" s="100"/>
      <c r="C45" s="107" t="s">
        <v>81</v>
      </c>
      <c r="E45" s="84"/>
      <c r="F45" s="108"/>
      <c r="G45" s="108"/>
    </row>
    <row r="46" spans="1:9" ht="25.5" customHeight="1">
      <c r="A46" s="109">
        <v>12</v>
      </c>
      <c r="B46" s="86" t="s">
        <v>110</v>
      </c>
      <c r="C46" s="110" t="s">
        <v>96</v>
      </c>
      <c r="D46" s="87">
        <v>7</v>
      </c>
      <c r="E46" s="81"/>
      <c r="F46" s="104"/>
      <c r="G46" s="104"/>
      <c r="I46" s="82"/>
    </row>
    <row r="47" spans="1:9" ht="25.5" customHeight="1">
      <c r="A47" s="109">
        <v>13</v>
      </c>
      <c r="B47" s="86" t="s">
        <v>111</v>
      </c>
      <c r="C47" s="110" t="s">
        <v>97</v>
      </c>
      <c r="D47" s="87">
        <v>7</v>
      </c>
      <c r="E47" s="81"/>
      <c r="F47" s="104"/>
      <c r="G47" s="104"/>
      <c r="I47" s="82"/>
    </row>
    <row r="48" spans="1:9" ht="25.5" customHeight="1">
      <c r="A48" s="109">
        <v>14</v>
      </c>
      <c r="B48" s="86" t="s">
        <v>94</v>
      </c>
      <c r="C48" s="110" t="s">
        <v>85</v>
      </c>
      <c r="D48" s="87">
        <v>15</v>
      </c>
      <c r="E48" s="81"/>
      <c r="F48" s="104"/>
      <c r="G48" s="104"/>
      <c r="I48" s="82"/>
    </row>
    <row r="49" spans="1:10" ht="25.5" customHeight="1">
      <c r="A49" s="109">
        <v>15</v>
      </c>
      <c r="B49" s="86" t="s">
        <v>93</v>
      </c>
      <c r="C49" s="110" t="s">
        <v>86</v>
      </c>
      <c r="D49" s="87">
        <v>15</v>
      </c>
      <c r="E49" s="81"/>
      <c r="F49" s="104"/>
      <c r="G49" s="104"/>
      <c r="I49" s="82"/>
    </row>
    <row r="50" spans="1:10" ht="25.5" customHeight="1">
      <c r="A50" s="109">
        <v>16</v>
      </c>
      <c r="B50" s="86" t="s">
        <v>98</v>
      </c>
      <c r="C50" s="110" t="s">
        <v>87</v>
      </c>
      <c r="D50" s="87">
        <v>5</v>
      </c>
      <c r="E50" s="81"/>
      <c r="F50" s="104"/>
      <c r="G50" s="104"/>
      <c r="I50" s="82"/>
    </row>
    <row r="51" spans="1:10" ht="25.5" customHeight="1">
      <c r="A51" s="102">
        <v>17</v>
      </c>
      <c r="B51" s="79" t="s">
        <v>99</v>
      </c>
      <c r="C51" s="103" t="s">
        <v>88</v>
      </c>
      <c r="D51" s="80">
        <v>5</v>
      </c>
      <c r="E51" s="81"/>
      <c r="F51" s="104"/>
      <c r="G51" s="104"/>
      <c r="I51" s="82"/>
    </row>
    <row r="52" spans="1:10" s="85" customFormat="1" ht="25.5" customHeight="1">
      <c r="A52" s="88"/>
      <c r="B52" s="83"/>
      <c r="C52" s="115"/>
      <c r="D52" s="111" t="s">
        <v>83</v>
      </c>
      <c r="E52" s="112">
        <f>SUMPRODUCT($D46:$D51,E46:E51)</f>
        <v>0</v>
      </c>
      <c r="F52" s="84"/>
      <c r="G52" s="84"/>
      <c r="I52" s="35"/>
      <c r="J52" s="35"/>
    </row>
    <row r="53" spans="1:10" ht="25.5" customHeight="1">
      <c r="D53" s="111" t="s">
        <v>17</v>
      </c>
      <c r="E53" s="112">
        <f>SUM(E44,E52)</f>
        <v>0</v>
      </c>
      <c r="F53" s="112"/>
      <c r="G53" s="112"/>
    </row>
    <row r="54" spans="1:10" ht="12.75" customHeight="1"/>
    <row r="55" spans="1:10" ht="12.75" customHeight="1">
      <c r="E55" s="89"/>
      <c r="F55" s="89"/>
      <c r="G55" s="89"/>
    </row>
    <row r="56" spans="1:10" ht="12.75" customHeight="1"/>
    <row r="57" spans="1:10" ht="12.75" customHeight="1"/>
    <row r="58" spans="1:10" ht="12.75" customHeight="1"/>
    <row r="59" spans="1:10" ht="12.75" customHeight="1"/>
    <row r="60" spans="1:10" ht="12.75" customHeight="1"/>
    <row r="61" spans="1:10" ht="12.75" customHeight="1"/>
  </sheetData>
  <sheetProtection algorithmName="SHA-512" hashValue="OqJm4OsDNVdcz2w0EBajdXc3LNROysNhn8YHNSF2ECbL7tvtXfDDz2m0D3IfdYnzf8MnAt/9D1WuA5sS1XNhtQ==" saltValue="HQtD6E1WcvmfwvN36TW/5A==" spinCount="100000" sheet="1" formatCells="0" formatColumns="0" formatRows="0" autoFilter="0"/>
  <protectedRanges>
    <protectedRange sqref="E17:G17 E1:G16 E20:G1048576 E18:G19" name="Диапазон1"/>
  </protectedRanges>
  <mergeCells count="53">
    <mergeCell ref="E17:G17"/>
    <mergeCell ref="B17:D17"/>
    <mergeCell ref="E21:G21"/>
    <mergeCell ref="E24:G24"/>
    <mergeCell ref="E25:G25"/>
    <mergeCell ref="E26:G26"/>
    <mergeCell ref="E27:G27"/>
    <mergeCell ref="E28:G28"/>
    <mergeCell ref="B24:D24"/>
    <mergeCell ref="E20:G20"/>
    <mergeCell ref="E22:G22"/>
    <mergeCell ref="E23:G23"/>
    <mergeCell ref="B25:D25"/>
    <mergeCell ref="B26:D26"/>
    <mergeCell ref="B27:D27"/>
    <mergeCell ref="B28:D28"/>
    <mergeCell ref="E14:G14"/>
    <mergeCell ref="E15:G15"/>
    <mergeCell ref="E16:G16"/>
    <mergeCell ref="E18:G18"/>
    <mergeCell ref="E19:G19"/>
    <mergeCell ref="B13:D13"/>
    <mergeCell ref="B14:D14"/>
    <mergeCell ref="B15:D15"/>
    <mergeCell ref="B16:D16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B21:D21"/>
    <mergeCell ref="B3:D3"/>
    <mergeCell ref="B4:D4"/>
    <mergeCell ref="B5:D5"/>
    <mergeCell ref="B19:D19"/>
    <mergeCell ref="B23:D23"/>
    <mergeCell ref="B20:D20"/>
    <mergeCell ref="B22:D22"/>
    <mergeCell ref="B6:D6"/>
    <mergeCell ref="B7:D7"/>
    <mergeCell ref="B8:D8"/>
    <mergeCell ref="B9:D9"/>
    <mergeCell ref="B10:D10"/>
    <mergeCell ref="B11:D11"/>
    <mergeCell ref="B18:D18"/>
    <mergeCell ref="B12:D12"/>
  </mergeCells>
  <conditionalFormatting sqref="E31:E32 F46:G50 E46:E51 E3:E29">
    <cfRule type="containsBlanks" dxfId="4" priority="41">
      <formula>LEN(TRIM(E3))=0</formula>
    </cfRule>
  </conditionalFormatting>
  <conditionalFormatting sqref="F29:G29 F31:G33">
    <cfRule type="containsBlanks" dxfId="3" priority="8">
      <formula>LEN(TRIM(F29))=0</formula>
    </cfRule>
  </conditionalFormatting>
  <conditionalFormatting sqref="F34:G43">
    <cfRule type="containsBlanks" dxfId="2" priority="6">
      <formula>LEN(TRIM(F34))=0</formula>
    </cfRule>
  </conditionalFormatting>
  <conditionalFormatting sqref="F51:G51">
    <cfRule type="containsBlanks" dxfId="1" priority="4">
      <formula>LEN(TRIM(F51))=0</formula>
    </cfRule>
  </conditionalFormatting>
  <conditionalFormatting sqref="E33:E43">
    <cfRule type="containsBlanks" dxfId="0" priority="2">
      <formula>LEN(TRIM(E33))=0</formula>
    </cfRule>
  </conditionalFormatting>
  <dataValidations count="2">
    <dataValidation allowBlank="1" showInputMessage="1" showErrorMessage="1" promptTitle="Дата отримання пропозиції" prompt="Заповнюється Тендерним комітетом" sqref="E2"/>
    <dataValidation allowBlank="1" showInputMessage="1" showErrorMessage="1" promptTitle="Вхідний № пропозиції" prompt="Заповнюється Тендерним комітетом_x000a_Кожна наступна ітерація нумерується знаком після коми:_x000a_ ,1; ,2; ..." sqref="E1"/>
  </dataValidations>
  <pageMargins left="0.28000000000000003" right="0.2" top="0.2" bottom="0.36" header="0.19685039370078741" footer="0.19685039370078741"/>
  <pageSetup paperSize="9" scale="79" orientation="portrait" r:id="rId1"/>
  <headerFooter>
    <oddFooter>&amp;L&amp;"+,обычный"&amp;10&amp;K01+046Лист &amp;P з &amp;N листів&amp;R&amp;"+,обычный"&amp;10&amp;K01+048&amp;F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Документація</vt:lpstr>
      <vt:lpstr>Додаток 1</vt:lpstr>
      <vt:lpstr>'Додаток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2024-04-17T13:13:11Z</dcterms:modified>
</cp:coreProperties>
</file>