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79E30B68-F89B-415F-85ED-8939A38AA4B8}" xr6:coauthVersionLast="36" xr6:coauthVersionMax="36" xr10:uidLastSave="{00000000-0000-0000-0000-000000000000}"/>
  <bookViews>
    <workbookView xWindow="14010" yWindow="-45" windowWidth="15015" windowHeight="13980" tabRatio="739" xr2:uid="{00000000-000D-0000-FFFF-FFFF00000000}"/>
  </bookViews>
  <sheets>
    <sheet name="Документація" sheetId="2" r:id="rId1"/>
    <sheet name="Додаток 1" sheetId="3" r:id="rId2"/>
    <sheet name="Додаток 2" sheetId="4" r:id="rId3"/>
  </sheets>
  <definedNames>
    <definedName name="_xlnm._FilterDatabase" localSheetId="1" hidden="1">'Додаток 1'!$A$27:$D$30</definedName>
    <definedName name="_xlnm._FilterDatabase" localSheetId="2" hidden="1">'Додаток 2'!$A$4:$C$10</definedName>
    <definedName name="_xlnm.Print_Area" localSheetId="1">'Додаток 1'!$A$1:$D$41</definedName>
    <definedName name="_xlnm.Print_Area" localSheetId="2">'Додаток 2'!$A$1:$D$55</definedName>
    <definedName name="_xlnm.Print_Area" localSheetId="0">Документація!$A$1:$B$47</definedName>
  </definedNames>
  <calcPr calcId="191029"/>
</workbook>
</file>

<file path=xl/calcChain.xml><?xml version="1.0" encoding="utf-8"?>
<calcChain xmlns="http://schemas.openxmlformats.org/spreadsheetml/2006/main">
  <c r="C1" i="4" l="1"/>
  <c r="D4" i="4"/>
  <c r="A2" i="4"/>
  <c r="D3" i="4"/>
  <c r="D33" i="3" l="1"/>
  <c r="C2" i="3" l="1"/>
  <c r="C1" i="3" s="1"/>
  <c r="A1" i="3" l="1"/>
  <c r="A2" i="3"/>
  <c r="E2" i="3" l="1"/>
  <c r="D1" i="3" s="1"/>
  <c r="E1" i="3"/>
</calcChain>
</file>

<file path=xl/sharedStrings.xml><?xml version="1.0" encoding="utf-8"?>
<sst xmlns="http://schemas.openxmlformats.org/spreadsheetml/2006/main" count="173" uniqueCount="138">
  <si>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</si>
  <si>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</si>
  <si>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</si>
  <si>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</si>
  <si>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</si>
  <si>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</si>
  <si>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</si>
  <si>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</si>
  <si>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</si>
  <si>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</si>
  <si>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</si>
  <si>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</si>
  <si>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</si>
  <si>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</si>
  <si>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</si>
  <si>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Ціна, грн. з ПДВ</t>
  </si>
  <si>
    <t>Найменування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</si>
  <si>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</si>
  <si>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</si>
  <si>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</si>
  <si>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</si>
  <si>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</si>
  <si>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</si>
  <si>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</si>
  <si>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</si>
  <si>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</si>
  <si>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</si>
  <si>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</si>
  <si>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</si>
  <si>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</si>
  <si>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</si>
  <si>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</si>
  <si>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</si>
  <si>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</si>
  <si>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</si>
  <si>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</si>
  <si>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</si>
  <si>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</si>
  <si>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</si>
  <si>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</si>
  <si>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</si>
  <si>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</si>
  <si>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</si>
  <si>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</si>
  <si>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</si>
  <si>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</si>
  <si>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</si>
  <si>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</si>
  <si>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</si>
  <si>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</si>
  <si>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</si>
  <si>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</si>
  <si>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</si>
  <si>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№</t>
  </si>
  <si>
    <t>Група Компаній ФОКСТРОТ</t>
  </si>
  <si>
    <t>Комерційна пропозиція учасника має враховувати всі визначені законодавством податки та збори.</t>
  </si>
  <si>
    <t>Публічне розкриття пропозицій не проводиться.</t>
  </si>
  <si>
    <t>2. Мають необхідне обладнання, власну матеріально-технічну базу, та кваліфікований персонал та досвід роботи в даному напрямку не менше 3 років.</t>
  </si>
  <si>
    <t>3. Мають досвід виконання аналогічних договорів, і можуть документально підтвердити успішні проекти.</t>
  </si>
  <si>
    <t>•  Проект договору;</t>
  </si>
  <si>
    <t>1. Зареєстровані на території України, крім тих, кінцевим бенефіціаром яких є фізичні чи юридичні особи Російської Федерації чи Республіки Білорусь.</t>
  </si>
  <si>
    <t>Специфікація №1</t>
  </si>
  <si>
    <t>Специфікація №2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</si>
  <si>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</si>
  <si>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t>Комплектуючі до персональний комп’ютерів</t>
  </si>
  <si>
    <t>tender-GKF@foxtrot.kiev.ua</t>
  </si>
  <si>
    <t>• Офіційний лист про відповідність учасника кваліфікаційним критеріям Замовника;</t>
  </si>
  <si>
    <t>4. Погодження на роботу в електронному вигляді через Вчасно тощо.</t>
  </si>
  <si>
    <t xml:space="preserve">Річна потреба, шт. </t>
  </si>
  <si>
    <t>ОЗП DDR3 8Gb</t>
  </si>
  <si>
    <t>ОЗП DDR4 4Gb</t>
  </si>
  <si>
    <t>SSD диск</t>
  </si>
  <si>
    <t>Материнська плата</t>
  </si>
  <si>
    <t>Центральний процесор</t>
  </si>
  <si>
    <t>Вартість закупівлі, грн. з ПДВ</t>
  </si>
  <si>
    <t>Не менше 36 місяців</t>
  </si>
  <si>
    <t>Гарантія від виробника:</t>
  </si>
  <si>
    <t>Тип поставки - BOX</t>
  </si>
  <si>
    <t>Наявне графічне ядро</t>
  </si>
  <si>
    <t>Покоління не нижче 12th Gen</t>
  </si>
  <si>
    <t>Сімейство процесора - Intel Core i3</t>
  </si>
  <si>
    <t>Параметри</t>
  </si>
  <si>
    <t>Сокет 1700</t>
  </si>
  <si>
    <t>Формфактор</t>
  </si>
  <si>
    <t>Специфікація №5</t>
  </si>
  <si>
    <t>Підтримка операційної системи - Windows 11 64-bit</t>
  </si>
  <si>
    <t>Наявність портів: Не менше одного порту 1Gb/s RJ45, Realtek</t>
  </si>
  <si>
    <t>Наявність портів: Не менше чотирьох портів USB 2.0 або USB 3.0</t>
  </si>
  <si>
    <t>Наявність портів: Не менше двох портів USB 3.0</t>
  </si>
  <si>
    <t>Наявність портів: Не менше одного аудіо роз’єму вихід  mini-jack 3.5 mm, Realtek</t>
  </si>
  <si>
    <t>Наявність портів: Не менше одного аудіо роз’єму вхід  mini-jack 3.5 mm, Realtek</t>
  </si>
  <si>
    <t>Наявність портів: Не менше одного порту HDMI</t>
  </si>
  <si>
    <t>Наявність портів: Не менше одного порту VGA</t>
  </si>
  <si>
    <t>Накопичувач - SATA 6Gb/s ports</t>
  </si>
  <si>
    <t>Пам’ять, не меньше 2 x DIMM слотів під DDR4</t>
  </si>
  <si>
    <t>Підтримка процесорів Intel® Socket LGA1700 for Intel® Core™ 14th &amp; 13th Gen Processors, Intel® Core™ 12th Gen, Pentium® Gold Processors</t>
  </si>
  <si>
    <t>Чіпсет Intel H610</t>
  </si>
  <si>
    <t>Micro-ATX</t>
  </si>
  <si>
    <t>Специфікація №4</t>
  </si>
  <si>
    <t>MTBF не меньше 1,500,000 годин</t>
  </si>
  <si>
    <t>Гарантійний об’єм на запис TBW не менше 75TB</t>
  </si>
  <si>
    <t>Швидкість лінійного запису 500 MB/s</t>
  </si>
  <si>
    <t>Швидкість лінійного зчитування 500 MB/s</t>
  </si>
  <si>
    <t>Продуктивність</t>
  </si>
  <si>
    <t>Чипи пам’яті 3D NAND</t>
  </si>
  <si>
    <t>Інтерфейс SATAIII (6 Gb/s)</t>
  </si>
  <si>
    <t>Ємність 120GB</t>
  </si>
  <si>
    <t>2,5” формат</t>
  </si>
  <si>
    <t>Специфікація №3</t>
  </si>
  <si>
    <t>Не менше 60 місяців</t>
  </si>
  <si>
    <t>Не регістрова</t>
  </si>
  <si>
    <t>Не буферизована</t>
  </si>
  <si>
    <t>Частота пам’яті 2666MHz</t>
  </si>
  <si>
    <t>DDR4 4GB DIMM 1.2 V</t>
  </si>
  <si>
    <t>DDR4 4GB DIMM</t>
  </si>
  <si>
    <t>Частота пам’яті 1600MHz</t>
  </si>
  <si>
    <t>DDR3 8Gb DIMM 1.5 V</t>
  </si>
  <si>
    <t>DDR3 8GB DIMM</t>
  </si>
  <si>
    <t>Значення параметрів</t>
  </si>
  <si>
    <t xml:space="preserve">Додаток 2. Технічні параметри </t>
  </si>
  <si>
    <t>При подачі пропозицій, не пропонувати комплектуючі NoName виробників. 
(Dato, Patriot, MUSHKIN, NETAC, ATRIA, Mibrand, Lexar, тощо)</t>
  </si>
  <si>
    <t>tender-1166@foxtrot.ua</t>
  </si>
  <si>
    <t>Умови Договору мають відповідати акцептованій пропозиції Учасника.
Замовник має право змінити обсяг закупівлі товару відповідно до виробничих потреб без зміни акцептованої ціни.</t>
  </si>
  <si>
    <r>
      <t xml:space="preserve">Технічне вимоги зазначені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</si>
  <si>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t xml:space="preserve">Запит комерційної пропозиції, детальна інформація та вимоги щодо предмету закупівлі надані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</si>
  <si>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Учасник має право подати свою пропозицію як на весь обсяг закупівлі, так і на її частину.</t>
  </si>
  <si>
    <r>
      <t xml:space="preserve">Строк поставки партії товару - не більше 5 робочих днів від дати замовлення. </t>
    </r>
    <r>
      <rPr>
        <i/>
        <sz val="10"/>
        <rFont val="Arial"/>
        <family val="2"/>
        <charset val="204"/>
      </rPr>
      <t>Підтвердити або вказати свої умови</t>
    </r>
  </si>
  <si>
    <t>• Офіційний лист з інформацією щодо авторизованих виробником обладнання сервісних центрів;</t>
  </si>
  <si>
    <r>
      <t xml:space="preserve">Гарантійний строк від виробника обладнання. </t>
    </r>
    <r>
      <rPr>
        <i/>
        <sz val="10"/>
        <color theme="1"/>
        <rFont val="Arial"/>
        <family val="2"/>
        <charset val="204"/>
      </rPr>
      <t>Зазначити в місяцях</t>
    </r>
    <r>
      <rPr>
        <sz val="10"/>
        <color theme="1"/>
        <rFont val="Arial"/>
        <family val="2"/>
        <charset val="204"/>
      </rPr>
      <t>.</t>
    </r>
  </si>
  <si>
    <r>
      <t xml:space="preserve">Умови оплати: безготівкова оплата по факту поставки виконується протягом 7 банківських днів після надання Постачальником  всіх бухгалтерських документів </t>
    </r>
    <r>
      <rPr>
        <sz val="10"/>
        <color theme="1" tint="0.499984740745262"/>
        <rFont val="Arial"/>
        <family val="2"/>
        <charset val="204"/>
      </rPr>
      <t>(видаткова накладна, зареєстрована податкова накладна)</t>
    </r>
    <r>
      <rPr>
        <sz val="10"/>
        <color theme="1"/>
        <rFont val="Arial"/>
        <family val="2"/>
        <charset val="204"/>
      </rPr>
      <t xml:space="preserve">. </t>
    </r>
    <r>
      <rPr>
        <i/>
        <sz val="10"/>
        <rFont val="Arial"/>
        <family val="2"/>
        <charset val="204"/>
      </rPr>
      <t>Підтвердити</t>
    </r>
  </si>
  <si>
    <t>Замовник залишає за собою право на вибір одного постачальника для всіх лотів або окремого постачальника для кожного лоту (Специфікації).</t>
  </si>
  <si>
    <r>
      <t>Тендерна пропозиція має включати вартість всіх додаткових витрат: транспортних витрат у разі доставки замовнику на склад, маркування та пакування.</t>
    </r>
    <r>
      <rPr>
        <i/>
        <sz val="10"/>
        <rFont val="Arial"/>
        <family val="2"/>
        <charset val="204"/>
      </rPr>
      <t xml:space="preserve"> Підтвердити</t>
    </r>
  </si>
  <si>
    <r>
      <t xml:space="preserve">У разі  наявності в ціні пропозиції валютної складової, вказати: 
   1. курс НБУ валюти </t>
    </r>
    <r>
      <rPr>
        <sz val="10"/>
        <color theme="1" tint="0.499984740745262"/>
        <rFont val="Arial"/>
        <family val="2"/>
        <charset val="204"/>
      </rPr>
      <t>(USD, EUR тощо)</t>
    </r>
    <r>
      <rPr>
        <sz val="10"/>
        <color theme="1"/>
        <rFont val="Arial"/>
        <family val="2"/>
        <charset val="204"/>
      </rPr>
      <t xml:space="preserve"> на дату даної пропозиції.
  2. Доля валютної складової в ціні пропозиції у відсотках.</t>
    </r>
  </si>
  <si>
    <t>Метою закупівлі є придбання комплектуючих до ПК для їх модернізації.</t>
  </si>
  <si>
    <r>
      <t xml:space="preserve">Поставка партіями протягом року за заявками Замовника.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</si>
  <si>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Доставка за рахунок Постачальника на склад замовника за адресою: 
м.Київ, вул.Дорогожицька 1, 10 поверх. </t>
    </r>
    <r>
      <rPr>
        <i/>
        <sz val="10"/>
        <rFont val="Arial"/>
        <family val="2"/>
        <charset val="204"/>
      </rPr>
      <t>Підтвердити</t>
    </r>
  </si>
  <si>
    <r>
      <t xml:space="preserve">Обсяг закупівлі розрахунковий, замовник залишає за собо право змінювати обсяг закупівлі, як в меншу, так і в більшу сторону.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</si>
  <si>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Наявність авторизованих виробником обладнання сервісних центрів в Україні. </t>
    </r>
    <r>
      <rPr>
        <i/>
        <sz val="10"/>
        <rFont val="Arial"/>
        <family val="2"/>
        <charset val="204"/>
      </rPr>
      <t>Підтвердити</t>
    </r>
    <r>
      <rPr>
        <i/>
        <sz val="10"/>
        <color theme="1"/>
        <rFont val="Arial"/>
        <family val="2"/>
        <charset val="204"/>
      </rPr>
      <t xml:space="preserve"> та надати лист з інформацією щодо СЦ або посилання на сайт.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</si>
</sst>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р_._-;\-* #,##0.00_р_._-;_-* &quot;-&quot;??_р_._-;_-@_-"/>
    <numFmt numFmtId="165" formatCode="[$-FC22]d\ mmmm\ yyyy&quot; р.&quot;;@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_-* #,##0\ &quot;грн.&quot;_-;\-* #,##0\ &quot;грн.&quot;_-;_-* &quot;-&quot;\ &quot;грн.&quot;_-;_-@_-"/>
    <numFmt numFmtId="169" formatCode="_-* #,##0.00\ &quot;грн.&quot;_-;\-* #,##0.00\ &quot;грн.&quot;_-;_-* &quot;-&quot;??\ &quot;грн.&quot;_-;_-@_-"/>
    <numFmt numFmtId="170" formatCode="#,##0;[Red]\-#,##0;;&quot;Error: Entry must be a number&quot;"/>
    <numFmt numFmtId="171" formatCode="#,##0;\(#,##0\)"/>
    <numFmt numFmtId="172" formatCode="[=0]\ &quot;0%&quot;;;0.00%"/>
    <numFmt numFmtId="173" formatCode="[=0]&quot; 0%&quot;;[&lt;0]General;0.00%"/>
    <numFmt numFmtId="174" formatCode="#,##0;\-#,##0;;&quot;Agency Cost&quot;"/>
    <numFmt numFmtId="175" formatCode="[=0]\ &quot;0.000&quot;;;0.000"/>
    <numFmt numFmtId="176" formatCode="[=0]&quot; 0.000&quot;;[&lt;0]General;0.000"/>
    <numFmt numFmtId="177" formatCode="_-* #,##0.00&quot;р.&quot;_-;\-* #,##0.00&quot;р.&quot;_-;_-* \-??&quot;р.&quot;_-;_-@_-"/>
    <numFmt numFmtId="178" formatCode="_-* #,##0.0000000_р_._-;\-* #,##0.0000000_р_._-;_-* &quot;-&quot;??_р_._-;_-@_-"/>
    <numFmt numFmtId="179" formatCode="[$-419]d\ mmm\ yy;@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8"/>
      <color theme="1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8"/>
      <color rgb="FFC00000"/>
      <name val="Arial"/>
      <family val="2"/>
      <charset val="204"/>
    </font>
    <font>
      <i/>
      <sz val="8"/>
      <color rgb="FFC00000"/>
      <name val="Arial"/>
      <family val="2"/>
      <charset val="204"/>
    </font>
    <font>
      <i/>
      <sz val="10"/>
      <color rgb="FFC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0" fontId="9" fillId="7" borderId="6">
      <alignment horizontal="right"/>
      <protection locked="0"/>
    </xf>
    <xf numFmtId="170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1" fontId="12" fillId="0" borderId="0">
      <alignment horizontal="left"/>
    </xf>
    <xf numFmtId="171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2" fontId="16" fillId="9" borderId="6">
      <alignment horizontal="right"/>
      <protection locked="0"/>
    </xf>
    <xf numFmtId="173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4" fontId="9" fillId="3" borderId="6">
      <alignment horizontal="right"/>
      <protection hidden="1"/>
    </xf>
    <xf numFmtId="174" fontId="7" fillId="4" borderId="6">
      <alignment horizontal="right"/>
      <protection hidden="1"/>
    </xf>
    <xf numFmtId="174" fontId="9" fillId="7" borderId="6">
      <alignment horizontal="right"/>
      <protection locked="0"/>
    </xf>
    <xf numFmtId="174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5" fontId="16" fillId="11" borderId="6">
      <alignment vertical="center"/>
      <protection locked="0"/>
    </xf>
    <xf numFmtId="176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</cellStyleXfs>
  <cellXfs count="125">
    <xf numFmtId="0" fontId="0" fillId="0" borderId="0" xfId="0"/>
    <xf numFmtId="0" fontId="26" fillId="2" borderId="0" xfId="0" applyFont="1" applyFill="1" applyAlignment="1">
      <alignment horizontal="left" vertical="center"/>
    </xf>
    <xf numFmtId="0" fontId="26" fillId="0" borderId="0" xfId="0" applyFont="1" applyBorder="1" applyAlignment="1">
      <alignment vertical="top"/>
    </xf>
    <xf numFmtId="0" fontId="26" fillId="0" borderId="5" xfId="0" applyFont="1" applyBorder="1" applyAlignment="1">
      <alignment horizontal="left" vertical="top" wrapText="1" indent="2"/>
    </xf>
    <xf numFmtId="0" fontId="26" fillId="0" borderId="5" xfId="0" applyFont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 indent="1"/>
    </xf>
    <xf numFmtId="0" fontId="26" fillId="0" borderId="0" xfId="0" applyFont="1" applyFill="1" applyBorder="1" applyAlignment="1">
      <alignment horizontal="left" vertical="center" wrapText="1" indent="1"/>
    </xf>
    <xf numFmtId="0" fontId="25" fillId="2" borderId="0" xfId="0" applyFont="1" applyFill="1" applyBorder="1" applyAlignment="1">
      <alignment horizontal="left" vertical="center" wrapText="1" indent="1"/>
    </xf>
    <xf numFmtId="0" fontId="26" fillId="2" borderId="0" xfId="0" applyFont="1" applyFill="1" applyBorder="1" applyAlignment="1">
      <alignment horizontal="left" vertical="top" wrapText="1" indent="1"/>
    </xf>
    <xf numFmtId="0" fontId="27" fillId="2" borderId="0" xfId="1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3"/>
    </xf>
    <xf numFmtId="0" fontId="26" fillId="2" borderId="0" xfId="0" applyFont="1" applyFill="1" applyBorder="1" applyAlignment="1">
      <alignment horizontal="left" vertical="center" wrapText="1" indent="1"/>
    </xf>
    <xf numFmtId="0" fontId="2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7" fillId="2" borderId="22" xfId="0" applyFont="1" applyFill="1" applyBorder="1" applyAlignment="1">
      <alignment horizontal="left" vertical="center" wrapText="1" indent="1"/>
    </xf>
    <xf numFmtId="0" fontId="7" fillId="2" borderId="28" xfId="0" applyFont="1" applyFill="1" applyBorder="1" applyAlignment="1">
      <alignment horizontal="left" vertical="center"/>
    </xf>
    <xf numFmtId="0" fontId="29" fillId="2" borderId="28" xfId="0" applyFont="1" applyFill="1" applyBorder="1" applyAlignment="1">
      <alignment horizontal="center" vertical="center" wrapText="1" readingOrder="1"/>
    </xf>
    <xf numFmtId="164" fontId="26" fillId="2" borderId="28" xfId="2" applyFont="1" applyFill="1" applyBorder="1" applyAlignment="1">
      <alignment vertical="top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center" wrapText="1" indent="1"/>
    </xf>
    <xf numFmtId="0" fontId="26" fillId="12" borderId="14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26" fillId="12" borderId="30" xfId="0" applyFont="1" applyFill="1" applyBorder="1" applyAlignment="1">
      <alignment horizontal="left" vertical="center" wrapText="1" indent="1"/>
    </xf>
    <xf numFmtId="0" fontId="7" fillId="12" borderId="30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25" fillId="12" borderId="30" xfId="0" applyFont="1" applyFill="1" applyBorder="1" applyAlignment="1">
      <alignment horizontal="left" vertical="center" wrapText="1" indent="2"/>
    </xf>
    <xf numFmtId="0" fontId="25" fillId="12" borderId="14" xfId="0" applyFont="1" applyFill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29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top" wrapText="1" indent="1"/>
    </xf>
    <xf numFmtId="0" fontId="7" fillId="0" borderId="14" xfId="0" applyFont="1" applyBorder="1" applyAlignment="1">
      <alignment horizontal="left" vertical="top" wrapText="1" indent="1"/>
    </xf>
    <xf numFmtId="0" fontId="7" fillId="0" borderId="14" xfId="0" applyFont="1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/>
    </xf>
    <xf numFmtId="0" fontId="33" fillId="12" borderId="30" xfId="0" applyFont="1" applyFill="1" applyBorder="1" applyAlignment="1">
      <alignment horizontal="left" vertical="center" wrapText="1" indent="1"/>
    </xf>
    <xf numFmtId="0" fontId="17" fillId="2" borderId="26" xfId="0" applyFont="1" applyFill="1" applyBorder="1" applyAlignment="1">
      <alignment horizontal="left" vertical="center" wrapText="1" indent="1"/>
    </xf>
    <xf numFmtId="0" fontId="33" fillId="12" borderId="14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 indent="1"/>
    </xf>
    <xf numFmtId="0" fontId="21" fillId="2" borderId="19" xfId="0" applyFont="1" applyFill="1" applyBorder="1" applyAlignment="1">
      <alignment horizontal="left" vertical="top" indent="1"/>
    </xf>
    <xf numFmtId="0" fontId="17" fillId="0" borderId="20" xfId="0" applyFont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top" indent="1"/>
    </xf>
    <xf numFmtId="0" fontId="17" fillId="0" borderId="0" xfId="0" applyFont="1" applyBorder="1" applyAlignment="1">
      <alignment horizontal="left" vertical="center" wrapText="1" inden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vertical="center" wrapText="1" inden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left" vertical="center" wrapText="1" indent="1"/>
    </xf>
    <xf numFmtId="0" fontId="17" fillId="2" borderId="0" xfId="0" applyFont="1" applyFill="1" applyBorder="1" applyAlignment="1">
      <alignment horizontal="left" vertical="center" wrapText="1" indent="1"/>
    </xf>
    <xf numFmtId="0" fontId="7" fillId="0" borderId="37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7" fillId="2" borderId="39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21" fillId="0" borderId="4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28" fillId="0" borderId="5" xfId="0" applyFont="1" applyFill="1" applyBorder="1" applyAlignment="1">
      <alignment horizontal="left" vertical="center" wrapText="1" indent="1"/>
    </xf>
    <xf numFmtId="165" fontId="21" fillId="0" borderId="4" xfId="0" applyNumberFormat="1" applyFont="1" applyFill="1" applyBorder="1" applyAlignment="1">
      <alignment horizontal="left" vertical="top" wrapText="1" indent="3"/>
    </xf>
    <xf numFmtId="0" fontId="26" fillId="0" borderId="4" xfId="0" applyFont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center" wrapText="1" indent="2"/>
    </xf>
    <xf numFmtId="0" fontId="26" fillId="2" borderId="3" xfId="0" applyFont="1" applyFill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3"/>
    </xf>
    <xf numFmtId="0" fontId="26" fillId="0" borderId="2" xfId="0" applyFont="1" applyBorder="1" applyAlignment="1">
      <alignment horizontal="left" vertical="center" wrapText="1" indent="1"/>
    </xf>
    <xf numFmtId="0" fontId="26" fillId="0" borderId="5" xfId="0" applyFont="1" applyBorder="1" applyAlignment="1">
      <alignment horizontal="left" vertical="top" wrapText="1" indent="3"/>
    </xf>
    <xf numFmtId="0" fontId="26" fillId="0" borderId="3" xfId="0" applyFont="1" applyBorder="1" applyAlignment="1">
      <alignment horizontal="left" vertical="top" wrapText="1" indent="3"/>
    </xf>
    <xf numFmtId="0" fontId="26" fillId="0" borderId="2" xfId="0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5" fillId="0" borderId="2" xfId="0" applyFont="1" applyBorder="1" applyAlignment="1">
      <alignment horizontal="left" vertical="top" wrapText="1" indent="1"/>
    </xf>
    <xf numFmtId="0" fontId="7" fillId="0" borderId="33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34" fillId="0" borderId="5" xfId="1" applyFont="1" applyFill="1" applyBorder="1" applyAlignment="1">
      <alignment horizontal="left" vertical="center" wrapText="1" indent="1"/>
    </xf>
    <xf numFmtId="0" fontId="34" fillId="0" borderId="3" xfId="1" applyFont="1" applyBorder="1" applyAlignment="1">
      <alignment horizontal="left" vertical="top" wrapText="1" indent="1"/>
    </xf>
    <xf numFmtId="0" fontId="7" fillId="2" borderId="14" xfId="0" applyFont="1" applyFill="1" applyBorder="1" applyAlignment="1">
      <alignment horizontal="left" vertical="top" indent="1"/>
    </xf>
    <xf numFmtId="2" fontId="25" fillId="2" borderId="0" xfId="2" applyNumberFormat="1" applyFont="1" applyFill="1" applyAlignment="1">
      <alignment horizontal="right" vertical="center" indent="4"/>
    </xf>
    <xf numFmtId="0" fontId="29" fillId="2" borderId="17" xfId="0" applyFont="1" applyFill="1" applyBorder="1" applyAlignment="1">
      <alignment horizontal="center" vertical="top" wrapText="1" readingOrder="1"/>
    </xf>
    <xf numFmtId="0" fontId="29" fillId="2" borderId="14" xfId="0" applyFont="1" applyFill="1" applyBorder="1" applyAlignment="1">
      <alignment horizontal="center" vertical="top" wrapText="1" readingOrder="1"/>
    </xf>
    <xf numFmtId="0" fontId="25" fillId="0" borderId="30" xfId="0" applyFont="1" applyBorder="1" applyAlignment="1">
      <alignment horizontal="left" vertical="top" wrapText="1" indent="1"/>
    </xf>
    <xf numFmtId="0" fontId="26" fillId="0" borderId="43" xfId="0" applyFont="1" applyBorder="1" applyAlignment="1">
      <alignment horizontal="left" vertical="top" wrapText="1" indent="1"/>
    </xf>
    <xf numFmtId="0" fontId="34" fillId="0" borderId="16" xfId="1" applyFont="1" applyBorder="1" applyAlignment="1">
      <alignment horizontal="left" vertical="top" wrapText="1" indent="1"/>
    </xf>
    <xf numFmtId="49" fontId="31" fillId="2" borderId="0" xfId="0" applyNumberFormat="1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vertical="center"/>
    </xf>
    <xf numFmtId="179" fontId="31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Alignment="1">
      <alignment vertical="center"/>
    </xf>
    <xf numFmtId="49" fontId="7" fillId="2" borderId="14" xfId="0" applyNumberFormat="1" applyFont="1" applyFill="1" applyBorder="1" applyAlignment="1">
      <alignment horizontal="left" vertical="top" wrapText="1" indent="1"/>
    </xf>
    <xf numFmtId="3" fontId="29" fillId="2" borderId="17" xfId="0" applyNumberFormat="1" applyFont="1" applyFill="1" applyBorder="1" applyAlignment="1">
      <alignment horizontal="right" vertical="top" wrapText="1" indent="1"/>
    </xf>
    <xf numFmtId="178" fontId="26" fillId="2" borderId="0" xfId="2" applyNumberFormat="1" applyFont="1" applyFill="1" applyAlignment="1">
      <alignment vertical="center" wrapText="1"/>
    </xf>
    <xf numFmtId="0" fontId="37" fillId="0" borderId="14" xfId="0" applyFont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center" indent="1"/>
    </xf>
    <xf numFmtId="0" fontId="25" fillId="2" borderId="0" xfId="0" applyFont="1" applyFill="1" applyBorder="1" applyAlignment="1">
      <alignment horizontal="left" vertical="center" indent="1"/>
    </xf>
    <xf numFmtId="0" fontId="25" fillId="0" borderId="1" xfId="0" applyFont="1" applyBorder="1" applyAlignment="1">
      <alignment horizontal="left" vertical="top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5" fillId="0" borderId="3" xfId="0" applyFont="1" applyFill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27" xfId="0" applyFont="1" applyBorder="1" applyAlignment="1">
      <alignment horizontal="left" vertical="top" wrapText="1" indent="1"/>
    </xf>
    <xf numFmtId="0" fontId="25" fillId="0" borderId="42" xfId="0" applyFont="1" applyBorder="1" applyAlignment="1">
      <alignment horizontal="left" vertical="top" wrapText="1" indent="1"/>
    </xf>
    <xf numFmtId="0" fontId="25" fillId="0" borderId="40" xfId="0" applyFont="1" applyBorder="1" applyAlignment="1">
      <alignment horizontal="left" vertical="top" wrapText="1" indent="1"/>
    </xf>
    <xf numFmtId="0" fontId="26" fillId="2" borderId="18" xfId="0" applyFont="1" applyFill="1" applyBorder="1" applyAlignment="1">
      <alignment horizontal="left" vertical="top" wrapText="1" indent="1"/>
    </xf>
    <xf numFmtId="0" fontId="26" fillId="2" borderId="15" xfId="0" applyFont="1" applyFill="1" applyBorder="1" applyAlignment="1">
      <alignment horizontal="left" vertical="top" wrapText="1" indent="1"/>
    </xf>
    <xf numFmtId="0" fontId="25" fillId="2" borderId="41" xfId="0" applyFont="1" applyFill="1" applyBorder="1" applyAlignment="1">
      <alignment horizontal="left" vertical="top" indent="1"/>
    </xf>
    <xf numFmtId="0" fontId="25" fillId="2" borderId="20" xfId="0" applyFont="1" applyFill="1" applyBorder="1" applyAlignment="1">
      <alignment horizontal="left" vertical="top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5" xfId="0" applyFont="1" applyFill="1" applyBorder="1" applyAlignment="1">
      <alignment horizontal="left" vertical="center" wrapText="1" indent="1"/>
    </xf>
    <xf numFmtId="0" fontId="17" fillId="2" borderId="3" xfId="0" applyFont="1" applyFill="1" applyBorder="1" applyAlignment="1">
      <alignment horizontal="left" vertical="center" wrapText="1" indent="1"/>
    </xf>
    <xf numFmtId="0" fontId="38" fillId="2" borderId="20" xfId="0" applyFont="1" applyFill="1" applyBorder="1" applyAlignment="1">
      <alignment horizontal="left" vertical="center" wrapText="1" indent="1"/>
    </xf>
    <xf numFmtId="0" fontId="38" fillId="2" borderId="26" xfId="0" applyFont="1" applyFill="1" applyBorder="1" applyAlignment="1">
      <alignment horizontal="left" vertical="center" wrapText="1" indent="1"/>
    </xf>
    <xf numFmtId="0" fontId="17" fillId="2" borderId="32" xfId="0" applyFont="1" applyFill="1" applyBorder="1" applyAlignment="1">
      <alignment horizontal="left" vertical="center" wrapText="1" indent="1"/>
    </xf>
    <xf numFmtId="0" fontId="17" fillId="2" borderId="33" xfId="0" applyFont="1" applyFill="1" applyBorder="1" applyAlignment="1">
      <alignment horizontal="left" vertical="center" wrapText="1" indent="1"/>
    </xf>
    <xf numFmtId="0" fontId="17" fillId="2" borderId="31" xfId="0" applyFont="1" applyFill="1" applyBorder="1" applyAlignment="1">
      <alignment horizontal="left" vertical="center" wrapText="1" indent="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66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H47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" sqref="B2"/>
    </sheetView>
  </sheetViews>
  <sheetFormatPr defaultColWidth="8.85546875" defaultRowHeight="12.75"/>
  <cols>
    <col min="1" max="1" width="29.5703125" style="79" customWidth="1"/>
    <col min="2" max="2" width="77" style="79" customWidth="1"/>
    <col min="3" max="16384" width="8.85546875" style="2"/>
  </cols>
  <sheetData>
    <row r="1" spans="1:2 16310:16310">
      <c r="A1" s="103" t="s">
        <v>1</v>
      </c>
      <c r="B1" s="19"/>
    </row>
    <row r="2" spans="1:2 16310:16310">
      <c r="A2" s="107" t="s">
        <v>17</v>
      </c>
      <c r="B2" s="63" t="s">
        <v>64</v>
      </c>
      <c r="XCH2" s="8"/>
    </row>
    <row r="3" spans="1:2 16310:16310">
      <c r="A3" s="108"/>
      <c r="B3" s="64" t="s">
        <v>133</v>
      </c>
      <c r="XCH3" s="9"/>
    </row>
    <row r="4" spans="1:2 16310:16310" ht="25.5">
      <c r="A4" s="108"/>
      <c r="B4" s="64" t="s">
        <v>124</v>
      </c>
      <c r="XCH4" s="9"/>
    </row>
    <row r="5" spans="1:2 16310:16310">
      <c r="A5" s="108"/>
      <c r="B5" s="64" t="s">
        <v>123</v>
      </c>
      <c r="XCH5" s="9"/>
    </row>
    <row r="6" spans="1:2 16310:16310" ht="25.5">
      <c r="A6" s="108"/>
      <c r="B6" s="81" t="s">
        <v>120</v>
      </c>
      <c r="XCH6" s="9"/>
    </row>
    <row r="7" spans="1:2 16310:16310" ht="25.5">
      <c r="A7" s="108"/>
      <c r="B7" s="81" t="s">
        <v>125</v>
      </c>
      <c r="XCH7" s="9"/>
    </row>
    <row r="8" spans="1:2 16310:16310" ht="25.5">
      <c r="A8" s="108"/>
      <c r="B8" s="82" t="s">
        <v>130</v>
      </c>
      <c r="XCH8" s="9"/>
    </row>
    <row r="9" spans="1:2 16310:16310">
      <c r="A9" s="110" t="s">
        <v>18</v>
      </c>
      <c r="B9" s="89" t="s">
        <v>54</v>
      </c>
      <c r="XCH9" s="10"/>
    </row>
    <row r="10" spans="1:2 16310:16310" ht="25.5">
      <c r="A10" s="111"/>
      <c r="B10" s="90" t="s">
        <v>51</v>
      </c>
      <c r="XCH10" s="11"/>
    </row>
    <row r="11" spans="1:2 16310:16310">
      <c r="A11" s="112"/>
      <c r="B11" s="91" t="s">
        <v>65</v>
      </c>
      <c r="XCH11" s="12"/>
    </row>
    <row r="12" spans="1:2 16310:16310" ht="12.75" customHeight="1">
      <c r="A12" s="104" t="s">
        <v>43</v>
      </c>
      <c r="B12" s="66" t="s">
        <v>47</v>
      </c>
    </row>
    <row r="13" spans="1:2 16310:16310">
      <c r="A13" s="105"/>
      <c r="B13" s="83" t="s">
        <v>121</v>
      </c>
    </row>
    <row r="14" spans="1:2 16310:16310">
      <c r="A14" s="105"/>
      <c r="B14" s="66" t="s">
        <v>44</v>
      </c>
    </row>
    <row r="15" spans="1:2 16310:16310">
      <c r="A15" s="105"/>
      <c r="B15" s="66" t="s">
        <v>30</v>
      </c>
    </row>
    <row r="16" spans="1:2 16310:16310" ht="25.5">
      <c r="A16" s="105"/>
      <c r="B16" s="66" t="s">
        <v>46</v>
      </c>
      <c r="XCH16" s="13"/>
    </row>
    <row r="17" spans="1:2 16310:16310">
      <c r="A17" s="105"/>
      <c r="B17" s="67" t="s">
        <v>66</v>
      </c>
      <c r="XCH17" s="13"/>
    </row>
    <row r="18" spans="1:2 16310:16310" ht="25.5">
      <c r="A18" s="105"/>
      <c r="B18" s="67" t="s">
        <v>127</v>
      </c>
      <c r="XCH18" s="13"/>
    </row>
    <row r="19" spans="1:2 16310:16310">
      <c r="A19" s="105"/>
      <c r="B19" s="66" t="s">
        <v>59</v>
      </c>
      <c r="XCH19" s="13"/>
    </row>
    <row r="20" spans="1:2 16310:16310" ht="25.5">
      <c r="A20" s="105"/>
      <c r="B20" s="66" t="s">
        <v>55</v>
      </c>
      <c r="XCH20" s="13"/>
    </row>
    <row r="21" spans="1:2 16310:16310">
      <c r="A21" s="105"/>
      <c r="B21" s="68" t="s">
        <v>19</v>
      </c>
      <c r="XCH21" s="14"/>
    </row>
    <row r="22" spans="1:2 16310:16310">
      <c r="A22" s="106"/>
      <c r="B22" s="68" t="s">
        <v>20</v>
      </c>
    </row>
    <row r="23" spans="1:2 16310:16310">
      <c r="A23" s="107" t="s">
        <v>33</v>
      </c>
      <c r="B23" s="69">
        <v>45744</v>
      </c>
    </row>
    <row r="24" spans="1:2 16310:16310">
      <c r="A24" s="108"/>
      <c r="B24" s="5" t="s">
        <v>56</v>
      </c>
    </row>
    <row r="25" spans="1:2 16310:16310" ht="38.25">
      <c r="A25" s="109"/>
      <c r="B25" s="27" t="s">
        <v>13</v>
      </c>
    </row>
    <row r="26" spans="1:2 16310:16310" ht="25.5">
      <c r="A26" s="107" t="s">
        <v>32</v>
      </c>
      <c r="B26" s="70" t="s">
        <v>0</v>
      </c>
    </row>
    <row r="27" spans="1:2 16310:16310" ht="25.5">
      <c r="A27" s="108"/>
      <c r="B27" s="3" t="s">
        <v>60</v>
      </c>
    </row>
    <row r="28" spans="1:2 16310:16310" ht="25.5">
      <c r="A28" s="108"/>
      <c r="B28" s="71" t="s">
        <v>57</v>
      </c>
    </row>
    <row r="29" spans="1:2 16310:16310" ht="25.5">
      <c r="A29" s="108"/>
      <c r="B29" s="71" t="s">
        <v>58</v>
      </c>
    </row>
    <row r="30" spans="1:2 16310:16310">
      <c r="A30" s="108"/>
      <c r="B30" s="71" t="s">
        <v>67</v>
      </c>
    </row>
    <row r="31" spans="1:2 16310:16310">
      <c r="A31" s="109"/>
      <c r="B31" s="72"/>
    </row>
    <row r="32" spans="1:2 16310:16310">
      <c r="A32" s="107" t="s">
        <v>34</v>
      </c>
      <c r="B32" s="73" t="s">
        <v>31</v>
      </c>
    </row>
    <row r="33" spans="1:2">
      <c r="A33" s="108"/>
      <c r="B33" s="74" t="s">
        <v>41</v>
      </c>
    </row>
    <row r="34" spans="1:2">
      <c r="A34" s="108"/>
      <c r="B34" s="74" t="s">
        <v>50</v>
      </c>
    </row>
    <row r="35" spans="1:2">
      <c r="A35" s="109"/>
      <c r="B35" s="74" t="s">
        <v>49</v>
      </c>
    </row>
    <row r="36" spans="1:2" ht="38.25">
      <c r="A36" s="80" t="s">
        <v>35</v>
      </c>
      <c r="B36" s="75" t="s">
        <v>24</v>
      </c>
    </row>
    <row r="37" spans="1:2">
      <c r="A37" s="107" t="s">
        <v>36</v>
      </c>
      <c r="B37" s="70" t="s">
        <v>26</v>
      </c>
    </row>
    <row r="38" spans="1:2">
      <c r="A38" s="108"/>
      <c r="B38" s="76" t="s">
        <v>25</v>
      </c>
    </row>
    <row r="39" spans="1:2">
      <c r="A39" s="109"/>
      <c r="B39" s="76" t="s">
        <v>21</v>
      </c>
    </row>
    <row r="40" spans="1:2">
      <c r="A40" s="107" t="s">
        <v>37</v>
      </c>
      <c r="B40" s="70" t="s">
        <v>29</v>
      </c>
    </row>
    <row r="41" spans="1:2">
      <c r="A41" s="108"/>
      <c r="B41" s="76" t="s">
        <v>27</v>
      </c>
    </row>
    <row r="42" spans="1:2">
      <c r="A42" s="108"/>
      <c r="B42" s="76" t="s">
        <v>28</v>
      </c>
    </row>
    <row r="43" spans="1:2">
      <c r="A43" s="109"/>
      <c r="B43" s="77" t="s">
        <v>22</v>
      </c>
    </row>
    <row r="44" spans="1:2" ht="25.5">
      <c r="A44" s="65" t="s">
        <v>38</v>
      </c>
      <c r="B44" s="78" t="s">
        <v>23</v>
      </c>
    </row>
    <row r="45" spans="1:2" ht="25.5">
      <c r="A45" s="107" t="s">
        <v>39</v>
      </c>
      <c r="B45" s="4" t="s">
        <v>42</v>
      </c>
    </row>
    <row r="46" spans="1:2">
      <c r="A46" s="109"/>
      <c r="B46" s="84" t="s">
        <v>12</v>
      </c>
    </row>
    <row r="47" spans="1:2" ht="38.25">
      <c r="A47" s="80" t="s">
        <v>40</v>
      </c>
      <c r="B47" s="31" t="s">
        <v>122</v>
      </c>
    </row>
  </sheetData>
  <mergeCells count="9">
    <mergeCell ref="A12:A22"/>
    <mergeCell ref="A26:A31"/>
    <mergeCell ref="A2:A8"/>
    <mergeCell ref="A40:A43"/>
    <mergeCell ref="A45:A46"/>
    <mergeCell ref="A37:A39"/>
    <mergeCell ref="A9:A11"/>
    <mergeCell ref="A32:A35"/>
    <mergeCell ref="A23:A25"/>
  </mergeCells>
  <conditionalFormatting sqref="B23">
    <cfRule type="containsBlanks" dxfId="9" priority="2">
      <formula>LEN(TRIM(B23))=0</formula>
    </cfRule>
  </conditionalFormatting>
  <hyperlinks>
    <hyperlink ref="B46" r:id="rId1" xr:uid="{00000000-0004-0000-0000-000000000000}"/>
    <hyperlink ref="B13" r:id="rId2" xr:uid="{00000000-0004-0000-0000-000001000000}"/>
    <hyperlink ref="B11" r:id="rId3" xr:uid="{00000000-0004-0000-0000-000002000000}"/>
    <hyperlink ref="B4" location="'Додаток 1'!A1" display="Запит комерційної пропозиції, детальна інформація та вимоги щодо предмету закупівлі, та Технічне завдання надані в Додатку 1." xr:uid="{A8631854-A4F9-4685-8E43-86FA55119050}"/>
    <hyperlink ref="B5" location="'Додаток 2'!A1" display="Запит комерційної пропозиції, детальна інформація та вимоги щодо предмету закупівлі, та Технічне завдання надані в Додатку 1." xr:uid="{699670DF-95AC-4F41-AE35-242842866F93}"/>
  </hyperlinks>
  <pageMargins left="0.27559055118110237" right="0.2" top="0.28000000000000003" bottom="0.42" header="0.19685039370078741" footer="0.19685039370078741"/>
  <pageSetup paperSize="9" scale="93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showZeros="0" defaultGridColor="0" colorId="22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9.140625" defaultRowHeight="12.75"/>
  <cols>
    <col min="1" max="2" width="30.5703125" style="6" customWidth="1"/>
    <col min="3" max="3" width="13.140625" style="6" customWidth="1"/>
    <col min="4" max="4" width="35.7109375" style="6" customWidth="1"/>
    <col min="5" max="5" width="9" style="6" customWidth="1"/>
    <col min="6" max="16384" width="9.140625" style="6"/>
  </cols>
  <sheetData>
    <row r="1" spans="1:5" ht="12.75" customHeight="1">
      <c r="A1" s="102" t="str">
        <f>IF($D$3=0,"Додаток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15"/>
      <c r="C1" s="7" t="str">
        <f>IF($C$2&gt;1,"Кількість пропозицій","")</f>
        <v/>
      </c>
      <c r="D1" s="92" t="str">
        <f>IFERROR(_xlfn.RANK.AVG(D2,$D$2:$E$2,1),"")</f>
        <v/>
      </c>
      <c r="E1" s="93" t="str">
        <f>IF($D$3=0,"Змінювати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5" s="96" customFormat="1" ht="12.75" customHeight="1">
      <c r="A2" s="101" t="str">
        <f>Документація!$B$2</f>
        <v>Комплектуючі до персональний комп’ютерів</v>
      </c>
      <c r="B2" s="94"/>
      <c r="C2" s="16">
        <f>IF(COUNTA($D$3:E$3)&gt;1,COUNTA($D$3:E$3),0)</f>
        <v>0</v>
      </c>
      <c r="D2" s="95"/>
      <c r="E2" s="93" t="str">
        <f>IF($D$3=0,"Поля для заповнення промарковано кольором.","")</f>
        <v>Поля для заповнення промарковано кольором.</v>
      </c>
    </row>
    <row r="3" spans="1:5" s="96" customFormat="1">
      <c r="A3" s="113" t="s">
        <v>2</v>
      </c>
      <c r="B3" s="113"/>
      <c r="C3" s="114"/>
      <c r="D3" s="21"/>
    </row>
    <row r="4" spans="1:5" s="96" customFormat="1">
      <c r="A4" s="113" t="s">
        <v>45</v>
      </c>
      <c r="B4" s="113"/>
      <c r="C4" s="114"/>
      <c r="D4" s="21"/>
    </row>
    <row r="5" spans="1:5" s="96" customFormat="1">
      <c r="A5" s="113" t="s">
        <v>3</v>
      </c>
      <c r="B5" s="113"/>
      <c r="C5" s="114"/>
      <c r="D5" s="21"/>
    </row>
    <row r="6" spans="1:5" s="96" customFormat="1">
      <c r="A6" s="113" t="s">
        <v>4</v>
      </c>
      <c r="B6" s="113"/>
      <c r="C6" s="114"/>
      <c r="D6" s="21"/>
    </row>
    <row r="7" spans="1:5" s="96" customFormat="1">
      <c r="A7" s="113" t="s">
        <v>5</v>
      </c>
      <c r="B7" s="113"/>
      <c r="C7" s="114"/>
      <c r="D7" s="21"/>
    </row>
    <row r="8" spans="1:5" s="96" customFormat="1">
      <c r="A8" s="113" t="s">
        <v>6</v>
      </c>
      <c r="B8" s="113"/>
      <c r="C8" s="114"/>
      <c r="D8" s="21"/>
    </row>
    <row r="9" spans="1:5" s="96" customFormat="1">
      <c r="A9" s="113" t="s">
        <v>11</v>
      </c>
      <c r="B9" s="113"/>
      <c r="C9" s="114"/>
      <c r="D9" s="21"/>
    </row>
    <row r="10" spans="1:5" s="96" customFormat="1">
      <c r="A10" s="113" t="s">
        <v>7</v>
      </c>
      <c r="B10" s="113"/>
      <c r="C10" s="114"/>
      <c r="D10" s="21"/>
    </row>
    <row r="11" spans="1:5" s="96" customFormat="1">
      <c r="A11" s="113" t="s">
        <v>8</v>
      </c>
      <c r="B11" s="113"/>
      <c r="C11" s="114"/>
      <c r="D11" s="21"/>
    </row>
    <row r="12" spans="1:5" s="96" customFormat="1">
      <c r="A12" s="113" t="s">
        <v>9</v>
      </c>
      <c r="B12" s="113"/>
      <c r="C12" s="114"/>
      <c r="D12" s="21"/>
    </row>
    <row r="13" spans="1:5" s="96" customFormat="1">
      <c r="A13" s="113" t="s">
        <v>14</v>
      </c>
      <c r="B13" s="113"/>
      <c r="C13" s="114"/>
      <c r="D13" s="21"/>
    </row>
    <row r="14" spans="1:5" s="96" customFormat="1">
      <c r="A14" s="113" t="s">
        <v>48</v>
      </c>
      <c r="B14" s="113"/>
      <c r="C14" s="114"/>
      <c r="D14" s="21"/>
    </row>
    <row r="15" spans="1:5" s="96" customFormat="1">
      <c r="A15" s="113" t="s">
        <v>10</v>
      </c>
      <c r="B15" s="113"/>
      <c r="C15" s="114"/>
      <c r="D15" s="21"/>
    </row>
    <row r="16" spans="1:5" s="96" customFormat="1">
      <c r="A16" s="113" t="s">
        <v>52</v>
      </c>
      <c r="B16" s="113"/>
      <c r="C16" s="114"/>
      <c r="D16" s="21"/>
    </row>
    <row r="17" spans="1:4" s="96" customFormat="1">
      <c r="A17" s="113" t="s">
        <v>134</v>
      </c>
      <c r="B17" s="113"/>
      <c r="C17" s="114"/>
      <c r="D17" s="21"/>
    </row>
    <row r="18" spans="1:4" ht="27.75" customHeight="1">
      <c r="A18" s="113" t="s">
        <v>126</v>
      </c>
      <c r="B18" s="113"/>
      <c r="C18" s="114"/>
      <c r="D18" s="21"/>
    </row>
    <row r="19" spans="1:4" ht="28.5" customHeight="1">
      <c r="A19" s="113" t="s">
        <v>135</v>
      </c>
      <c r="B19" s="113"/>
      <c r="C19" s="114"/>
      <c r="D19" s="21"/>
    </row>
    <row r="20" spans="1:4" ht="39" customHeight="1">
      <c r="A20" s="113" t="s">
        <v>129</v>
      </c>
      <c r="B20" s="113"/>
      <c r="C20" s="114"/>
      <c r="D20" s="21"/>
    </row>
    <row r="21" spans="1:4">
      <c r="A21" s="113" t="s">
        <v>128</v>
      </c>
      <c r="B21" s="113"/>
      <c r="C21" s="114"/>
      <c r="D21" s="21"/>
    </row>
    <row r="22" spans="1:4" ht="27.75" customHeight="1">
      <c r="A22" s="113" t="s">
        <v>137</v>
      </c>
      <c r="B22" s="113"/>
      <c r="C22" s="114"/>
      <c r="D22" s="21"/>
    </row>
    <row r="23" spans="1:4" ht="27.75" customHeight="1">
      <c r="A23" s="113" t="s">
        <v>63</v>
      </c>
      <c r="B23" s="113"/>
      <c r="C23" s="114"/>
      <c r="D23" s="21"/>
    </row>
    <row r="24" spans="1:4" ht="39" customHeight="1">
      <c r="A24" s="113" t="s">
        <v>132</v>
      </c>
      <c r="B24" s="113"/>
      <c r="C24" s="114"/>
      <c r="D24" s="21"/>
    </row>
    <row r="25" spans="1:4" ht="39" customHeight="1">
      <c r="A25" s="113" t="s">
        <v>131</v>
      </c>
      <c r="B25" s="113"/>
      <c r="C25" s="114"/>
      <c r="D25" s="21"/>
    </row>
    <row r="26" spans="1:4" ht="27.75" customHeight="1">
      <c r="A26" s="113" t="s">
        <v>136</v>
      </c>
      <c r="B26" s="113"/>
      <c r="C26" s="114"/>
      <c r="D26" s="21"/>
    </row>
    <row r="27" spans="1:4" ht="25.5">
      <c r="A27" s="17" t="s">
        <v>53</v>
      </c>
      <c r="B27" s="88" t="s">
        <v>16</v>
      </c>
      <c r="C27" s="87" t="s">
        <v>68</v>
      </c>
      <c r="D27" s="22" t="s">
        <v>15</v>
      </c>
    </row>
    <row r="28" spans="1:4">
      <c r="A28" s="85" t="s">
        <v>61</v>
      </c>
      <c r="B28" s="97" t="s">
        <v>69</v>
      </c>
      <c r="C28" s="98">
        <v>178</v>
      </c>
      <c r="D28" s="23"/>
    </row>
    <row r="29" spans="1:4">
      <c r="A29" s="85" t="s">
        <v>62</v>
      </c>
      <c r="B29" s="97" t="s">
        <v>70</v>
      </c>
      <c r="C29" s="98">
        <v>372</v>
      </c>
      <c r="D29" s="23"/>
    </row>
    <row r="30" spans="1:4">
      <c r="A30" s="85" t="s">
        <v>108</v>
      </c>
      <c r="B30" s="97" t="s">
        <v>71</v>
      </c>
      <c r="C30" s="98">
        <v>88</v>
      </c>
      <c r="D30" s="23"/>
    </row>
    <row r="31" spans="1:4" ht="24.75" customHeight="1">
      <c r="A31" s="85" t="s">
        <v>98</v>
      </c>
      <c r="B31" s="97" t="s">
        <v>72</v>
      </c>
      <c r="C31" s="98">
        <v>8</v>
      </c>
      <c r="D31" s="23"/>
    </row>
    <row r="32" spans="1:4">
      <c r="A32" s="85" t="s">
        <v>84</v>
      </c>
      <c r="B32" s="97" t="s">
        <v>73</v>
      </c>
      <c r="C32" s="98">
        <v>8</v>
      </c>
      <c r="D32" s="23"/>
    </row>
    <row r="33" spans="1:4" ht="23.25" customHeight="1">
      <c r="A33" s="115" t="s">
        <v>74</v>
      </c>
      <c r="B33" s="116"/>
      <c r="C33" s="116"/>
      <c r="D33" s="86">
        <f>SUMPRODUCT(C28:C32,D28:D32)</f>
        <v>0</v>
      </c>
    </row>
    <row r="34" spans="1:4" ht="25.5" customHeight="1"/>
    <row r="35" spans="1:4" ht="12.75" customHeight="1"/>
    <row r="36" spans="1:4" ht="12.75" customHeight="1"/>
    <row r="37" spans="1:4" s="18" customFormat="1"/>
    <row r="38" spans="1:4" ht="25.5" customHeight="1"/>
    <row r="39" spans="1:4" ht="25.5" customHeight="1"/>
    <row r="40" spans="1:4" ht="25.5" customHeight="1"/>
    <row r="41" spans="1:4" s="1" customFormat="1" ht="25.5" customHeight="1"/>
    <row r="42" spans="1:4" ht="12.75" customHeight="1"/>
    <row r="43" spans="1:4" ht="12.75" customHeight="1"/>
    <row r="44" spans="1:4" ht="12.75" customHeight="1"/>
    <row r="45" spans="1:4" ht="12.75" customHeight="1">
      <c r="D45" s="99"/>
    </row>
    <row r="46" spans="1:4" ht="12.75" customHeight="1"/>
    <row r="47" spans="1:4" ht="12.75" customHeight="1"/>
  </sheetData>
  <sheetProtection algorithmName="SHA-512" hashValue="KTq98xchesMRYPGXuEZBFbLWayvDqYRQq1CxCeEFuw2lbEXprRSGSvEEFeA+pp52inEyZmYTBzYFCTDBdaaFPw==" saltValue="pilpyd+WhZnHMJx4Oa1upw==" spinCount="100000" sheet="1" formatColumns="0" formatRows="0" autoFilter="0"/>
  <protectedRanges>
    <protectedRange sqref="D1:D1048576" name="Диапазон1_1"/>
  </protectedRanges>
  <mergeCells count="25">
    <mergeCell ref="A8:C8"/>
    <mergeCell ref="A9:C9"/>
    <mergeCell ref="A10:C10"/>
    <mergeCell ref="A11:C11"/>
    <mergeCell ref="A3:C3"/>
    <mergeCell ref="A4:C4"/>
    <mergeCell ref="A5:C5"/>
    <mergeCell ref="A6:C6"/>
    <mergeCell ref="A7:C7"/>
    <mergeCell ref="A12:C12"/>
    <mergeCell ref="A13:C13"/>
    <mergeCell ref="A14:C14"/>
    <mergeCell ref="A15:C15"/>
    <mergeCell ref="A16:C16"/>
    <mergeCell ref="A26:C26"/>
    <mergeCell ref="A22:C22"/>
    <mergeCell ref="A33:C33"/>
    <mergeCell ref="A18:C18"/>
    <mergeCell ref="A21:C21"/>
    <mergeCell ref="A19:C19"/>
    <mergeCell ref="A17:C17"/>
    <mergeCell ref="A20:C20"/>
    <mergeCell ref="A23:C23"/>
    <mergeCell ref="A24:C24"/>
    <mergeCell ref="A25:C25"/>
  </mergeCells>
  <conditionalFormatting sqref="D27:D32">
    <cfRule type="containsBlanks" dxfId="8" priority="52">
      <formula>LEN(TRIM(D27))=0</formula>
    </cfRule>
  </conditionalFormatting>
  <conditionalFormatting sqref="D28:D32 D3:D17 D26 D19 D21">
    <cfRule type="containsBlanks" dxfId="7" priority="12">
      <formula>LEN(TRIM(D3))=0</formula>
    </cfRule>
  </conditionalFormatting>
  <conditionalFormatting sqref="D23">
    <cfRule type="containsBlanks" dxfId="6" priority="6">
      <formula>LEN(TRIM(D23))=0</formula>
    </cfRule>
  </conditionalFormatting>
  <conditionalFormatting sqref="D22">
    <cfRule type="containsBlanks" dxfId="5" priority="5">
      <formula>LEN(TRIM(D22))=0</formula>
    </cfRule>
  </conditionalFormatting>
  <conditionalFormatting sqref="D18">
    <cfRule type="containsBlanks" dxfId="4" priority="4">
      <formula>LEN(TRIM(D18))=0</formula>
    </cfRule>
  </conditionalFormatting>
  <conditionalFormatting sqref="D20">
    <cfRule type="containsBlanks" dxfId="3" priority="3">
      <formula>LEN(TRIM(D20))=0</formula>
    </cfRule>
  </conditionalFormatting>
  <conditionalFormatting sqref="D24">
    <cfRule type="containsBlanks" dxfId="2" priority="2">
      <formula>LEN(TRIM(D24))=0</formula>
    </cfRule>
  </conditionalFormatting>
  <conditionalFormatting sqref="D25">
    <cfRule type="containsBlanks" dxfId="1" priority="1">
      <formula>LEN(TRIM(D25))=0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D2" xr:uid="{00000000-0002-0000-0100-000000000000}"/>
    <dataValidation allowBlank="1" showInputMessage="1" showErrorMessage="1" promptTitle="Вхідний № пропозиції" prompt="Заповнюється Тендерним комітетом_x000a_Кожна наступна ітерація нумерується знаком після коми:_x000a_ ,1; ,2; ..." sqref="D1" xr:uid="{00000000-0002-0000-0100-000001000000}"/>
  </dataValidations>
  <pageMargins left="0.28000000000000003" right="0.2" top="0.46" bottom="0.5" header="0.21" footer="0.19685039370078741"/>
  <pageSetup paperSize="9" scale="90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91A1-CC53-4F01-A95B-EBC9BBB1B1DD}">
  <sheetPr>
    <pageSetUpPr fitToPage="1"/>
  </sheetPr>
  <dimension ref="A1:D55"/>
  <sheetViews>
    <sheetView showGridLines="0" showZeros="0" defaultGridColor="0" colorId="22" zoomScaleNormal="100" workbookViewId="0">
      <pane ySplit="4" topLeftCell="A5" activePane="bottomLeft" state="frozen"/>
      <selection activeCell="A25" sqref="A25"/>
      <selection pane="bottomLeft" activeCell="D5" sqref="D5"/>
    </sheetView>
  </sheetViews>
  <sheetFormatPr defaultRowHeight="12.75"/>
  <cols>
    <col min="1" max="1" width="18.85546875" style="25" customWidth="1"/>
    <col min="2" max="2" width="21.140625" style="43" customWidth="1"/>
    <col min="3" max="3" width="68.28515625" style="25" bestFit="1" customWidth="1"/>
    <col min="4" max="4" width="45.42578125" style="25" bestFit="1" customWidth="1"/>
    <col min="5" max="16384" width="9.140625" style="24"/>
  </cols>
  <sheetData>
    <row r="1" spans="1:4" ht="12.75" customHeight="1">
      <c r="A1" s="44" t="s">
        <v>119</v>
      </c>
      <c r="B1" s="45"/>
      <c r="C1" s="120" t="str">
        <f>IF($D$6=0,"При подачі пропозицій, не пропонувати комплектуючі NoName виробників. 
(Dato, Patriot, MUSHKIN, NETAC, ATRIA, Mibrand, Lexar, тощо)","")</f>
        <v>При подачі пропозицій, не пропонувати комплектуючі NoName виробників. 
(Dato, Patriot, MUSHKIN, NETAC, ATRIA, Mibrand, Lexar, тощо)</v>
      </c>
      <c r="D1" s="46"/>
    </row>
    <row r="2" spans="1:4">
      <c r="A2" s="47" t="str">
        <f>Документація!B2</f>
        <v>Комплектуючі до персональний комп’ютерів</v>
      </c>
      <c r="B2" s="48"/>
      <c r="C2" s="121"/>
      <c r="D2" s="49"/>
    </row>
    <row r="3" spans="1:4">
      <c r="A3" s="113" t="s">
        <v>2</v>
      </c>
      <c r="B3" s="113"/>
      <c r="C3" s="114"/>
      <c r="D3" s="21">
        <f>'Додаток 1'!D3</f>
        <v>0</v>
      </c>
    </row>
    <row r="4" spans="1:4" s="39" customFormat="1">
      <c r="A4" s="36" t="s">
        <v>53</v>
      </c>
      <c r="B4" s="37" t="s">
        <v>81</v>
      </c>
      <c r="C4" s="38" t="s">
        <v>118</v>
      </c>
      <c r="D4" s="100" t="str">
        <f>IF($D$6=0,"Підтвердити та/або зазначити технічні параметри","")</f>
        <v>Підтвердити та/або зазначити технічні параметри</v>
      </c>
    </row>
    <row r="5" spans="1:4">
      <c r="A5" s="30" t="s">
        <v>61</v>
      </c>
      <c r="B5" s="40" t="s">
        <v>16</v>
      </c>
      <c r="C5" s="32" t="s">
        <v>69</v>
      </c>
      <c r="D5" s="29"/>
    </row>
    <row r="6" spans="1:4">
      <c r="A6" s="50"/>
      <c r="B6" s="34" t="s">
        <v>83</v>
      </c>
      <c r="C6" s="34" t="s">
        <v>117</v>
      </c>
      <c r="D6" s="51"/>
    </row>
    <row r="7" spans="1:4">
      <c r="A7" s="20"/>
      <c r="B7" s="117" t="s">
        <v>81</v>
      </c>
      <c r="C7" s="34" t="s">
        <v>116</v>
      </c>
      <c r="D7" s="51"/>
    </row>
    <row r="8" spans="1:4">
      <c r="A8" s="20"/>
      <c r="B8" s="118"/>
      <c r="C8" s="34" t="s">
        <v>115</v>
      </c>
      <c r="D8" s="51"/>
    </row>
    <row r="9" spans="1:4">
      <c r="A9" s="20"/>
      <c r="B9" s="118"/>
      <c r="C9" s="34" t="s">
        <v>111</v>
      </c>
      <c r="D9" s="51"/>
    </row>
    <row r="10" spans="1:4">
      <c r="A10" s="20"/>
      <c r="B10" s="119"/>
      <c r="C10" s="34" t="s">
        <v>110</v>
      </c>
      <c r="D10" s="51"/>
    </row>
    <row r="11" spans="1:4">
      <c r="A11" s="20"/>
      <c r="B11" s="34" t="s">
        <v>76</v>
      </c>
      <c r="C11" s="34" t="s">
        <v>109</v>
      </c>
      <c r="D11" s="52"/>
    </row>
    <row r="12" spans="1:4" ht="3.75" customHeight="1">
      <c r="A12" s="20"/>
      <c r="B12" s="57"/>
      <c r="C12" s="61"/>
      <c r="D12" s="49"/>
    </row>
    <row r="13" spans="1:4">
      <c r="A13" s="30" t="s">
        <v>62</v>
      </c>
      <c r="B13" s="42" t="s">
        <v>16</v>
      </c>
      <c r="C13" s="33" t="s">
        <v>70</v>
      </c>
      <c r="D13" s="26"/>
    </row>
    <row r="14" spans="1:4">
      <c r="A14" s="54"/>
      <c r="B14" s="34" t="s">
        <v>83</v>
      </c>
      <c r="C14" s="34" t="s">
        <v>114</v>
      </c>
      <c r="D14" s="51"/>
    </row>
    <row r="15" spans="1:4">
      <c r="A15" s="55"/>
      <c r="B15" s="117" t="s">
        <v>81</v>
      </c>
      <c r="C15" s="34" t="s">
        <v>113</v>
      </c>
      <c r="D15" s="51"/>
    </row>
    <row r="16" spans="1:4">
      <c r="A16" s="55"/>
      <c r="B16" s="118"/>
      <c r="C16" s="34" t="s">
        <v>112</v>
      </c>
      <c r="D16" s="51"/>
    </row>
    <row r="17" spans="1:4">
      <c r="A17" s="55"/>
      <c r="B17" s="118"/>
      <c r="C17" s="34" t="s">
        <v>111</v>
      </c>
      <c r="D17" s="51"/>
    </row>
    <row r="18" spans="1:4">
      <c r="A18" s="55"/>
      <c r="B18" s="119"/>
      <c r="C18" s="34" t="s">
        <v>110</v>
      </c>
      <c r="D18" s="51"/>
    </row>
    <row r="19" spans="1:4">
      <c r="A19" s="56"/>
      <c r="B19" s="34" t="s">
        <v>76</v>
      </c>
      <c r="C19" s="34" t="s">
        <v>109</v>
      </c>
      <c r="D19" s="52"/>
    </row>
    <row r="20" spans="1:4" ht="3.75" customHeight="1">
      <c r="A20" s="20"/>
      <c r="B20" s="57"/>
      <c r="C20" s="61"/>
      <c r="D20" s="49"/>
    </row>
    <row r="21" spans="1:4">
      <c r="A21" s="30" t="s">
        <v>108</v>
      </c>
      <c r="B21" s="42" t="s">
        <v>16</v>
      </c>
      <c r="C21" s="33" t="s">
        <v>71</v>
      </c>
      <c r="D21" s="26"/>
    </row>
    <row r="22" spans="1:4">
      <c r="A22" s="58"/>
      <c r="B22" s="35" t="s">
        <v>83</v>
      </c>
      <c r="C22" s="34" t="s">
        <v>107</v>
      </c>
      <c r="D22" s="51"/>
    </row>
    <row r="23" spans="1:4">
      <c r="A23" s="55"/>
      <c r="B23" s="122" t="s">
        <v>81</v>
      </c>
      <c r="C23" s="34" t="s">
        <v>106</v>
      </c>
      <c r="D23" s="51"/>
    </row>
    <row r="24" spans="1:4">
      <c r="A24" s="55"/>
      <c r="B24" s="123"/>
      <c r="C24" s="34" t="s">
        <v>105</v>
      </c>
      <c r="D24" s="51"/>
    </row>
    <row r="25" spans="1:4">
      <c r="A25" s="55"/>
      <c r="B25" s="124"/>
      <c r="C25" s="34" t="s">
        <v>104</v>
      </c>
      <c r="D25" s="51"/>
    </row>
    <row r="26" spans="1:4">
      <c r="A26" s="55"/>
      <c r="B26" s="122" t="s">
        <v>103</v>
      </c>
      <c r="C26" s="34" t="s">
        <v>102</v>
      </c>
      <c r="D26" s="51"/>
    </row>
    <row r="27" spans="1:4">
      <c r="A27" s="55"/>
      <c r="B27" s="124"/>
      <c r="C27" s="34" t="s">
        <v>101</v>
      </c>
      <c r="D27" s="51"/>
    </row>
    <row r="28" spans="1:4">
      <c r="A28" s="55"/>
      <c r="B28" s="117" t="s">
        <v>76</v>
      </c>
      <c r="C28" s="34" t="s">
        <v>100</v>
      </c>
      <c r="D28" s="52"/>
    </row>
    <row r="29" spans="1:4">
      <c r="A29" s="55"/>
      <c r="B29" s="118"/>
      <c r="C29" s="34" t="s">
        <v>99</v>
      </c>
      <c r="D29" s="52"/>
    </row>
    <row r="30" spans="1:4">
      <c r="A30" s="59"/>
      <c r="B30" s="119"/>
      <c r="C30" s="34" t="s">
        <v>75</v>
      </c>
      <c r="D30" s="60"/>
    </row>
    <row r="31" spans="1:4" ht="3.75" customHeight="1">
      <c r="A31" s="20"/>
      <c r="B31" s="57"/>
      <c r="C31" s="61"/>
      <c r="D31" s="49"/>
    </row>
    <row r="32" spans="1:4">
      <c r="A32" s="30" t="s">
        <v>98</v>
      </c>
      <c r="B32" s="42" t="s">
        <v>16</v>
      </c>
      <c r="C32" s="33" t="s">
        <v>72</v>
      </c>
      <c r="D32" s="26"/>
    </row>
    <row r="33" spans="1:4">
      <c r="A33" s="58"/>
      <c r="B33" s="35" t="s">
        <v>83</v>
      </c>
      <c r="C33" s="34" t="s">
        <v>97</v>
      </c>
      <c r="D33" s="51"/>
    </row>
    <row r="34" spans="1:4">
      <c r="A34" s="55"/>
      <c r="B34" s="117" t="s">
        <v>81</v>
      </c>
      <c r="C34" s="35" t="s">
        <v>96</v>
      </c>
      <c r="D34" s="51"/>
    </row>
    <row r="35" spans="1:4" ht="22.5">
      <c r="A35" s="55"/>
      <c r="B35" s="118"/>
      <c r="C35" s="35" t="s">
        <v>95</v>
      </c>
      <c r="D35" s="51"/>
    </row>
    <row r="36" spans="1:4">
      <c r="A36" s="55"/>
      <c r="B36" s="118"/>
      <c r="C36" s="35" t="s">
        <v>94</v>
      </c>
      <c r="D36" s="51"/>
    </row>
    <row r="37" spans="1:4">
      <c r="A37" s="55"/>
      <c r="B37" s="118"/>
      <c r="C37" s="35" t="s">
        <v>93</v>
      </c>
      <c r="D37" s="51"/>
    </row>
    <row r="38" spans="1:4">
      <c r="A38" s="55"/>
      <c r="B38" s="118"/>
      <c r="C38" s="35" t="s">
        <v>92</v>
      </c>
      <c r="D38" s="51"/>
    </row>
    <row r="39" spans="1:4">
      <c r="A39" s="55"/>
      <c r="B39" s="118"/>
      <c r="C39" s="35" t="s">
        <v>91</v>
      </c>
      <c r="D39" s="51"/>
    </row>
    <row r="40" spans="1:4">
      <c r="A40" s="55"/>
      <c r="B40" s="118"/>
      <c r="C40" s="35" t="s">
        <v>90</v>
      </c>
      <c r="D40" s="51"/>
    </row>
    <row r="41" spans="1:4">
      <c r="A41" s="55"/>
      <c r="B41" s="118"/>
      <c r="C41" s="35" t="s">
        <v>89</v>
      </c>
      <c r="D41" s="51"/>
    </row>
    <row r="42" spans="1:4">
      <c r="A42" s="55"/>
      <c r="B42" s="118"/>
      <c r="C42" s="35" t="s">
        <v>88</v>
      </c>
      <c r="D42" s="51"/>
    </row>
    <row r="43" spans="1:4">
      <c r="A43" s="55"/>
      <c r="B43" s="118"/>
      <c r="C43" s="35" t="s">
        <v>87</v>
      </c>
      <c r="D43" s="51"/>
    </row>
    <row r="44" spans="1:4">
      <c r="A44" s="55"/>
      <c r="B44" s="118"/>
      <c r="C44" s="35" t="s">
        <v>86</v>
      </c>
      <c r="D44" s="51"/>
    </row>
    <row r="45" spans="1:4">
      <c r="A45" s="55"/>
      <c r="B45" s="119"/>
      <c r="C45" s="35" t="s">
        <v>85</v>
      </c>
      <c r="D45" s="51"/>
    </row>
    <row r="46" spans="1:4">
      <c r="A46" s="59"/>
      <c r="B46" s="34" t="s">
        <v>76</v>
      </c>
      <c r="C46" s="34" t="s">
        <v>75</v>
      </c>
      <c r="D46" s="52"/>
    </row>
    <row r="47" spans="1:4" ht="3.75" customHeight="1">
      <c r="A47" s="20"/>
      <c r="B47" s="57"/>
      <c r="C47" s="61"/>
      <c r="D47" s="49"/>
    </row>
    <row r="48" spans="1:4">
      <c r="A48" s="30" t="s">
        <v>84</v>
      </c>
      <c r="B48" s="42" t="s">
        <v>16</v>
      </c>
      <c r="C48" s="33" t="s">
        <v>73</v>
      </c>
      <c r="D48" s="26"/>
    </row>
    <row r="49" spans="1:4">
      <c r="A49" s="58"/>
      <c r="B49" s="35" t="s">
        <v>83</v>
      </c>
      <c r="C49" s="34" t="s">
        <v>82</v>
      </c>
      <c r="D49" s="51"/>
    </row>
    <row r="50" spans="1:4">
      <c r="A50" s="55"/>
      <c r="B50" s="117" t="s">
        <v>81</v>
      </c>
      <c r="C50" s="35" t="s">
        <v>80</v>
      </c>
      <c r="D50" s="51"/>
    </row>
    <row r="51" spans="1:4">
      <c r="A51" s="55"/>
      <c r="B51" s="118"/>
      <c r="C51" s="35" t="s">
        <v>79</v>
      </c>
      <c r="D51" s="51"/>
    </row>
    <row r="52" spans="1:4">
      <c r="A52" s="55"/>
      <c r="B52" s="118"/>
      <c r="C52" s="35" t="s">
        <v>78</v>
      </c>
      <c r="D52" s="51"/>
    </row>
    <row r="53" spans="1:4">
      <c r="A53" s="55"/>
      <c r="B53" s="119"/>
      <c r="C53" s="35" t="s">
        <v>77</v>
      </c>
      <c r="D53" s="51"/>
    </row>
    <row r="54" spans="1:4">
      <c r="A54" s="59"/>
      <c r="B54" s="34" t="s">
        <v>76</v>
      </c>
      <c r="C54" s="34" t="s">
        <v>75</v>
      </c>
      <c r="D54" s="52"/>
    </row>
    <row r="55" spans="1:4" ht="3.75" customHeight="1">
      <c r="A55" s="62"/>
      <c r="B55" s="41"/>
      <c r="C55" s="28"/>
      <c r="D55" s="53"/>
    </row>
  </sheetData>
  <sheetProtection algorithmName="SHA-512" hashValue="da3H5IvYH8pPTvLG+obCQv9S0JEaSgaxInKmRTRnSAVGUWM17ckTvlO1pitMLDSEuVbJlFwnMPWuaev/KDWWMQ==" saltValue="ywpfDwTbODr9JBSgLOV5Sg==" spinCount="100000" sheet="1" formatColumns="0" formatRows="0" autoFilter="0"/>
  <protectedRanges>
    <protectedRange sqref="D1:D2 D4:D1048576" name="Диапазон1_2"/>
    <protectedRange sqref="D3" name="Диапазон1_1_1"/>
  </protectedRanges>
  <mergeCells count="9">
    <mergeCell ref="B7:B10"/>
    <mergeCell ref="C1:C2"/>
    <mergeCell ref="A3:C3"/>
    <mergeCell ref="B34:B45"/>
    <mergeCell ref="B50:B53"/>
    <mergeCell ref="B15:B18"/>
    <mergeCell ref="B23:B25"/>
    <mergeCell ref="B26:B27"/>
    <mergeCell ref="B28:B30"/>
  </mergeCells>
  <conditionalFormatting sqref="D3">
    <cfRule type="containsBlanks" dxfId="0" priority="1">
      <formula>LEN(TRIM(D3))=0</formula>
    </cfRule>
  </conditionalFormatting>
  <pageMargins left="0.42" right="0.31" top="0.2" bottom="0.36" header="0.19685039370078741" footer="0.19685039370078741"/>
  <pageSetup paperSize="9" scale="87" orientation="landscape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2025-03-20T13:25:57Z</dcterms:modified>
</cp:coreProperties>
</file>