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filterPrivacy="1" defaultThemeVersion="124226"/>
  <xr:revisionPtr revIDLastSave="0" documentId="13_ncr:1_{57478B97-3831-4082-BE12-C47169AE1C3A}" xr6:coauthVersionLast="36" xr6:coauthVersionMax="36" xr10:uidLastSave="{00000000-0000-0000-0000-000000000000}"/>
  <bookViews>
    <workbookView xWindow="0" yWindow="0" windowWidth="28800" windowHeight="11775" tabRatio="494" xr2:uid="{00000000-000D-0000-FFFF-FFFF00000000}"/>
  </bookViews>
  <sheets>
    <sheet name="Документація" sheetId="15" r:id="rId1"/>
    <sheet name="Додаток 1" sheetId="14" r:id="rId2"/>
    <sheet name="Додаток 2" sheetId="16" r:id="rId3"/>
  </sheets>
  <definedNames>
    <definedName name="_xlnm.Print_Titles" localSheetId="1">'Додаток 1'!#REF!</definedName>
    <definedName name="_xlnm.Print_Titles" localSheetId="2">'Додаток 2'!#REF!</definedName>
    <definedName name="_xlnm.Print_Area" localSheetId="1">'Додаток 1'!$A$1:$B$22</definedName>
    <definedName name="_xlnm.Print_Area" localSheetId="2">'Додаток 2'!$A$1:$W$34</definedName>
  </definedNames>
  <calcPr calcId="191029"/>
</workbook>
</file>

<file path=xl/calcChain.xml><?xml version="1.0" encoding="utf-8"?>
<calcChain xmlns="http://schemas.openxmlformats.org/spreadsheetml/2006/main">
  <c r="U34" i="16" l="1"/>
  <c r="U5" i="16"/>
  <c r="R5" i="16" l="1"/>
  <c r="D3" i="16" l="1"/>
  <c r="C2" i="14" l="1"/>
  <c r="C1" i="14"/>
  <c r="A1" i="14"/>
  <c r="W5" i="16" l="1"/>
  <c r="R34" i="16"/>
  <c r="R33" i="16"/>
  <c r="R32" i="16"/>
  <c r="R31" i="16"/>
  <c r="R30" i="16"/>
  <c r="R29" i="16"/>
  <c r="R28" i="16"/>
  <c r="R27" i="16"/>
  <c r="R26" i="16"/>
  <c r="R25" i="16"/>
  <c r="R24" i="16"/>
  <c r="R23" i="16"/>
  <c r="R22" i="16"/>
  <c r="R21" i="16"/>
  <c r="R20" i="16"/>
  <c r="R19" i="16"/>
  <c r="R18" i="16"/>
  <c r="R17" i="16"/>
  <c r="R16" i="16"/>
  <c r="R15" i="16"/>
  <c r="R14" i="16"/>
  <c r="R13" i="16"/>
  <c r="R12" i="16"/>
  <c r="R11" i="16"/>
  <c r="R10" i="16"/>
  <c r="R9" i="16"/>
  <c r="R8" i="16"/>
  <c r="R7" i="16"/>
  <c r="R6" i="16"/>
  <c r="U28" i="16" l="1"/>
  <c r="W28" i="16" s="1"/>
  <c r="U16" i="16"/>
  <c r="W16" i="16" s="1"/>
  <c r="U7" i="16"/>
  <c r="W7" i="16" s="1"/>
  <c r="U17" i="16"/>
  <c r="W17" i="16" s="1"/>
  <c r="U8" i="16"/>
  <c r="W8" i="16" s="1"/>
  <c r="U30" i="16"/>
  <c r="W30" i="16" s="1"/>
  <c r="U21" i="16"/>
  <c r="W21" i="16" s="1"/>
  <c r="U33" i="16"/>
  <c r="W33" i="16" s="1"/>
  <c r="U6" i="16"/>
  <c r="W6" i="16" s="1"/>
  <c r="U18" i="16"/>
  <c r="W18" i="16" s="1"/>
  <c r="U19" i="16"/>
  <c r="W19" i="16" s="1"/>
  <c r="U10" i="16"/>
  <c r="W10" i="16" s="1"/>
  <c r="U11" i="16"/>
  <c r="W11" i="16" s="1"/>
  <c r="U12" i="16"/>
  <c r="W12" i="16" s="1"/>
  <c r="W34" i="16"/>
  <c r="U26" i="16"/>
  <c r="W26" i="16" s="1"/>
  <c r="U27" i="16"/>
  <c r="W27" i="16" s="1"/>
  <c r="U9" i="16"/>
  <c r="W9" i="16" s="1"/>
  <c r="U29" i="16"/>
  <c r="W29" i="16" s="1"/>
  <c r="U20" i="16"/>
  <c r="W20" i="16" s="1"/>
  <c r="U31" i="16"/>
  <c r="W31" i="16" s="1"/>
  <c r="U22" i="16"/>
  <c r="W22" i="16" s="1"/>
  <c r="U32" i="16"/>
  <c r="W32" i="16" s="1"/>
  <c r="U13" i="16"/>
  <c r="W13" i="16" s="1"/>
  <c r="U23" i="16"/>
  <c r="W23" i="16" s="1"/>
  <c r="U14" i="16"/>
  <c r="W14" i="16" s="1"/>
  <c r="U24" i="16"/>
  <c r="W24" i="16" s="1"/>
  <c r="U15" i="16"/>
  <c r="W15" i="16" s="1"/>
  <c r="U25" i="16"/>
  <c r="W25" i="16" s="1"/>
  <c r="B22" i="14" l="1"/>
</calcChain>
</file>

<file path=xl/sharedStrings.xml><?xml version="1.0" encoding="utf-8"?>
<sst xmlns="http://schemas.openxmlformats.org/spreadsheetml/2006/main" count="160" uniqueCount="102">
  <si>
    <t>Досвід роботи за напрямом предмету закупівлі</t>
  </si>
  <si>
    <t>ПІБ керівника</t>
  </si>
  <si>
    <t>Телефон керівника</t>
  </si>
  <si>
    <t>Юридична адреса</t>
  </si>
  <si>
    <t>Фактична адреса</t>
  </si>
  <si>
    <t>ІПН</t>
  </si>
  <si>
    <t>Код ЄДРПОУ</t>
  </si>
  <si>
    <t>Назва компанії (як у статуті)</t>
  </si>
  <si>
    <t>Телефон і факс компанії</t>
  </si>
  <si>
    <t xml:space="preserve">Контактна особа </t>
  </si>
  <si>
    <t>Телефон контактної особи</t>
  </si>
  <si>
    <t>Електронна адреса контактної особи</t>
  </si>
  <si>
    <t>Платник ПДВ так / ні (№ свідоцтва платника ПДВ)</t>
  </si>
  <si>
    <t>Основні клієнти (перерахувати декілька)</t>
  </si>
  <si>
    <t>OTS</t>
  </si>
  <si>
    <t>Світло</t>
  </si>
  <si>
    <t>Тип</t>
  </si>
  <si>
    <t>Місто</t>
  </si>
  <si>
    <t>№</t>
  </si>
  <si>
    <t>Вартість додаткового переклеювання, грн. з ПДВ</t>
  </si>
  <si>
    <t>Код Doors</t>
  </si>
  <si>
    <t>GRP</t>
  </si>
  <si>
    <t>Підрядник</t>
  </si>
  <si>
    <t>Схема</t>
  </si>
  <si>
    <t>Фото</t>
  </si>
  <si>
    <t>Сторона</t>
  </si>
  <si>
    <t>Адреса магазину Фокстрот</t>
  </si>
  <si>
    <t>Адреса площини</t>
  </si>
  <si>
    <t>Код площини</t>
  </si>
  <si>
    <t>Вартість друку одного постеру, грн. з ПДВ</t>
  </si>
  <si>
    <t>Всього грн. з ПДВ</t>
  </si>
  <si>
    <t>Розміщення реклами на стандартних зовнішніх носіях</t>
  </si>
  <si>
    <t>Документація процедури закупівлі</t>
  </si>
  <si>
    <t>1. Предмет закупівлі</t>
  </si>
  <si>
    <t>Розміщення реклами Фокстрот на зовнішніх носіях</t>
  </si>
  <si>
    <t>Період розміщення реклами: з 1 травня по 31 липня 2025 р.</t>
  </si>
  <si>
    <t>2. Замовник</t>
  </si>
  <si>
    <t>ГРУПА КОМПАНІЙ ФОКСТРОТ</t>
  </si>
  <si>
    <t>Будь-які питання стосовно процедури закупівлі прохання надсилати на адресу Тендерного комітету:</t>
  </si>
  <si>
    <t>tender-GKF@foxtrot.kiev.ua</t>
  </si>
  <si>
    <t>3. Склад та вимоги до оформлення пропозиції Учасника</t>
  </si>
  <si>
    <t>Пропозиція Учасника подається на адресу:</t>
  </si>
  <si>
    <t>Склад пропозиції Учасника:</t>
  </si>
  <si>
    <t>• Проект договору.</t>
  </si>
  <si>
    <t>• Лист Учасника щодо згоди розпочати співпрацю за гарантійним листом від Фокстрот на період погодження та підписання Договору.</t>
  </si>
  <si>
    <t>Розмір електронного листа не повинен перевищувати 15 МБ.</t>
  </si>
  <si>
    <t>Тема електронного листа має містити тільки предмет закупівлі.</t>
  </si>
  <si>
    <t>4. Дата подання пропозиції та строк її дії</t>
  </si>
  <si>
    <t>Публічне розкриття пропозицій не проводиться.</t>
  </si>
  <si>
    <t>Пропозиція кожного Учасника вважається дійсною протягом проведення конкурсної процедури закупівлі, а в разі акцепту пропозиції Учасника - протягом строку виконання договору закупівлі.</t>
  </si>
  <si>
    <t>5. Кваліфікаційні критерії до Учасників</t>
  </si>
  <si>
    <t xml:space="preserve">До участі в процедурі закупівлі приймаються пропозиції від Учасників, які відповідають наступним вимогам: </t>
  </si>
  <si>
    <t>2. Мають необхідне обладнання, кваліфікований персонал та досвід роботи в даному напрямку не менше 3 років.</t>
  </si>
  <si>
    <t xml:space="preserve">6. Критерії оцінки пропозицій Учасників </t>
  </si>
  <si>
    <t>Критеріями оцінки та вибору переможця є:</t>
  </si>
  <si>
    <t>•  відповідність вимогам щодо предмету закупівлі;</t>
  </si>
  <si>
    <t>•  мінімальна вартість пропозиції.</t>
  </si>
  <si>
    <t>7. Переговори з Учасником</t>
  </si>
  <si>
    <t>Замовник має право звернутися до Учасників за роз’ясненнями змісту їх пропозицій, а також ініціювати будь-які переговори з питань внесення змін до змісту або ціни поданої пропозиції.</t>
  </si>
  <si>
    <t>8. Відхилення пропозиції Учасника</t>
  </si>
  <si>
    <t>Замовник відхиляє пропозицію Учасника у разі, якщо:</t>
  </si>
  <si>
    <t>1. Учасник не відповідає кваліфікаційним критеріям;</t>
  </si>
  <si>
    <t>2. Пропозиція не відповідає вимогам щодо предмету закупівлі.</t>
  </si>
  <si>
    <t>9. Відміна Замовником процедури закупівлі</t>
  </si>
  <si>
    <t>Замовник має право відмінити закупівлю якщо:</t>
  </si>
  <si>
    <t>1. Ціна найкращої пропозиції перевищує бюджет закупівлі;</t>
  </si>
  <si>
    <t>2. Відсутня подальша потреба у закупівлі;</t>
  </si>
  <si>
    <t>3. Внаслідок дії непереборної сили.</t>
  </si>
  <si>
    <t>10. Подача установчих та фінансових документів</t>
  </si>
  <si>
    <t>Учасники процедури закупівлі на запит Замовника надають установчі та фінансові документи в електронному вигляді.</t>
  </si>
  <si>
    <t>11. Результати процедури закупівлі</t>
  </si>
  <si>
    <t>Результати процедури закупівлі оприлюднюються у розділі "Закриті тендери" за посиланням:</t>
  </si>
  <si>
    <t>http://www.foxtrotgroup.com.ua/uk/tender.html</t>
  </si>
  <si>
    <t>12. Умови укладання договору про закупівлю</t>
  </si>
  <si>
    <t>Умови Договору мають відповідати акцептованій пропозиції Учасника.
Замовник має право змінити обсяг закупівлі послуги відповідно до виробничих потреб без зміни акцептованої ціни.</t>
  </si>
  <si>
    <t>Травень 2025</t>
  </si>
  <si>
    <t>Червень 2025</t>
  </si>
  <si>
    <t>Липень 2025</t>
  </si>
  <si>
    <t>Чабани</t>
  </si>
  <si>
    <t>Бровари</t>
  </si>
  <si>
    <t>вул. Одеське шосе, 8, ТРЦ Епіцентр</t>
  </si>
  <si>
    <t>вул. Київська, 316</t>
  </si>
  <si>
    <t>Розмір агентської комісії, %</t>
  </si>
  <si>
    <t>Розмір агентської комісії (АК), %</t>
  </si>
  <si>
    <t>Вартість, грн з ПДВ та АК</t>
  </si>
  <si>
    <r>
      <t>Вартість оренди</t>
    </r>
    <r>
      <rPr>
        <sz val="10"/>
        <color indexed="8"/>
        <rFont val="Arial"/>
        <family val="2"/>
        <charset val="204"/>
      </rPr>
      <t>, грн. з ПДВ</t>
    </r>
  </si>
  <si>
    <t>Учасник має запропонувати до 15 площин в зазачених Замовником містах.</t>
  </si>
  <si>
    <t>tender-1168@foxtrot.ua</t>
  </si>
  <si>
    <t>Сервісне обслуговування
Після переклеювання реклами на конструкціях з типом матеріалу блю-бек, підрядник надає гарантійний строк не менше 1 місяця, в межах якого гарантує:
  - безкоштовну переклейку сюжетів в разі пошкоджень будь-якого роду;
  - безкоштовні друк і переклеювання в разі виявлення неякісної поклейки.</t>
  </si>
  <si>
    <t>1. Зареєстровані на території України, 
крім тих, кінцевим бенефіціаром яких є фізичні чи юридичні особи Російської Федерації чи Республіки Білорусь.</t>
  </si>
  <si>
    <r>
      <t xml:space="preserve">Детальна інформація щодо розміщення реклами, обсяги закупівлі та форма подання розрахунку вартості комерційної пропозиції надано в </t>
    </r>
    <r>
      <rPr>
        <u/>
        <sz val="10"/>
        <color rgb="FF0000FF"/>
        <rFont val="Arial"/>
        <family val="2"/>
        <charset val="204"/>
      </rPr>
      <t>Додатку 2</t>
    </r>
    <r>
      <rPr>
        <sz val="10"/>
        <rFont val="Arial"/>
        <family val="2"/>
        <charset val="204"/>
      </rPr>
      <t>.</t>
    </r>
  </si>
  <si>
    <r>
      <t xml:space="preserve">Метою цієї закупівлі є розміщення реклами на 10 площинах, розташованих поблизу </t>
    </r>
    <r>
      <rPr>
        <i/>
        <sz val="10"/>
        <color theme="1"/>
        <rFont val="Arial"/>
        <family val="2"/>
        <charset val="204"/>
      </rPr>
      <t>(в радіусі до 1 км)</t>
    </r>
    <r>
      <rPr>
        <sz val="10"/>
        <color theme="1"/>
        <rFont val="Arial"/>
        <family val="2"/>
        <charset val="204"/>
      </rPr>
      <t xml:space="preserve"> магазину Фокстрот: 
    в м. Бровари (Київська обл) - 5 площин та 
    в с.Чабани (Київська обл) - 5 площин.</t>
    </r>
  </si>
  <si>
    <t>З усіх запропонованих Учасником площин Замовником буде обрано 10 площин, які найбільше відповідають його потребам.</t>
  </si>
  <si>
    <r>
      <t xml:space="preserve">Умови та вимоги щодо предмету закупівлі, інформація про учасника та форма подання комерційної пропозиції надано в </t>
    </r>
    <r>
      <rPr>
        <u/>
        <sz val="10"/>
        <color rgb="FF0000FF"/>
        <rFont val="Arial"/>
        <family val="2"/>
        <charset val="204"/>
      </rPr>
      <t>Додатку 1</t>
    </r>
    <r>
      <rPr>
        <sz val="10"/>
        <rFont val="Arial"/>
        <family val="2"/>
        <charset val="204"/>
      </rPr>
      <t>.</t>
    </r>
  </si>
  <si>
    <r>
      <t xml:space="preserve">Підрядник зобов'язується надавати повний фотозвіт не пізніше ніж через 5 робочих днів після поклейки, в електронному вигляді (через e-mail та систему ЕДО).
</t>
    </r>
    <r>
      <rPr>
        <i/>
        <sz val="10"/>
        <color theme="1"/>
        <rFont val="Arial"/>
        <family val="2"/>
        <charset val="204"/>
      </rPr>
      <t>Підтвердити або вказати свої умови.</t>
    </r>
  </si>
  <si>
    <t>Додаток 2. Розрахунок вартості закупівлі</t>
  </si>
  <si>
    <r>
      <t xml:space="preserve">Умови оплати: після підписання повного комплекту документів бухгалтерської звітності, зареєстровану податкову накладну та надання повного фотозвіту. </t>
    </r>
    <r>
      <rPr>
        <i/>
        <sz val="10"/>
        <color theme="1"/>
        <rFont val="Arial"/>
        <family val="2"/>
        <charset val="204"/>
      </rPr>
      <t>Підтвердити</t>
    </r>
  </si>
  <si>
    <r>
      <t xml:space="preserve">Фіксація вартості послуг в гривнях на весь період дії договору. </t>
    </r>
    <r>
      <rPr>
        <i/>
        <sz val="10"/>
        <color theme="1"/>
        <rFont val="Arial"/>
        <family val="2"/>
        <charset val="204"/>
      </rPr>
      <t xml:space="preserve">Підтвердити </t>
    </r>
  </si>
  <si>
    <t>Розрахункова вартість розміщення на період з 1 травня по 31 липня 2025, 
грн. з ПДВ та АК</t>
  </si>
  <si>
    <t>• Сканкопія комерційної пропозиції у форматі Додатку 1, завірена підписом керівника та печаткою;</t>
  </si>
  <si>
    <t>• Цінова пропозиція у форматі Додатку 2 в Excel;</t>
  </si>
  <si>
    <t>• Комерційна пропозиція у форматі Додатку 1 в Excel;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</si>
</sst>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₴_-;\-* #,##0.00\ _₴_-;_-* &quot;-&quot;??\ _₴_-;_-@_-"/>
    <numFmt numFmtId="164" formatCode="_-* #,##0.00_р_._-;\-* #,##0.00_р_._-;_-* &quot;-&quot;??_р_._-;_-@_-"/>
    <numFmt numFmtId="165" formatCode="#,##0.00_₴"/>
    <numFmt numFmtId="166" formatCode="[$-FC22]d\ mmmm\ yyyy&quot; р.&quot;;@"/>
    <numFmt numFmtId="167" formatCode="_-* #,##0_р_._-;\-* #,##0_р_._-;_-* &quot;-&quot;??_р_.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charset val="204"/>
    </font>
    <font>
      <u/>
      <sz val="10"/>
      <color theme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u/>
      <sz val="10"/>
      <color rgb="FF0000FF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rgb="FFC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CF8D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32">
    <xf numFmtId="0" fontId="0" fillId="0" borderId="0"/>
    <xf numFmtId="0" fontId="9" fillId="0" borderId="0" applyNumberFormat="0" applyFill="0" applyBorder="0" applyAlignment="0" applyProtection="0"/>
    <xf numFmtId="0" fontId="11" fillId="0" borderId="0"/>
    <xf numFmtId="0" fontId="12" fillId="0" borderId="0"/>
    <xf numFmtId="0" fontId="8" fillId="0" borderId="0"/>
    <xf numFmtId="164" fontId="8" fillId="0" borderId="0" applyFont="0" applyFill="0" applyBorder="0" applyAlignment="0" applyProtection="0"/>
    <xf numFmtId="0" fontId="15" fillId="0" borderId="0"/>
    <xf numFmtId="0" fontId="8" fillId="0" borderId="0"/>
    <xf numFmtId="0" fontId="10" fillId="0" borderId="0"/>
    <xf numFmtId="0" fontId="7" fillId="0" borderId="0"/>
    <xf numFmtId="0" fontId="7" fillId="0" borderId="0"/>
    <xf numFmtId="0" fontId="11" fillId="0" borderId="0"/>
    <xf numFmtId="0" fontId="19" fillId="0" borderId="0"/>
    <xf numFmtId="0" fontId="6" fillId="0" borderId="0"/>
    <xf numFmtId="0" fontId="20" fillId="0" borderId="0"/>
    <xf numFmtId="0" fontId="21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11" fillId="0" borderId="0"/>
    <xf numFmtId="164" fontId="18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4" fillId="0" borderId="0" applyNumberFormat="0" applyFill="0" applyBorder="0" applyAlignment="0" applyProtection="0"/>
    <xf numFmtId="0" fontId="1" fillId="0" borderId="0"/>
    <xf numFmtId="0" fontId="11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73">
    <xf numFmtId="0" fontId="0" fillId="0" borderId="0" xfId="0"/>
    <xf numFmtId="0" fontId="14" fillId="0" borderId="0" xfId="4" applyFont="1" applyAlignment="1">
      <alignment vertical="center"/>
    </xf>
    <xf numFmtId="0" fontId="14" fillId="0" borderId="0" xfId="23" applyFont="1" applyFill="1" applyAlignment="1">
      <alignment vertical="center"/>
    </xf>
    <xf numFmtId="0" fontId="14" fillId="0" borderId="0" xfId="23" applyFont="1" applyFill="1" applyAlignment="1">
      <alignment horizontal="left" vertical="center"/>
    </xf>
    <xf numFmtId="165" fontId="14" fillId="0" borderId="0" xfId="23" applyNumberFormat="1" applyFont="1" applyFill="1" applyAlignment="1">
      <alignment vertical="center"/>
    </xf>
    <xf numFmtId="0" fontId="13" fillId="0" borderId="0" xfId="23" applyFont="1" applyFill="1" applyAlignment="1">
      <alignment vertical="center"/>
    </xf>
    <xf numFmtId="0" fontId="14" fillId="3" borderId="4" xfId="0" applyFont="1" applyFill="1" applyBorder="1" applyAlignment="1">
      <alignment horizontal="left" vertical="top" wrapText="1" indent="1"/>
    </xf>
    <xf numFmtId="0" fontId="14" fillId="3" borderId="4" xfId="0" applyFont="1" applyFill="1" applyBorder="1" applyAlignment="1">
      <alignment horizontal="left" vertical="top" wrapText="1" indent="2"/>
    </xf>
    <xf numFmtId="0" fontId="14" fillId="3" borderId="5" xfId="0" applyFont="1" applyFill="1" applyBorder="1" applyAlignment="1">
      <alignment horizontal="left" vertical="top" wrapText="1" indent="2"/>
    </xf>
    <xf numFmtId="0" fontId="16" fillId="3" borderId="4" xfId="0" applyFont="1" applyFill="1" applyBorder="1" applyAlignment="1">
      <alignment horizontal="left" vertical="top" wrapText="1" indent="2"/>
    </xf>
    <xf numFmtId="0" fontId="16" fillId="3" borderId="5" xfId="0" applyFont="1" applyFill="1" applyBorder="1" applyAlignment="1">
      <alignment horizontal="left" vertical="top" wrapText="1" indent="2"/>
    </xf>
    <xf numFmtId="0" fontId="14" fillId="0" borderId="0" xfId="23" applyFont="1" applyFill="1" applyAlignment="1">
      <alignment vertical="top"/>
    </xf>
    <xf numFmtId="0" fontId="17" fillId="3" borderId="3" xfId="0" applyFont="1" applyFill="1" applyBorder="1" applyAlignment="1">
      <alignment horizontal="left" vertical="center" wrapText="1" indent="1"/>
    </xf>
    <xf numFmtId="0" fontId="16" fillId="3" borderId="4" xfId="0" applyFont="1" applyFill="1" applyBorder="1" applyAlignment="1">
      <alignment horizontal="left" vertical="center" wrapText="1" indent="1"/>
    </xf>
    <xf numFmtId="0" fontId="13" fillId="3" borderId="3" xfId="0" applyFont="1" applyFill="1" applyBorder="1" applyAlignment="1">
      <alignment horizontal="left" vertical="center" wrapText="1" indent="1"/>
    </xf>
    <xf numFmtId="0" fontId="14" fillId="3" borderId="4" xfId="0" applyFont="1" applyFill="1" applyBorder="1" applyAlignment="1">
      <alignment horizontal="left" vertical="center" wrapText="1" indent="1"/>
    </xf>
    <xf numFmtId="0" fontId="14" fillId="3" borderId="3" xfId="0" applyFont="1" applyFill="1" applyBorder="1" applyAlignment="1">
      <alignment horizontal="left" vertical="top" wrapText="1" indent="1"/>
    </xf>
    <xf numFmtId="0" fontId="23" fillId="3" borderId="4" xfId="1" applyFont="1" applyFill="1" applyBorder="1" applyAlignment="1">
      <alignment horizontal="left" vertical="top" wrapText="1" indent="1"/>
    </xf>
    <xf numFmtId="0" fontId="25" fillId="3" borderId="4" xfId="0" applyFont="1" applyFill="1" applyBorder="1" applyAlignment="1">
      <alignment horizontal="left" vertical="top" wrapText="1" indent="1"/>
    </xf>
    <xf numFmtId="0" fontId="25" fillId="3" borderId="5" xfId="0" applyFont="1" applyFill="1" applyBorder="1" applyAlignment="1">
      <alignment horizontal="left" vertical="top" wrapText="1" indent="1"/>
    </xf>
    <xf numFmtId="166" fontId="17" fillId="3" borderId="3" xfId="0" applyNumberFormat="1" applyFont="1" applyFill="1" applyBorder="1" applyAlignment="1">
      <alignment horizontal="left" vertical="top" wrapText="1" indent="3"/>
    </xf>
    <xf numFmtId="0" fontId="16" fillId="3" borderId="5" xfId="0" applyFont="1" applyFill="1" applyBorder="1" applyAlignment="1">
      <alignment horizontal="left" vertical="top" wrapText="1" indent="1"/>
    </xf>
    <xf numFmtId="0" fontId="16" fillId="3" borderId="3" xfId="0" applyFont="1" applyFill="1" applyBorder="1" applyAlignment="1">
      <alignment horizontal="left" vertical="top" wrapText="1" indent="1"/>
    </xf>
    <xf numFmtId="0" fontId="14" fillId="3" borderId="2" xfId="0" applyFont="1" applyFill="1" applyBorder="1" applyAlignment="1">
      <alignment horizontal="left" vertical="top" wrapText="1" indent="1"/>
    </xf>
    <xf numFmtId="0" fontId="23" fillId="3" borderId="5" xfId="1" applyFont="1" applyFill="1" applyBorder="1" applyAlignment="1">
      <alignment horizontal="left" vertical="top" wrapText="1" indent="1"/>
    </xf>
    <xf numFmtId="0" fontId="16" fillId="3" borderId="2" xfId="0" applyFont="1" applyFill="1" applyBorder="1" applyAlignment="1">
      <alignment horizontal="left" vertical="top" wrapText="1" indent="1"/>
    </xf>
    <xf numFmtId="0" fontId="13" fillId="3" borderId="2" xfId="0" applyFont="1" applyFill="1" applyBorder="1" applyAlignment="1">
      <alignment horizontal="left" vertical="top" wrapText="1" indent="1"/>
    </xf>
    <xf numFmtId="0" fontId="13" fillId="3" borderId="0" xfId="0" applyFont="1" applyFill="1" applyBorder="1" applyAlignment="1">
      <alignment horizontal="left" vertical="top" indent="1"/>
    </xf>
    <xf numFmtId="0" fontId="26" fillId="3" borderId="5" xfId="1" applyFont="1" applyFill="1" applyBorder="1" applyAlignment="1">
      <alignment horizontal="left" vertical="center" wrapText="1" indent="1"/>
    </xf>
    <xf numFmtId="0" fontId="14" fillId="3" borderId="0" xfId="0" applyFont="1" applyFill="1"/>
    <xf numFmtId="0" fontId="14" fillId="3" borderId="0" xfId="0" applyFont="1" applyFill="1" applyAlignment="1">
      <alignment horizontal="left" indent="1"/>
    </xf>
    <xf numFmtId="0" fontId="13" fillId="0" borderId="0" xfId="23" applyFont="1" applyFill="1" applyAlignment="1">
      <alignment horizontal="left" vertical="center" indent="1"/>
    </xf>
    <xf numFmtId="0" fontId="14" fillId="0" borderId="0" xfId="19" applyFont="1" applyFill="1" applyBorder="1" applyAlignment="1">
      <alignment horizontal="left" vertical="center" indent="1"/>
    </xf>
    <xf numFmtId="0" fontId="14" fillId="0" borderId="1" xfId="23" applyFont="1" applyFill="1" applyBorder="1" applyAlignment="1">
      <alignment horizontal="left" vertical="center" indent="1"/>
    </xf>
    <xf numFmtId="0" fontId="14" fillId="0" borderId="0" xfId="23" applyFont="1" applyFill="1" applyAlignment="1">
      <alignment horizontal="left" vertical="center" indent="1"/>
    </xf>
    <xf numFmtId="0" fontId="16" fillId="0" borderId="1" xfId="0" applyFont="1" applyFill="1" applyBorder="1" applyAlignment="1">
      <alignment horizontal="left" vertical="center" wrapText="1" indent="1"/>
    </xf>
    <xf numFmtId="0" fontId="16" fillId="0" borderId="1" xfId="8" applyFont="1" applyFill="1" applyBorder="1" applyAlignment="1">
      <alignment horizontal="left" vertical="center" wrapText="1" indent="1"/>
    </xf>
    <xf numFmtId="0" fontId="14" fillId="0" borderId="1" xfId="0" applyFont="1" applyBorder="1" applyAlignment="1">
      <alignment horizontal="left" vertical="top" wrapText="1" indent="1"/>
    </xf>
    <xf numFmtId="0" fontId="14" fillId="0" borderId="1" xfId="0" applyFont="1" applyFill="1" applyBorder="1" applyAlignment="1">
      <alignment horizontal="left" vertical="top" wrapText="1" indent="1"/>
    </xf>
    <xf numFmtId="165" fontId="13" fillId="0" borderId="2" xfId="23" applyNumberFormat="1" applyFont="1" applyFill="1" applyBorder="1" applyAlignment="1">
      <alignment horizontal="center" vertical="top" wrapText="1"/>
    </xf>
    <xf numFmtId="0" fontId="14" fillId="0" borderId="2" xfId="23" applyFont="1" applyFill="1" applyBorder="1" applyAlignment="1">
      <alignment horizontal="left" vertical="center" indent="1"/>
    </xf>
    <xf numFmtId="0" fontId="14" fillId="0" borderId="2" xfId="23" applyFont="1" applyFill="1" applyBorder="1" applyAlignment="1">
      <alignment horizontal="left" vertical="center"/>
    </xf>
    <xf numFmtId="0" fontId="16" fillId="0" borderId="2" xfId="0" applyFont="1" applyFill="1" applyBorder="1" applyAlignment="1" applyProtection="1">
      <alignment wrapText="1"/>
    </xf>
    <xf numFmtId="0" fontId="16" fillId="0" borderId="2" xfId="0" applyFont="1" applyFill="1" applyBorder="1" applyProtection="1"/>
    <xf numFmtId="0" fontId="14" fillId="0" borderId="2" xfId="0" applyFont="1" applyFill="1" applyBorder="1" applyProtection="1"/>
    <xf numFmtId="167" fontId="14" fillId="0" borderId="2" xfId="21" applyNumberFormat="1" applyFont="1" applyFill="1" applyBorder="1" applyAlignment="1">
      <alignment horizontal="center" vertical="center"/>
    </xf>
    <xf numFmtId="9" fontId="14" fillId="0" borderId="2" xfId="31" applyFont="1" applyFill="1" applyBorder="1" applyAlignment="1">
      <alignment horizontal="center" vertical="center"/>
    </xf>
    <xf numFmtId="0" fontId="14" fillId="0" borderId="2" xfId="23" applyFont="1" applyFill="1" applyBorder="1" applyAlignment="1">
      <alignment horizontal="left" vertical="top" wrapText="1" indent="1"/>
    </xf>
    <xf numFmtId="0" fontId="14" fillId="0" borderId="2" xfId="23" applyFont="1" applyFill="1" applyBorder="1" applyAlignment="1">
      <alignment horizontal="left" vertical="top" wrapText="1"/>
    </xf>
    <xf numFmtId="0" fontId="16" fillId="0" borderId="2" xfId="23" applyFont="1" applyFill="1" applyBorder="1" applyAlignment="1">
      <alignment horizontal="left" vertical="top" wrapText="1"/>
    </xf>
    <xf numFmtId="1" fontId="16" fillId="0" borderId="2" xfId="23" applyNumberFormat="1" applyFont="1" applyFill="1" applyBorder="1" applyAlignment="1">
      <alignment horizontal="left" vertical="top" wrapText="1"/>
    </xf>
    <xf numFmtId="2" fontId="16" fillId="0" borderId="2" xfId="23" applyNumberFormat="1" applyFont="1" applyFill="1" applyBorder="1" applyAlignment="1">
      <alignment horizontal="left" vertical="top" wrapText="1"/>
    </xf>
    <xf numFmtId="49" fontId="16" fillId="0" borderId="2" xfId="20" applyNumberFormat="1" applyFont="1" applyFill="1" applyBorder="1" applyAlignment="1">
      <alignment horizontal="center" vertical="top" wrapText="1"/>
    </xf>
    <xf numFmtId="165" fontId="14" fillId="0" borderId="2" xfId="23" applyNumberFormat="1" applyFont="1" applyFill="1" applyBorder="1" applyAlignment="1">
      <alignment horizontal="center" vertical="top" wrapText="1"/>
    </xf>
    <xf numFmtId="164" fontId="13" fillId="0" borderId="2" xfId="21" applyFont="1" applyFill="1" applyBorder="1" applyAlignment="1">
      <alignment horizontal="center" vertical="center"/>
    </xf>
    <xf numFmtId="167" fontId="13" fillId="0" borderId="2" xfId="21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left" vertical="center" indent="1"/>
    </xf>
    <xf numFmtId="0" fontId="16" fillId="0" borderId="1" xfId="8" applyFont="1" applyBorder="1" applyAlignment="1">
      <alignment horizontal="left" vertical="center" wrapText="1" indent="1"/>
    </xf>
    <xf numFmtId="0" fontId="28" fillId="3" borderId="0" xfId="0" applyFont="1" applyFill="1" applyBorder="1" applyAlignment="1">
      <alignment vertical="top"/>
    </xf>
    <xf numFmtId="0" fontId="28" fillId="0" borderId="0" xfId="0" applyFont="1" applyBorder="1" applyAlignment="1">
      <alignment vertical="top"/>
    </xf>
    <xf numFmtId="0" fontId="14" fillId="3" borderId="5" xfId="0" applyFont="1" applyFill="1" applyBorder="1" applyAlignment="1">
      <alignment horizontal="left" vertical="top" wrapText="1" indent="1"/>
    </xf>
    <xf numFmtId="49" fontId="16" fillId="4" borderId="2" xfId="21" quotePrefix="1" applyNumberFormat="1" applyFont="1" applyFill="1" applyBorder="1" applyAlignment="1">
      <alignment horizontal="left" vertical="center" indent="1"/>
    </xf>
    <xf numFmtId="49" fontId="16" fillId="4" borderId="2" xfId="21" applyNumberFormat="1" applyFont="1" applyFill="1" applyBorder="1" applyAlignment="1">
      <alignment horizontal="left" vertical="center" indent="1"/>
    </xf>
    <xf numFmtId="49" fontId="16" fillId="4" borderId="2" xfId="1" applyNumberFormat="1" applyFont="1" applyFill="1" applyBorder="1" applyAlignment="1">
      <alignment horizontal="left" vertical="center" indent="1"/>
    </xf>
    <xf numFmtId="0" fontId="16" fillId="4" borderId="2" xfId="4" applyFont="1" applyFill="1" applyBorder="1" applyAlignment="1">
      <alignment horizontal="left" vertical="center" indent="1"/>
    </xf>
    <xf numFmtId="0" fontId="16" fillId="4" borderId="2" xfId="21" applyNumberFormat="1" applyFont="1" applyFill="1" applyBorder="1" applyAlignment="1">
      <alignment horizontal="left" vertical="center" wrapText="1" indent="1"/>
    </xf>
    <xf numFmtId="9" fontId="16" fillId="4" borderId="2" xfId="31" applyFont="1" applyFill="1" applyBorder="1" applyAlignment="1">
      <alignment horizontal="left" vertical="center" wrapText="1" indent="1"/>
    </xf>
    <xf numFmtId="43" fontId="17" fillId="2" borderId="1" xfId="30" applyFont="1" applyFill="1" applyBorder="1" applyAlignment="1">
      <alignment vertical="center"/>
    </xf>
    <xf numFmtId="0" fontId="17" fillId="2" borderId="1" xfId="24" applyFont="1" applyFill="1" applyBorder="1" applyAlignment="1">
      <alignment horizontal="left" vertical="center" wrapText="1" indent="1"/>
    </xf>
    <xf numFmtId="0" fontId="13" fillId="3" borderId="2" xfId="0" applyFont="1" applyFill="1" applyBorder="1" applyAlignment="1">
      <alignment horizontal="left" vertical="top" wrapText="1" indent="1"/>
    </xf>
    <xf numFmtId="49" fontId="16" fillId="0" borderId="2" xfId="8" applyNumberFormat="1" applyFont="1" applyFill="1" applyBorder="1" applyAlignment="1">
      <alignment horizontal="center" vertical="center"/>
    </xf>
    <xf numFmtId="0" fontId="16" fillId="0" borderId="2" xfId="8" applyNumberFormat="1" applyFont="1" applyFill="1" applyBorder="1" applyAlignment="1">
      <alignment horizontal="center" vertical="center"/>
    </xf>
    <xf numFmtId="0" fontId="16" fillId="0" borderId="2" xfId="8" applyFont="1" applyFill="1" applyBorder="1" applyAlignment="1">
      <alignment horizontal="left" vertical="center" wrapText="1" indent="1"/>
    </xf>
  </cellXfs>
  <cellStyles count="32">
    <cellStyle name="Excel Built-in Normal" xfId="14" xr:uid="{00000000-0005-0000-0000-000000000000}"/>
    <cellStyle name="Normal 2 2" xfId="6" xr:uid="{00000000-0005-0000-0000-000001000000}"/>
    <cellStyle name="Normal_62C79F3C" xfId="11" xr:uid="{00000000-0005-0000-0000-000002000000}"/>
    <cellStyle name="TableStyleLight1" xfId="12" xr:uid="{00000000-0005-0000-0000-000003000000}"/>
    <cellStyle name="Відсотковий" xfId="31" builtinId="5"/>
    <cellStyle name="Гиперссылка 2" xfId="27" xr:uid="{00000000-0005-0000-0000-000005000000}"/>
    <cellStyle name="Гиперссылка 2 2" xfId="25" xr:uid="{00000000-0005-0000-0000-000006000000}"/>
    <cellStyle name="Гіперпосилання" xfId="1" builtinId="8"/>
    <cellStyle name="Звичайний" xfId="0" builtinId="0"/>
    <cellStyle name="Обычный 10" xfId="19" xr:uid="{00000000-0005-0000-0000-000008000000}"/>
    <cellStyle name="Обычный 10 2" xfId="23" xr:uid="{00000000-0005-0000-0000-000009000000}"/>
    <cellStyle name="Обычный 10 2 2" xfId="28" xr:uid="{00000000-0005-0000-0000-00000A000000}"/>
    <cellStyle name="Обычный 12" xfId="7" xr:uid="{00000000-0005-0000-0000-00000B000000}"/>
    <cellStyle name="Обычный 14" xfId="10" xr:uid="{00000000-0005-0000-0000-00000C000000}"/>
    <cellStyle name="Обычный 2" xfId="2" xr:uid="{00000000-0005-0000-0000-00000D000000}"/>
    <cellStyle name="Обычный 3" xfId="4" xr:uid="{00000000-0005-0000-0000-00000E000000}"/>
    <cellStyle name="Обычный 3 2" xfId="17" xr:uid="{00000000-0005-0000-0000-00000F000000}"/>
    <cellStyle name="Обычный 3 3" xfId="22" xr:uid="{00000000-0005-0000-0000-000010000000}"/>
    <cellStyle name="Обычный 3 4" xfId="24" xr:uid="{00000000-0005-0000-0000-000011000000}"/>
    <cellStyle name="Обычный 3 6" xfId="29" xr:uid="{00000000-0005-0000-0000-000012000000}"/>
    <cellStyle name="Обычный 31" xfId="15" xr:uid="{00000000-0005-0000-0000-000013000000}"/>
    <cellStyle name="Обычный 4" xfId="9" xr:uid="{00000000-0005-0000-0000-000014000000}"/>
    <cellStyle name="Обычный 4 2" xfId="18" xr:uid="{00000000-0005-0000-0000-000015000000}"/>
    <cellStyle name="Обычный 5" xfId="13" xr:uid="{00000000-0005-0000-0000-000016000000}"/>
    <cellStyle name="Обычный 6" xfId="26" xr:uid="{00000000-0005-0000-0000-000017000000}"/>
    <cellStyle name="Обычный 8" xfId="16" xr:uid="{00000000-0005-0000-0000-000018000000}"/>
    <cellStyle name="Обычный_1.3. Шаблон спецификации" xfId="8" xr:uid="{00000000-0005-0000-0000-000019000000}"/>
    <cellStyle name="Обычный_Average GIP,OTS-1" xfId="20" xr:uid="{00000000-0005-0000-0000-00001A000000}"/>
    <cellStyle name="Стиль 1" xfId="3" xr:uid="{00000000-0005-0000-0000-00001B000000}"/>
    <cellStyle name="Финансовый 2" xfId="5" xr:uid="{00000000-0005-0000-0000-00001C000000}"/>
    <cellStyle name="Финансовый 3" xfId="21" xr:uid="{00000000-0005-0000-0000-00001D000000}"/>
    <cellStyle name="Фінансовий" xfId="30" builtinId="3"/>
  </cellStyles>
  <dxfs count="4">
    <dxf>
      <font>
        <color theme="0" tint="-4.9989318521683403E-2"/>
      </font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</dxfs>
  <tableStyles count="0" defaultTableStyle="TableStyleMedium2" defaultPivotStyle="PivotStyleMedium9"/>
  <colors>
    <mruColors>
      <color rgb="FFFFFFCC"/>
      <color rgb="FF0000FF"/>
      <color rgb="FFFCF8DC"/>
      <color rgb="FFCCFFCC"/>
      <color rgb="FF000099"/>
      <color rgb="FF9900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ender-1168@foxtrot.ua" TargetMode="External"/><Relationship Id="rId2" Type="http://schemas.openxmlformats.org/officeDocument/2006/relationships/hyperlink" Target="mailto:tender-GKF@foxtrot.kiev.ua" TargetMode="External"/><Relationship Id="rId1" Type="http://schemas.openxmlformats.org/officeDocument/2006/relationships/hyperlink" Target="http://www.foxtrotgroup.com.ua/uk/tender.html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35A21-6149-411C-9157-3E69C8D99FF5}">
  <dimension ref="A1:B42"/>
  <sheetViews>
    <sheetView tabSelected="1" workbookViewId="0">
      <selection activeCell="B1" sqref="B1"/>
    </sheetView>
  </sheetViews>
  <sheetFormatPr defaultRowHeight="12.75" x14ac:dyDescent="0.2"/>
  <cols>
    <col min="1" max="1" width="27.7109375" style="30" customWidth="1"/>
    <col min="2" max="2" width="92.85546875" style="30" customWidth="1"/>
    <col min="3" max="16384" width="9.140625" style="29"/>
  </cols>
  <sheetData>
    <row r="1" spans="1:2" x14ac:dyDescent="0.2">
      <c r="A1" s="27" t="s">
        <v>32</v>
      </c>
      <c r="B1" s="27"/>
    </row>
    <row r="2" spans="1:2" x14ac:dyDescent="0.2">
      <c r="A2" s="69" t="s">
        <v>33</v>
      </c>
      <c r="B2" s="12" t="s">
        <v>34</v>
      </c>
    </row>
    <row r="3" spans="1:2" ht="51" x14ac:dyDescent="0.2">
      <c r="A3" s="69"/>
      <c r="B3" s="6" t="s">
        <v>91</v>
      </c>
    </row>
    <row r="4" spans="1:2" x14ac:dyDescent="0.2">
      <c r="A4" s="69"/>
      <c r="B4" s="13" t="s">
        <v>35</v>
      </c>
    </row>
    <row r="5" spans="1:2" x14ac:dyDescent="0.2">
      <c r="A5" s="69"/>
      <c r="B5" s="13" t="s">
        <v>86</v>
      </c>
    </row>
    <row r="6" spans="1:2" ht="25.5" x14ac:dyDescent="0.2">
      <c r="A6" s="69"/>
      <c r="B6" s="13" t="s">
        <v>92</v>
      </c>
    </row>
    <row r="7" spans="1:2" ht="25.5" x14ac:dyDescent="0.2">
      <c r="A7" s="69"/>
      <c r="B7" s="13" t="s">
        <v>93</v>
      </c>
    </row>
    <row r="8" spans="1:2" ht="25.5" x14ac:dyDescent="0.2">
      <c r="A8" s="69"/>
      <c r="B8" s="21" t="s">
        <v>90</v>
      </c>
    </row>
    <row r="9" spans="1:2" x14ac:dyDescent="0.2">
      <c r="A9" s="69" t="s">
        <v>36</v>
      </c>
      <c r="B9" s="14" t="s">
        <v>37</v>
      </c>
    </row>
    <row r="10" spans="1:2" x14ac:dyDescent="0.2">
      <c r="A10" s="69"/>
      <c r="B10" s="15" t="s">
        <v>38</v>
      </c>
    </row>
    <row r="11" spans="1:2" x14ac:dyDescent="0.2">
      <c r="A11" s="69"/>
      <c r="B11" s="28" t="s">
        <v>39</v>
      </c>
    </row>
    <row r="12" spans="1:2" x14ac:dyDescent="0.2">
      <c r="A12" s="69" t="s">
        <v>40</v>
      </c>
      <c r="B12" s="16" t="s">
        <v>41</v>
      </c>
    </row>
    <row r="13" spans="1:2" x14ac:dyDescent="0.2">
      <c r="A13" s="69"/>
      <c r="B13" s="17" t="s">
        <v>87</v>
      </c>
    </row>
    <row r="14" spans="1:2" x14ac:dyDescent="0.2">
      <c r="A14" s="69"/>
      <c r="B14" s="6" t="s">
        <v>42</v>
      </c>
    </row>
    <row r="15" spans="1:2" x14ac:dyDescent="0.2">
      <c r="A15" s="69"/>
      <c r="B15" s="7" t="s">
        <v>101</v>
      </c>
    </row>
    <row r="16" spans="1:2" x14ac:dyDescent="0.2">
      <c r="A16" s="69"/>
      <c r="B16" s="7" t="s">
        <v>100</v>
      </c>
    </row>
    <row r="17" spans="1:2" x14ac:dyDescent="0.2">
      <c r="A17" s="69"/>
      <c r="B17" s="7" t="s">
        <v>99</v>
      </c>
    </row>
    <row r="18" spans="1:2" x14ac:dyDescent="0.2">
      <c r="A18" s="69"/>
      <c r="B18" s="7" t="s">
        <v>43</v>
      </c>
    </row>
    <row r="19" spans="1:2" ht="25.5" x14ac:dyDescent="0.2">
      <c r="A19" s="69"/>
      <c r="B19" s="7" t="s">
        <v>44</v>
      </c>
    </row>
    <row r="20" spans="1:2" x14ac:dyDescent="0.2">
      <c r="A20" s="69"/>
      <c r="B20" s="18" t="s">
        <v>45</v>
      </c>
    </row>
    <row r="21" spans="1:2" x14ac:dyDescent="0.2">
      <c r="A21" s="69"/>
      <c r="B21" s="19" t="s">
        <v>46</v>
      </c>
    </row>
    <row r="22" spans="1:2" x14ac:dyDescent="0.2">
      <c r="A22" s="69" t="s">
        <v>47</v>
      </c>
      <c r="B22" s="20">
        <v>45754</v>
      </c>
    </row>
    <row r="23" spans="1:2" x14ac:dyDescent="0.2">
      <c r="A23" s="69"/>
      <c r="B23" s="6" t="s">
        <v>48</v>
      </c>
    </row>
    <row r="24" spans="1:2" ht="25.5" x14ac:dyDescent="0.2">
      <c r="A24" s="69"/>
      <c r="B24" s="21" t="s">
        <v>49</v>
      </c>
    </row>
    <row r="25" spans="1:2" ht="25.5" x14ac:dyDescent="0.2">
      <c r="A25" s="69" t="s">
        <v>50</v>
      </c>
      <c r="B25" s="16" t="s">
        <v>51</v>
      </c>
    </row>
    <row r="26" spans="1:2" ht="38.25" x14ac:dyDescent="0.2">
      <c r="A26" s="69"/>
      <c r="B26" s="6" t="s">
        <v>89</v>
      </c>
    </row>
    <row r="27" spans="1:2" ht="25.5" x14ac:dyDescent="0.2">
      <c r="A27" s="69"/>
      <c r="B27" s="60" t="s">
        <v>52</v>
      </c>
    </row>
    <row r="28" spans="1:2" x14ac:dyDescent="0.2">
      <c r="A28" s="69" t="s">
        <v>53</v>
      </c>
      <c r="B28" s="22" t="s">
        <v>54</v>
      </c>
    </row>
    <row r="29" spans="1:2" x14ac:dyDescent="0.2">
      <c r="A29" s="69"/>
      <c r="B29" s="9" t="s">
        <v>55</v>
      </c>
    </row>
    <row r="30" spans="1:2" x14ac:dyDescent="0.2">
      <c r="A30" s="69"/>
      <c r="B30" s="10" t="s">
        <v>56</v>
      </c>
    </row>
    <row r="31" spans="1:2" ht="25.5" x14ac:dyDescent="0.2">
      <c r="A31" s="26" t="s">
        <v>57</v>
      </c>
      <c r="B31" s="23" t="s">
        <v>58</v>
      </c>
    </row>
    <row r="32" spans="1:2" x14ac:dyDescent="0.2">
      <c r="A32" s="69" t="s">
        <v>59</v>
      </c>
      <c r="B32" s="16" t="s">
        <v>60</v>
      </c>
    </row>
    <row r="33" spans="1:2" x14ac:dyDescent="0.2">
      <c r="A33" s="69"/>
      <c r="B33" s="7" t="s">
        <v>61</v>
      </c>
    </row>
    <row r="34" spans="1:2" x14ac:dyDescent="0.2">
      <c r="A34" s="69"/>
      <c r="B34" s="8" t="s">
        <v>62</v>
      </c>
    </row>
    <row r="35" spans="1:2" x14ac:dyDescent="0.2">
      <c r="A35" s="69" t="s">
        <v>63</v>
      </c>
      <c r="B35" s="16" t="s">
        <v>64</v>
      </c>
    </row>
    <row r="36" spans="1:2" x14ac:dyDescent="0.2">
      <c r="A36" s="69"/>
      <c r="B36" s="7" t="s">
        <v>65</v>
      </c>
    </row>
    <row r="37" spans="1:2" x14ac:dyDescent="0.2">
      <c r="A37" s="69"/>
      <c r="B37" s="7" t="s">
        <v>66</v>
      </c>
    </row>
    <row r="38" spans="1:2" x14ac:dyDescent="0.2">
      <c r="A38" s="69"/>
      <c r="B38" s="8" t="s">
        <v>67</v>
      </c>
    </row>
    <row r="39" spans="1:2" ht="25.5" x14ac:dyDescent="0.2">
      <c r="A39" s="26" t="s">
        <v>68</v>
      </c>
      <c r="B39" s="23" t="s">
        <v>69</v>
      </c>
    </row>
    <row r="40" spans="1:2" x14ac:dyDescent="0.2">
      <c r="A40" s="69" t="s">
        <v>70</v>
      </c>
      <c r="B40" s="16" t="s">
        <v>71</v>
      </c>
    </row>
    <row r="41" spans="1:2" x14ac:dyDescent="0.2">
      <c r="A41" s="69"/>
      <c r="B41" s="24" t="s">
        <v>72</v>
      </c>
    </row>
    <row r="42" spans="1:2" ht="38.25" x14ac:dyDescent="0.2">
      <c r="A42" s="26" t="s">
        <v>73</v>
      </c>
      <c r="B42" s="25" t="s">
        <v>74</v>
      </c>
    </row>
  </sheetData>
  <mergeCells count="9">
    <mergeCell ref="A28:A30"/>
    <mergeCell ref="A32:A34"/>
    <mergeCell ref="A35:A38"/>
    <mergeCell ref="A40:A41"/>
    <mergeCell ref="A2:A8"/>
    <mergeCell ref="A9:A11"/>
    <mergeCell ref="A12:A21"/>
    <mergeCell ref="A22:A24"/>
    <mergeCell ref="A25:A27"/>
  </mergeCells>
  <conditionalFormatting sqref="B22">
    <cfRule type="containsBlanks" dxfId="3" priority="1">
      <formula>LEN(TRIM(B22))=0</formula>
    </cfRule>
  </conditionalFormatting>
  <dataValidations count="1">
    <dataValidation type="textLength" operator="lessThanOrEqual" allowBlank="1" showInputMessage="1" showErrorMessage="1" errorTitle="Увага!" error="Кількість символів не повинна перевищувати 80, інакше складно зберігати листи в папку на комп'ютері." sqref="B2" xr:uid="{E9844FC5-6B1F-49EF-8690-50138C7D8820}">
      <formula1>80</formula1>
    </dataValidation>
  </dataValidations>
  <hyperlinks>
    <hyperlink ref="B41" r:id="rId1" xr:uid="{00B70260-F4CA-4680-BA52-B7FD62FD30BF}"/>
    <hyperlink ref="B11" r:id="rId2" xr:uid="{F63C34BE-0CB5-4926-AEC6-09743EE734FA}"/>
    <hyperlink ref="B13" r:id="rId3" xr:uid="{DDF4B725-5E4D-40FD-AE4C-9ADC9FFB86AF}"/>
    <hyperlink ref="B8" location="'Додаток 1'!A1" display="Детальна інформація щодо розміщення реклами, умови та вимоги щодо предмету закупівлі, обсяги закупівлі та форма подання комерційної пропозиції надано в Додатку 1." xr:uid="{EEB62CE8-0389-414F-B24E-DA2AB03FA645}"/>
    <hyperlink ref="B7" location="'Додаток 1'!A1" display="Детальна інформація щодо розміщення реклами, умови та вимоги щодо предмету закупівлі, обсяги закупівлі та форма подання комерційної пропозиції надано в Додатку 1." xr:uid="{CB2553FC-2A2C-4092-99FE-C840A918AC9A}"/>
  </hyperlinks>
  <pageMargins left="0.7" right="0.7" top="0.75" bottom="0.75" header="0.3" footer="0.3"/>
  <pageSetup paperSize="9" orientation="portrait" horizontalDpi="300" verticalDpi="3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2"/>
  <sheetViews>
    <sheetView showGridLines="0" defaultGridColor="0" colorId="22" zoomScaleNormal="100" workbookViewId="0">
      <selection activeCell="B3" sqref="B3"/>
    </sheetView>
  </sheetViews>
  <sheetFormatPr defaultRowHeight="12.75" x14ac:dyDescent="0.25"/>
  <cols>
    <col min="1" max="1" width="84.28515625" style="34" bestFit="1" customWidth="1"/>
    <col min="2" max="2" width="53.7109375" style="4" customWidth="1"/>
    <col min="3" max="16384" width="9.140625" style="2"/>
  </cols>
  <sheetData>
    <row r="1" spans="1:3" x14ac:dyDescent="0.25">
      <c r="A1" s="56" t="str">
        <f>IF($B$3=0,"Додаток 1. Запит комерційної пропозиції на закупівлю","Комерційна пропозиція на закупівлю")</f>
        <v>Додаток 1. Запит комерційної пропозиції на закупівлю</v>
      </c>
      <c r="C1" s="58" t="str">
        <f>IF($B$3=0,"Змінювати форму запиту, додавати або видаляти стовбці чи рядки не можна.","")</f>
        <v>Змінювати форму запиту, додавати або видаляти стовбці чи рядки не можна.</v>
      </c>
    </row>
    <row r="2" spans="1:3" x14ac:dyDescent="0.25">
      <c r="A2" s="32" t="s">
        <v>31</v>
      </c>
      <c r="C2" s="59" t="str">
        <f>IF($B$3=0,"Поля для заповнення промарковано кольором.","")</f>
        <v>Поля для заповнення промарковано кольором.</v>
      </c>
    </row>
    <row r="3" spans="1:3" s="5" customFormat="1" x14ac:dyDescent="0.25">
      <c r="A3" s="33" t="s">
        <v>7</v>
      </c>
      <c r="B3" s="61"/>
    </row>
    <row r="4" spans="1:3" s="1" customFormat="1" x14ac:dyDescent="0.25">
      <c r="A4" s="35" t="s">
        <v>0</v>
      </c>
      <c r="B4" s="62"/>
    </row>
    <row r="5" spans="1:3" s="1" customFormat="1" x14ac:dyDescent="0.25">
      <c r="A5" s="35" t="s">
        <v>1</v>
      </c>
      <c r="B5" s="62"/>
    </row>
    <row r="6" spans="1:3" s="1" customFormat="1" x14ac:dyDescent="0.25">
      <c r="A6" s="35" t="s">
        <v>2</v>
      </c>
      <c r="B6" s="62"/>
    </row>
    <row r="7" spans="1:3" s="1" customFormat="1" x14ac:dyDescent="0.25">
      <c r="A7" s="35" t="s">
        <v>3</v>
      </c>
      <c r="B7" s="62"/>
    </row>
    <row r="8" spans="1:3" s="1" customFormat="1" x14ac:dyDescent="0.25">
      <c r="A8" s="35" t="s">
        <v>4</v>
      </c>
      <c r="B8" s="62"/>
    </row>
    <row r="9" spans="1:3" s="1" customFormat="1" x14ac:dyDescent="0.25">
      <c r="A9" s="35" t="s">
        <v>8</v>
      </c>
      <c r="B9" s="62"/>
    </row>
    <row r="10" spans="1:3" s="1" customFormat="1" x14ac:dyDescent="0.25">
      <c r="A10" s="35" t="s">
        <v>9</v>
      </c>
      <c r="B10" s="62"/>
    </row>
    <row r="11" spans="1:3" s="1" customFormat="1" x14ac:dyDescent="0.25">
      <c r="A11" s="35" t="s">
        <v>10</v>
      </c>
      <c r="B11" s="62"/>
    </row>
    <row r="12" spans="1:3" s="1" customFormat="1" x14ac:dyDescent="0.25">
      <c r="A12" s="35" t="s">
        <v>11</v>
      </c>
      <c r="B12" s="63"/>
    </row>
    <row r="13" spans="1:3" s="1" customFormat="1" x14ac:dyDescent="0.25">
      <c r="A13" s="35" t="s">
        <v>12</v>
      </c>
      <c r="B13" s="62"/>
    </row>
    <row r="14" spans="1:3" s="1" customFormat="1" x14ac:dyDescent="0.25">
      <c r="A14" s="35" t="s">
        <v>5</v>
      </c>
      <c r="B14" s="62"/>
    </row>
    <row r="15" spans="1:3" s="1" customFormat="1" x14ac:dyDescent="0.25">
      <c r="A15" s="35" t="s">
        <v>6</v>
      </c>
      <c r="B15" s="62"/>
    </row>
    <row r="16" spans="1:3" s="1" customFormat="1" x14ac:dyDescent="0.25">
      <c r="A16" s="36" t="s">
        <v>13</v>
      </c>
      <c r="B16" s="62"/>
    </row>
    <row r="17" spans="1:2" s="1" customFormat="1" ht="38.25" x14ac:dyDescent="0.25">
      <c r="A17" s="37" t="s">
        <v>94</v>
      </c>
      <c r="B17" s="62"/>
    </row>
    <row r="18" spans="1:2" s="1" customFormat="1" ht="63.75" x14ac:dyDescent="0.25">
      <c r="A18" s="37" t="s">
        <v>88</v>
      </c>
      <c r="B18" s="64"/>
    </row>
    <row r="19" spans="1:2" s="1" customFormat="1" ht="25.5" x14ac:dyDescent="0.25">
      <c r="A19" s="37" t="s">
        <v>96</v>
      </c>
      <c r="B19" s="62"/>
    </row>
    <row r="20" spans="1:2" s="1" customFormat="1" x14ac:dyDescent="0.25">
      <c r="A20" s="38" t="s">
        <v>97</v>
      </c>
      <c r="B20" s="65"/>
    </row>
    <row r="21" spans="1:2" x14ac:dyDescent="0.25">
      <c r="A21" s="57" t="s">
        <v>82</v>
      </c>
      <c r="B21" s="66"/>
    </row>
    <row r="22" spans="1:2" ht="25.5" x14ac:dyDescent="0.25">
      <c r="A22" s="68" t="s">
        <v>98</v>
      </c>
      <c r="B22" s="67">
        <f>AVERAGE('Додаток 2'!W5:W34)*10</f>
        <v>0</v>
      </c>
    </row>
  </sheetData>
  <sheetProtection algorithmName="SHA-512" hashValue="hKy+knoXcD5TOIFVYbRgVnNTQY0IrcQ0PF0mzYX24JxYK4C/tFiPSAAKIGQLCX8LS/sObwDqNOpCGmUcIRkMyA==" saltValue="mJV6v6qD5Srvr3PPk0b+cQ==" spinCount="100000" sheet="1" formatColumns="0" formatRows="0" autoFilter="0"/>
  <protectedRanges>
    <protectedRange sqref="B1:B1048576" name="Діапазон1"/>
  </protectedRanges>
  <conditionalFormatting sqref="B3:B22">
    <cfRule type="containsBlanks" dxfId="2" priority="1">
      <formula>LEN(TRIM(B3))=0</formula>
    </cfRule>
  </conditionalFormatting>
  <pageMargins left="0.31496062992125984" right="0.31496062992125984" top="0.35433070866141736" bottom="0.39370078740157483" header="0" footer="0.19685039370078741"/>
  <pageSetup paperSize="9" fitToHeight="10" orientation="landscape" r:id="rId1"/>
  <headerFooter>
    <oddFooter>&amp;L&amp;A&amp;RСторінка &amp;P 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7D2F6-7586-49C2-9F61-E1747743B32A}">
  <sheetPr>
    <pageSetUpPr fitToPage="1"/>
  </sheetPr>
  <dimension ref="A1:W34"/>
  <sheetViews>
    <sheetView showGridLines="0" defaultGridColor="0" colorId="22" zoomScale="85" zoomScaleNormal="85" workbookViewId="0">
      <selection activeCell="U5" sqref="U5"/>
    </sheetView>
  </sheetViews>
  <sheetFormatPr defaultRowHeight="12.75" x14ac:dyDescent="0.25"/>
  <cols>
    <col min="1" max="1" width="4.42578125" style="34" customWidth="1"/>
    <col min="2" max="2" width="8.85546875" style="3" bestFit="1" customWidth="1"/>
    <col min="3" max="3" width="33.42578125" style="3" bestFit="1" customWidth="1"/>
    <col min="4" max="4" width="20.7109375" style="4" customWidth="1"/>
    <col min="5" max="5" width="10.140625" style="2" bestFit="1" customWidth="1"/>
    <col min="6" max="6" width="4.5703125" style="2" bestFit="1" customWidth="1"/>
    <col min="7" max="7" width="9.28515625" style="2" bestFit="1" customWidth="1"/>
    <col min="8" max="8" width="7.85546875" style="2" bestFit="1" customWidth="1"/>
    <col min="9" max="9" width="6" style="2" bestFit="1" customWidth="1"/>
    <col min="10" max="10" width="7.140625" style="2" bestFit="1" customWidth="1"/>
    <col min="11" max="11" width="11.140625" style="2" bestFit="1" customWidth="1"/>
    <col min="12" max="12" width="5" style="2" bestFit="1" customWidth="1"/>
    <col min="13" max="13" width="5.42578125" style="2" bestFit="1" customWidth="1"/>
    <col min="14" max="14" width="7.140625" style="2" bestFit="1" customWidth="1"/>
    <col min="15" max="17" width="8.5703125" style="2" bestFit="1" customWidth="1"/>
    <col min="18" max="18" width="10.140625" style="2" bestFit="1" customWidth="1"/>
    <col min="19" max="19" width="15.28515625" style="2" bestFit="1" customWidth="1"/>
    <col min="20" max="20" width="12.42578125" style="2" bestFit="1" customWidth="1"/>
    <col min="21" max="21" width="10.85546875" style="2" bestFit="1" customWidth="1"/>
    <col min="22" max="22" width="10.140625" style="2" customWidth="1"/>
    <col min="23" max="23" width="14.42578125" style="5" customWidth="1"/>
    <col min="24" max="16384" width="9.140625" style="2"/>
  </cols>
  <sheetData>
    <row r="1" spans="1:23" x14ac:dyDescent="0.25">
      <c r="A1" s="31" t="s">
        <v>95</v>
      </c>
      <c r="B1" s="2"/>
    </row>
    <row r="2" spans="1:23" x14ac:dyDescent="0.25">
      <c r="A2" s="32" t="s">
        <v>31</v>
      </c>
      <c r="B2" s="34"/>
      <c r="C2" s="34"/>
    </row>
    <row r="3" spans="1:23" x14ac:dyDescent="0.25">
      <c r="A3" s="72" t="s">
        <v>7</v>
      </c>
      <c r="B3" s="72"/>
      <c r="C3" s="72"/>
      <c r="D3" s="70">
        <f>'Додаток 1'!B3</f>
        <v>0</v>
      </c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</row>
    <row r="4" spans="1:23" s="11" customFormat="1" ht="63.75" x14ac:dyDescent="0.25">
      <c r="A4" s="47" t="s">
        <v>18</v>
      </c>
      <c r="B4" s="48" t="s">
        <v>17</v>
      </c>
      <c r="C4" s="49" t="s">
        <v>26</v>
      </c>
      <c r="D4" s="48" t="s">
        <v>27</v>
      </c>
      <c r="E4" s="48" t="s">
        <v>28</v>
      </c>
      <c r="F4" s="48" t="s">
        <v>16</v>
      </c>
      <c r="G4" s="48" t="s">
        <v>25</v>
      </c>
      <c r="H4" s="48" t="s">
        <v>15</v>
      </c>
      <c r="I4" s="48" t="s">
        <v>24</v>
      </c>
      <c r="J4" s="48" t="s">
        <v>23</v>
      </c>
      <c r="K4" s="48" t="s">
        <v>22</v>
      </c>
      <c r="L4" s="50" t="s">
        <v>14</v>
      </c>
      <c r="M4" s="51" t="s">
        <v>21</v>
      </c>
      <c r="N4" s="48" t="s">
        <v>20</v>
      </c>
      <c r="O4" s="52" t="s">
        <v>75</v>
      </c>
      <c r="P4" s="52" t="s">
        <v>76</v>
      </c>
      <c r="Q4" s="52" t="s">
        <v>77</v>
      </c>
      <c r="R4" s="53" t="s">
        <v>85</v>
      </c>
      <c r="S4" s="53" t="s">
        <v>19</v>
      </c>
      <c r="T4" s="53" t="s">
        <v>29</v>
      </c>
      <c r="U4" s="53" t="s">
        <v>30</v>
      </c>
      <c r="V4" s="53" t="s">
        <v>83</v>
      </c>
      <c r="W4" s="39" t="s">
        <v>84</v>
      </c>
    </row>
    <row r="5" spans="1:23" x14ac:dyDescent="0.2">
      <c r="A5" s="40">
        <v>1</v>
      </c>
      <c r="B5" s="41" t="s">
        <v>78</v>
      </c>
      <c r="C5" s="41" t="s">
        <v>80</v>
      </c>
      <c r="D5" s="42"/>
      <c r="E5" s="43"/>
      <c r="F5" s="43"/>
      <c r="G5" s="43"/>
      <c r="H5" s="43"/>
      <c r="I5" s="43"/>
      <c r="J5" s="43"/>
      <c r="K5" s="44"/>
      <c r="L5" s="43"/>
      <c r="M5" s="43"/>
      <c r="N5" s="43"/>
      <c r="O5" s="45"/>
      <c r="P5" s="45"/>
      <c r="Q5" s="45"/>
      <c r="R5" s="55">
        <f>SUM(O5:Q5)</f>
        <v>0</v>
      </c>
      <c r="S5" s="45"/>
      <c r="T5" s="45"/>
      <c r="U5" s="55">
        <f>R5+(S5*3)+(T5*6)</f>
        <v>0</v>
      </c>
      <c r="V5" s="46"/>
      <c r="W5" s="54">
        <f>U5+U5*V5</f>
        <v>0</v>
      </c>
    </row>
    <row r="6" spans="1:23" x14ac:dyDescent="0.2">
      <c r="A6" s="40">
        <v>2</v>
      </c>
      <c r="B6" s="41" t="s">
        <v>78</v>
      </c>
      <c r="C6" s="41" t="s">
        <v>80</v>
      </c>
      <c r="D6" s="42"/>
      <c r="E6" s="43"/>
      <c r="F6" s="43"/>
      <c r="G6" s="43"/>
      <c r="H6" s="43"/>
      <c r="I6" s="43"/>
      <c r="J6" s="43"/>
      <c r="K6" s="44"/>
      <c r="L6" s="43"/>
      <c r="M6" s="43"/>
      <c r="N6" s="43"/>
      <c r="O6" s="45"/>
      <c r="P6" s="45"/>
      <c r="Q6" s="45"/>
      <c r="R6" s="55">
        <f t="shared" ref="R6:R14" si="0">SUM(O6:Q6)</f>
        <v>0</v>
      </c>
      <c r="S6" s="45"/>
      <c r="T6" s="45"/>
      <c r="U6" s="55">
        <f t="shared" ref="U6:U34" si="1">R6+(S6*3)+(T6*6)</f>
        <v>0</v>
      </c>
      <c r="V6" s="46"/>
      <c r="W6" s="54">
        <f t="shared" ref="W6:W34" si="2">U6+U6*V6</f>
        <v>0</v>
      </c>
    </row>
    <row r="7" spans="1:23" x14ac:dyDescent="0.2">
      <c r="A7" s="40">
        <v>3</v>
      </c>
      <c r="B7" s="41" t="s">
        <v>78</v>
      </c>
      <c r="C7" s="41" t="s">
        <v>80</v>
      </c>
      <c r="D7" s="42"/>
      <c r="E7" s="43"/>
      <c r="F7" s="43"/>
      <c r="G7" s="43"/>
      <c r="H7" s="43"/>
      <c r="I7" s="43"/>
      <c r="J7" s="43"/>
      <c r="K7" s="44"/>
      <c r="L7" s="43"/>
      <c r="M7" s="43"/>
      <c r="N7" s="43"/>
      <c r="O7" s="45"/>
      <c r="P7" s="45"/>
      <c r="Q7" s="45"/>
      <c r="R7" s="55">
        <f t="shared" si="0"/>
        <v>0</v>
      </c>
      <c r="S7" s="45"/>
      <c r="T7" s="45"/>
      <c r="U7" s="55">
        <f t="shared" si="1"/>
        <v>0</v>
      </c>
      <c r="V7" s="46"/>
      <c r="W7" s="54">
        <f t="shared" si="2"/>
        <v>0</v>
      </c>
    </row>
    <row r="8" spans="1:23" x14ac:dyDescent="0.2">
      <c r="A8" s="40">
        <v>4</v>
      </c>
      <c r="B8" s="41" t="s">
        <v>78</v>
      </c>
      <c r="C8" s="41" t="s">
        <v>80</v>
      </c>
      <c r="D8" s="42"/>
      <c r="E8" s="43"/>
      <c r="F8" s="43"/>
      <c r="G8" s="43"/>
      <c r="H8" s="43"/>
      <c r="I8" s="43"/>
      <c r="J8" s="43"/>
      <c r="K8" s="44"/>
      <c r="L8" s="43"/>
      <c r="M8" s="43"/>
      <c r="N8" s="43"/>
      <c r="O8" s="45"/>
      <c r="P8" s="45"/>
      <c r="Q8" s="45"/>
      <c r="R8" s="55">
        <f t="shared" si="0"/>
        <v>0</v>
      </c>
      <c r="S8" s="45"/>
      <c r="T8" s="45"/>
      <c r="U8" s="55">
        <f t="shared" si="1"/>
        <v>0</v>
      </c>
      <c r="V8" s="46"/>
      <c r="W8" s="54">
        <f t="shared" si="2"/>
        <v>0</v>
      </c>
    </row>
    <row r="9" spans="1:23" x14ac:dyDescent="0.2">
      <c r="A9" s="40">
        <v>5</v>
      </c>
      <c r="B9" s="41" t="s">
        <v>78</v>
      </c>
      <c r="C9" s="41" t="s">
        <v>80</v>
      </c>
      <c r="D9" s="42"/>
      <c r="E9" s="43"/>
      <c r="F9" s="43"/>
      <c r="G9" s="43"/>
      <c r="H9" s="43"/>
      <c r="I9" s="43"/>
      <c r="J9" s="43"/>
      <c r="K9" s="44"/>
      <c r="L9" s="43"/>
      <c r="M9" s="43"/>
      <c r="N9" s="43"/>
      <c r="O9" s="45"/>
      <c r="P9" s="45"/>
      <c r="Q9" s="45"/>
      <c r="R9" s="55">
        <f t="shared" si="0"/>
        <v>0</v>
      </c>
      <c r="S9" s="45"/>
      <c r="T9" s="45"/>
      <c r="U9" s="55">
        <f t="shared" si="1"/>
        <v>0</v>
      </c>
      <c r="V9" s="46"/>
      <c r="W9" s="54">
        <f t="shared" si="2"/>
        <v>0</v>
      </c>
    </row>
    <row r="10" spans="1:23" x14ac:dyDescent="0.2">
      <c r="A10" s="40">
        <v>6</v>
      </c>
      <c r="B10" s="41" t="s">
        <v>78</v>
      </c>
      <c r="C10" s="41" t="s">
        <v>80</v>
      </c>
      <c r="D10" s="42"/>
      <c r="E10" s="43"/>
      <c r="F10" s="43"/>
      <c r="G10" s="43"/>
      <c r="H10" s="43"/>
      <c r="I10" s="43"/>
      <c r="J10" s="43"/>
      <c r="K10" s="44"/>
      <c r="L10" s="43"/>
      <c r="M10" s="43"/>
      <c r="N10" s="43"/>
      <c r="O10" s="45"/>
      <c r="P10" s="45"/>
      <c r="Q10" s="45"/>
      <c r="R10" s="55">
        <f t="shared" si="0"/>
        <v>0</v>
      </c>
      <c r="S10" s="45"/>
      <c r="T10" s="45"/>
      <c r="U10" s="55">
        <f t="shared" si="1"/>
        <v>0</v>
      </c>
      <c r="V10" s="46"/>
      <c r="W10" s="54">
        <f t="shared" si="2"/>
        <v>0</v>
      </c>
    </row>
    <row r="11" spans="1:23" x14ac:dyDescent="0.2">
      <c r="A11" s="40">
        <v>7</v>
      </c>
      <c r="B11" s="41" t="s">
        <v>78</v>
      </c>
      <c r="C11" s="41" t="s">
        <v>80</v>
      </c>
      <c r="D11" s="42"/>
      <c r="E11" s="43"/>
      <c r="F11" s="43"/>
      <c r="G11" s="43"/>
      <c r="H11" s="43"/>
      <c r="I11" s="43"/>
      <c r="J11" s="43"/>
      <c r="K11" s="44"/>
      <c r="L11" s="43"/>
      <c r="M11" s="43"/>
      <c r="N11" s="43"/>
      <c r="O11" s="45"/>
      <c r="P11" s="45"/>
      <c r="Q11" s="45"/>
      <c r="R11" s="55">
        <f t="shared" si="0"/>
        <v>0</v>
      </c>
      <c r="S11" s="45"/>
      <c r="T11" s="45"/>
      <c r="U11" s="55">
        <f t="shared" si="1"/>
        <v>0</v>
      </c>
      <c r="V11" s="46"/>
      <c r="W11" s="54">
        <f t="shared" si="2"/>
        <v>0</v>
      </c>
    </row>
    <row r="12" spans="1:23" x14ac:dyDescent="0.2">
      <c r="A12" s="40">
        <v>8</v>
      </c>
      <c r="B12" s="41" t="s">
        <v>78</v>
      </c>
      <c r="C12" s="41" t="s">
        <v>80</v>
      </c>
      <c r="D12" s="42"/>
      <c r="E12" s="43"/>
      <c r="F12" s="43"/>
      <c r="G12" s="43"/>
      <c r="H12" s="43"/>
      <c r="I12" s="43"/>
      <c r="J12" s="43"/>
      <c r="K12" s="44"/>
      <c r="L12" s="43"/>
      <c r="M12" s="43"/>
      <c r="N12" s="43"/>
      <c r="O12" s="45"/>
      <c r="P12" s="45"/>
      <c r="Q12" s="45"/>
      <c r="R12" s="55">
        <f t="shared" si="0"/>
        <v>0</v>
      </c>
      <c r="S12" s="45"/>
      <c r="T12" s="45"/>
      <c r="U12" s="55">
        <f t="shared" si="1"/>
        <v>0</v>
      </c>
      <c r="V12" s="46"/>
      <c r="W12" s="54">
        <f t="shared" si="2"/>
        <v>0</v>
      </c>
    </row>
    <row r="13" spans="1:23" x14ac:dyDescent="0.2">
      <c r="A13" s="40">
        <v>9</v>
      </c>
      <c r="B13" s="41" t="s">
        <v>78</v>
      </c>
      <c r="C13" s="41" t="s">
        <v>80</v>
      </c>
      <c r="D13" s="42"/>
      <c r="E13" s="43"/>
      <c r="F13" s="43"/>
      <c r="G13" s="43"/>
      <c r="H13" s="43"/>
      <c r="I13" s="43"/>
      <c r="J13" s="43"/>
      <c r="K13" s="44"/>
      <c r="L13" s="43"/>
      <c r="M13" s="43"/>
      <c r="N13" s="43"/>
      <c r="O13" s="45"/>
      <c r="P13" s="45"/>
      <c r="Q13" s="45"/>
      <c r="R13" s="55">
        <f t="shared" si="0"/>
        <v>0</v>
      </c>
      <c r="S13" s="45"/>
      <c r="T13" s="45"/>
      <c r="U13" s="55">
        <f t="shared" si="1"/>
        <v>0</v>
      </c>
      <c r="V13" s="46"/>
      <c r="W13" s="54">
        <f t="shared" si="2"/>
        <v>0</v>
      </c>
    </row>
    <row r="14" spans="1:23" x14ac:dyDescent="0.2">
      <c r="A14" s="40">
        <v>10</v>
      </c>
      <c r="B14" s="41" t="s">
        <v>78</v>
      </c>
      <c r="C14" s="41" t="s">
        <v>80</v>
      </c>
      <c r="D14" s="42"/>
      <c r="E14" s="43"/>
      <c r="F14" s="43"/>
      <c r="G14" s="43"/>
      <c r="H14" s="43"/>
      <c r="I14" s="43"/>
      <c r="J14" s="43"/>
      <c r="K14" s="44"/>
      <c r="L14" s="43"/>
      <c r="M14" s="43"/>
      <c r="N14" s="43"/>
      <c r="O14" s="45"/>
      <c r="P14" s="45"/>
      <c r="Q14" s="45"/>
      <c r="R14" s="55">
        <f t="shared" si="0"/>
        <v>0</v>
      </c>
      <c r="S14" s="45"/>
      <c r="T14" s="45"/>
      <c r="U14" s="55">
        <f t="shared" si="1"/>
        <v>0</v>
      </c>
      <c r="V14" s="46"/>
      <c r="W14" s="54">
        <f t="shared" si="2"/>
        <v>0</v>
      </c>
    </row>
    <row r="15" spans="1:23" x14ac:dyDescent="0.2">
      <c r="A15" s="40">
        <v>11</v>
      </c>
      <c r="B15" s="41" t="s">
        <v>78</v>
      </c>
      <c r="C15" s="41" t="s">
        <v>80</v>
      </c>
      <c r="D15" s="42"/>
      <c r="E15" s="43"/>
      <c r="F15" s="43"/>
      <c r="G15" s="43"/>
      <c r="H15" s="43"/>
      <c r="I15" s="43"/>
      <c r="J15" s="43"/>
      <c r="K15" s="44"/>
      <c r="L15" s="43"/>
      <c r="M15" s="43"/>
      <c r="N15" s="43"/>
      <c r="O15" s="45"/>
      <c r="P15" s="45"/>
      <c r="Q15" s="45"/>
      <c r="R15" s="55">
        <f t="shared" ref="R15:R24" si="3">SUM(O15:Q15)</f>
        <v>0</v>
      </c>
      <c r="S15" s="45"/>
      <c r="T15" s="45"/>
      <c r="U15" s="55">
        <f t="shared" si="1"/>
        <v>0</v>
      </c>
      <c r="V15" s="46"/>
      <c r="W15" s="54">
        <f t="shared" si="2"/>
        <v>0</v>
      </c>
    </row>
    <row r="16" spans="1:23" x14ac:dyDescent="0.2">
      <c r="A16" s="40">
        <v>12</v>
      </c>
      <c r="B16" s="41" t="s">
        <v>78</v>
      </c>
      <c r="C16" s="41" t="s">
        <v>80</v>
      </c>
      <c r="D16" s="42"/>
      <c r="E16" s="43"/>
      <c r="F16" s="43"/>
      <c r="G16" s="43"/>
      <c r="H16" s="43"/>
      <c r="I16" s="43"/>
      <c r="J16" s="43"/>
      <c r="K16" s="44"/>
      <c r="L16" s="43"/>
      <c r="M16" s="43"/>
      <c r="N16" s="43"/>
      <c r="O16" s="45"/>
      <c r="P16" s="45"/>
      <c r="Q16" s="45"/>
      <c r="R16" s="55">
        <f t="shared" si="3"/>
        <v>0</v>
      </c>
      <c r="S16" s="45"/>
      <c r="T16" s="45"/>
      <c r="U16" s="55">
        <f t="shared" si="1"/>
        <v>0</v>
      </c>
      <c r="V16" s="46"/>
      <c r="W16" s="54">
        <f t="shared" si="2"/>
        <v>0</v>
      </c>
    </row>
    <row r="17" spans="1:23" x14ac:dyDescent="0.2">
      <c r="A17" s="40">
        <v>13</v>
      </c>
      <c r="B17" s="41" t="s">
        <v>78</v>
      </c>
      <c r="C17" s="41" t="s">
        <v>80</v>
      </c>
      <c r="D17" s="42"/>
      <c r="E17" s="43"/>
      <c r="F17" s="43"/>
      <c r="G17" s="43"/>
      <c r="H17" s="43"/>
      <c r="I17" s="43"/>
      <c r="J17" s="43"/>
      <c r="K17" s="44"/>
      <c r="L17" s="43"/>
      <c r="M17" s="43"/>
      <c r="N17" s="43"/>
      <c r="O17" s="45"/>
      <c r="P17" s="45"/>
      <c r="Q17" s="45"/>
      <c r="R17" s="55">
        <f t="shared" si="3"/>
        <v>0</v>
      </c>
      <c r="S17" s="45"/>
      <c r="T17" s="45"/>
      <c r="U17" s="55">
        <f t="shared" si="1"/>
        <v>0</v>
      </c>
      <c r="V17" s="46"/>
      <c r="W17" s="54">
        <f t="shared" si="2"/>
        <v>0</v>
      </c>
    </row>
    <row r="18" spans="1:23" x14ac:dyDescent="0.2">
      <c r="A18" s="40">
        <v>14</v>
      </c>
      <c r="B18" s="41" t="s">
        <v>78</v>
      </c>
      <c r="C18" s="41" t="s">
        <v>80</v>
      </c>
      <c r="D18" s="42"/>
      <c r="E18" s="43"/>
      <c r="F18" s="43"/>
      <c r="G18" s="43"/>
      <c r="H18" s="43"/>
      <c r="I18" s="43"/>
      <c r="J18" s="43"/>
      <c r="K18" s="44"/>
      <c r="L18" s="43"/>
      <c r="M18" s="43"/>
      <c r="N18" s="43"/>
      <c r="O18" s="45"/>
      <c r="P18" s="45"/>
      <c r="Q18" s="45"/>
      <c r="R18" s="55">
        <f t="shared" si="3"/>
        <v>0</v>
      </c>
      <c r="S18" s="45"/>
      <c r="T18" s="45"/>
      <c r="U18" s="55">
        <f t="shared" si="1"/>
        <v>0</v>
      </c>
      <c r="V18" s="46"/>
      <c r="W18" s="54">
        <f t="shared" si="2"/>
        <v>0</v>
      </c>
    </row>
    <row r="19" spans="1:23" x14ac:dyDescent="0.2">
      <c r="A19" s="40">
        <v>15</v>
      </c>
      <c r="B19" s="41" t="s">
        <v>78</v>
      </c>
      <c r="C19" s="41" t="s">
        <v>80</v>
      </c>
      <c r="D19" s="42"/>
      <c r="E19" s="43"/>
      <c r="F19" s="43"/>
      <c r="G19" s="43"/>
      <c r="H19" s="43"/>
      <c r="I19" s="43"/>
      <c r="J19" s="43"/>
      <c r="K19" s="44"/>
      <c r="L19" s="43"/>
      <c r="M19" s="43"/>
      <c r="N19" s="43"/>
      <c r="O19" s="45"/>
      <c r="P19" s="45"/>
      <c r="Q19" s="45"/>
      <c r="R19" s="55">
        <f t="shared" si="3"/>
        <v>0</v>
      </c>
      <c r="S19" s="45"/>
      <c r="T19" s="45"/>
      <c r="U19" s="55">
        <f t="shared" si="1"/>
        <v>0</v>
      </c>
      <c r="V19" s="46"/>
      <c r="W19" s="54">
        <f t="shared" si="2"/>
        <v>0</v>
      </c>
    </row>
    <row r="20" spans="1:23" x14ac:dyDescent="0.2">
      <c r="A20" s="40">
        <v>16</v>
      </c>
      <c r="B20" s="41" t="s">
        <v>79</v>
      </c>
      <c r="C20" s="41" t="s">
        <v>81</v>
      </c>
      <c r="D20" s="42"/>
      <c r="E20" s="43"/>
      <c r="F20" s="43"/>
      <c r="G20" s="43"/>
      <c r="H20" s="43"/>
      <c r="I20" s="43"/>
      <c r="J20" s="43"/>
      <c r="K20" s="44"/>
      <c r="L20" s="43"/>
      <c r="M20" s="43"/>
      <c r="N20" s="43"/>
      <c r="O20" s="45"/>
      <c r="P20" s="45"/>
      <c r="Q20" s="45"/>
      <c r="R20" s="55">
        <f t="shared" si="3"/>
        <v>0</v>
      </c>
      <c r="S20" s="45"/>
      <c r="T20" s="45"/>
      <c r="U20" s="55">
        <f t="shared" si="1"/>
        <v>0</v>
      </c>
      <c r="V20" s="46"/>
      <c r="W20" s="54">
        <f t="shared" si="2"/>
        <v>0</v>
      </c>
    </row>
    <row r="21" spans="1:23" x14ac:dyDescent="0.2">
      <c r="A21" s="40">
        <v>17</v>
      </c>
      <c r="B21" s="41" t="s">
        <v>79</v>
      </c>
      <c r="C21" s="41" t="s">
        <v>81</v>
      </c>
      <c r="D21" s="42"/>
      <c r="E21" s="43"/>
      <c r="F21" s="43"/>
      <c r="G21" s="43"/>
      <c r="H21" s="43"/>
      <c r="I21" s="43"/>
      <c r="J21" s="43"/>
      <c r="K21" s="44"/>
      <c r="L21" s="43"/>
      <c r="M21" s="43"/>
      <c r="N21" s="43"/>
      <c r="O21" s="45"/>
      <c r="P21" s="45"/>
      <c r="Q21" s="45"/>
      <c r="R21" s="55">
        <f t="shared" si="3"/>
        <v>0</v>
      </c>
      <c r="S21" s="45"/>
      <c r="T21" s="45"/>
      <c r="U21" s="55">
        <f t="shared" si="1"/>
        <v>0</v>
      </c>
      <c r="V21" s="46"/>
      <c r="W21" s="54">
        <f t="shared" si="2"/>
        <v>0</v>
      </c>
    </row>
    <row r="22" spans="1:23" x14ac:dyDescent="0.2">
      <c r="A22" s="40">
        <v>18</v>
      </c>
      <c r="B22" s="41" t="s">
        <v>79</v>
      </c>
      <c r="C22" s="41" t="s">
        <v>81</v>
      </c>
      <c r="D22" s="42"/>
      <c r="E22" s="43"/>
      <c r="F22" s="43"/>
      <c r="G22" s="43"/>
      <c r="H22" s="43"/>
      <c r="I22" s="43"/>
      <c r="J22" s="43"/>
      <c r="K22" s="44"/>
      <c r="L22" s="43"/>
      <c r="M22" s="43"/>
      <c r="N22" s="43"/>
      <c r="O22" s="45"/>
      <c r="P22" s="45"/>
      <c r="Q22" s="45"/>
      <c r="R22" s="55">
        <f t="shared" si="3"/>
        <v>0</v>
      </c>
      <c r="S22" s="45"/>
      <c r="T22" s="45"/>
      <c r="U22" s="55">
        <f t="shared" si="1"/>
        <v>0</v>
      </c>
      <c r="V22" s="46"/>
      <c r="W22" s="54">
        <f t="shared" si="2"/>
        <v>0</v>
      </c>
    </row>
    <row r="23" spans="1:23" x14ac:dyDescent="0.2">
      <c r="A23" s="40">
        <v>19</v>
      </c>
      <c r="B23" s="41" t="s">
        <v>79</v>
      </c>
      <c r="C23" s="41" t="s">
        <v>81</v>
      </c>
      <c r="D23" s="42"/>
      <c r="E23" s="43"/>
      <c r="F23" s="43"/>
      <c r="G23" s="43"/>
      <c r="H23" s="43"/>
      <c r="I23" s="43"/>
      <c r="J23" s="43"/>
      <c r="K23" s="44"/>
      <c r="L23" s="43"/>
      <c r="M23" s="43"/>
      <c r="N23" s="43"/>
      <c r="O23" s="45"/>
      <c r="P23" s="45"/>
      <c r="Q23" s="45"/>
      <c r="R23" s="55">
        <f t="shared" si="3"/>
        <v>0</v>
      </c>
      <c r="S23" s="45"/>
      <c r="T23" s="45"/>
      <c r="U23" s="55">
        <f t="shared" si="1"/>
        <v>0</v>
      </c>
      <c r="V23" s="46"/>
      <c r="W23" s="54">
        <f t="shared" si="2"/>
        <v>0</v>
      </c>
    </row>
    <row r="24" spans="1:23" x14ac:dyDescent="0.2">
      <c r="A24" s="40">
        <v>20</v>
      </c>
      <c r="B24" s="41" t="s">
        <v>79</v>
      </c>
      <c r="C24" s="41" t="s">
        <v>81</v>
      </c>
      <c r="D24" s="42"/>
      <c r="E24" s="43"/>
      <c r="F24" s="43"/>
      <c r="G24" s="43"/>
      <c r="H24" s="43"/>
      <c r="I24" s="43"/>
      <c r="J24" s="43"/>
      <c r="K24" s="44"/>
      <c r="L24" s="43"/>
      <c r="M24" s="43"/>
      <c r="N24" s="43"/>
      <c r="O24" s="45"/>
      <c r="P24" s="45"/>
      <c r="Q24" s="45"/>
      <c r="R24" s="55">
        <f t="shared" si="3"/>
        <v>0</v>
      </c>
      <c r="S24" s="45"/>
      <c r="T24" s="45"/>
      <c r="U24" s="55">
        <f t="shared" si="1"/>
        <v>0</v>
      </c>
      <c r="V24" s="46"/>
      <c r="W24" s="54">
        <f t="shared" si="2"/>
        <v>0</v>
      </c>
    </row>
    <row r="25" spans="1:23" x14ac:dyDescent="0.2">
      <c r="A25" s="40">
        <v>21</v>
      </c>
      <c r="B25" s="41" t="s">
        <v>79</v>
      </c>
      <c r="C25" s="41" t="s">
        <v>81</v>
      </c>
      <c r="D25" s="42"/>
      <c r="E25" s="43"/>
      <c r="F25" s="43"/>
      <c r="G25" s="43"/>
      <c r="H25" s="43"/>
      <c r="I25" s="43"/>
      <c r="J25" s="43"/>
      <c r="K25" s="44"/>
      <c r="L25" s="43"/>
      <c r="M25" s="43"/>
      <c r="N25" s="43"/>
      <c r="O25" s="45"/>
      <c r="P25" s="45"/>
      <c r="Q25" s="45"/>
      <c r="R25" s="55">
        <f>SUM(O25:Q25)</f>
        <v>0</v>
      </c>
      <c r="S25" s="45"/>
      <c r="T25" s="45"/>
      <c r="U25" s="55">
        <f t="shared" si="1"/>
        <v>0</v>
      </c>
      <c r="V25" s="46"/>
      <c r="W25" s="54">
        <f t="shared" si="2"/>
        <v>0</v>
      </c>
    </row>
    <row r="26" spans="1:23" x14ac:dyDescent="0.2">
      <c r="A26" s="40">
        <v>22</v>
      </c>
      <c r="B26" s="41" t="s">
        <v>79</v>
      </c>
      <c r="C26" s="41" t="s">
        <v>81</v>
      </c>
      <c r="D26" s="42"/>
      <c r="E26" s="43"/>
      <c r="F26" s="43"/>
      <c r="G26" s="43"/>
      <c r="H26" s="43"/>
      <c r="I26" s="43"/>
      <c r="J26" s="43"/>
      <c r="K26" s="44"/>
      <c r="L26" s="43"/>
      <c r="M26" s="43"/>
      <c r="N26" s="43"/>
      <c r="O26" s="45"/>
      <c r="P26" s="45"/>
      <c r="Q26" s="45"/>
      <c r="R26" s="55">
        <f t="shared" ref="R26:R34" si="4">SUM(O26:Q26)</f>
        <v>0</v>
      </c>
      <c r="S26" s="45"/>
      <c r="T26" s="45"/>
      <c r="U26" s="55">
        <f t="shared" si="1"/>
        <v>0</v>
      </c>
      <c r="V26" s="46"/>
      <c r="W26" s="54">
        <f t="shared" si="2"/>
        <v>0</v>
      </c>
    </row>
    <row r="27" spans="1:23" x14ac:dyDescent="0.2">
      <c r="A27" s="40">
        <v>23</v>
      </c>
      <c r="B27" s="41" t="s">
        <v>79</v>
      </c>
      <c r="C27" s="41" t="s">
        <v>81</v>
      </c>
      <c r="D27" s="42"/>
      <c r="E27" s="43"/>
      <c r="F27" s="43"/>
      <c r="G27" s="43"/>
      <c r="H27" s="43"/>
      <c r="I27" s="43"/>
      <c r="J27" s="43"/>
      <c r="K27" s="44"/>
      <c r="L27" s="43"/>
      <c r="M27" s="43"/>
      <c r="N27" s="43"/>
      <c r="O27" s="45"/>
      <c r="P27" s="45"/>
      <c r="Q27" s="45"/>
      <c r="R27" s="55">
        <f t="shared" si="4"/>
        <v>0</v>
      </c>
      <c r="S27" s="45"/>
      <c r="T27" s="45"/>
      <c r="U27" s="55">
        <f t="shared" si="1"/>
        <v>0</v>
      </c>
      <c r="V27" s="46"/>
      <c r="W27" s="54">
        <f t="shared" si="2"/>
        <v>0</v>
      </c>
    </row>
    <row r="28" spans="1:23" x14ac:dyDescent="0.2">
      <c r="A28" s="40">
        <v>24</v>
      </c>
      <c r="B28" s="41" t="s">
        <v>79</v>
      </c>
      <c r="C28" s="41" t="s">
        <v>81</v>
      </c>
      <c r="D28" s="42"/>
      <c r="E28" s="43"/>
      <c r="F28" s="43"/>
      <c r="G28" s="43"/>
      <c r="H28" s="43"/>
      <c r="I28" s="43"/>
      <c r="J28" s="43"/>
      <c r="K28" s="44"/>
      <c r="L28" s="43"/>
      <c r="M28" s="43"/>
      <c r="N28" s="43"/>
      <c r="O28" s="45"/>
      <c r="P28" s="45"/>
      <c r="Q28" s="45"/>
      <c r="R28" s="55">
        <f t="shared" si="4"/>
        <v>0</v>
      </c>
      <c r="S28" s="45"/>
      <c r="T28" s="45"/>
      <c r="U28" s="55">
        <f t="shared" si="1"/>
        <v>0</v>
      </c>
      <c r="V28" s="46"/>
      <c r="W28" s="54">
        <f t="shared" si="2"/>
        <v>0</v>
      </c>
    </row>
    <row r="29" spans="1:23" x14ac:dyDescent="0.2">
      <c r="A29" s="40">
        <v>25</v>
      </c>
      <c r="B29" s="41" t="s">
        <v>79</v>
      </c>
      <c r="C29" s="41" t="s">
        <v>81</v>
      </c>
      <c r="D29" s="42"/>
      <c r="E29" s="43"/>
      <c r="F29" s="43"/>
      <c r="G29" s="43"/>
      <c r="H29" s="43"/>
      <c r="I29" s="43"/>
      <c r="J29" s="43"/>
      <c r="K29" s="44"/>
      <c r="L29" s="43"/>
      <c r="M29" s="43"/>
      <c r="N29" s="43"/>
      <c r="O29" s="45"/>
      <c r="P29" s="45"/>
      <c r="Q29" s="45"/>
      <c r="R29" s="55">
        <f>SUM(O29:Q29)</f>
        <v>0</v>
      </c>
      <c r="S29" s="45"/>
      <c r="T29" s="45"/>
      <c r="U29" s="55">
        <f t="shared" si="1"/>
        <v>0</v>
      </c>
      <c r="V29" s="46"/>
      <c r="W29" s="54">
        <f t="shared" si="2"/>
        <v>0</v>
      </c>
    </row>
    <row r="30" spans="1:23" x14ac:dyDescent="0.2">
      <c r="A30" s="40">
        <v>26</v>
      </c>
      <c r="B30" s="41" t="s">
        <v>79</v>
      </c>
      <c r="C30" s="41" t="s">
        <v>81</v>
      </c>
      <c r="D30" s="42"/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5"/>
      <c r="Q30" s="45"/>
      <c r="R30" s="55">
        <f t="shared" si="4"/>
        <v>0</v>
      </c>
      <c r="S30" s="45"/>
      <c r="T30" s="45"/>
      <c r="U30" s="55">
        <f t="shared" si="1"/>
        <v>0</v>
      </c>
      <c r="V30" s="46"/>
      <c r="W30" s="54">
        <f t="shared" si="2"/>
        <v>0</v>
      </c>
    </row>
    <row r="31" spans="1:23" x14ac:dyDescent="0.2">
      <c r="A31" s="40">
        <v>27</v>
      </c>
      <c r="B31" s="41" t="s">
        <v>79</v>
      </c>
      <c r="C31" s="41" t="s">
        <v>81</v>
      </c>
      <c r="D31" s="42"/>
      <c r="E31" s="43"/>
      <c r="F31" s="43"/>
      <c r="G31" s="43"/>
      <c r="H31" s="43"/>
      <c r="I31" s="43"/>
      <c r="J31" s="43"/>
      <c r="K31" s="44"/>
      <c r="L31" s="43"/>
      <c r="M31" s="43"/>
      <c r="N31" s="43"/>
      <c r="O31" s="45"/>
      <c r="P31" s="45"/>
      <c r="Q31" s="45"/>
      <c r="R31" s="55">
        <f t="shared" si="4"/>
        <v>0</v>
      </c>
      <c r="S31" s="45"/>
      <c r="T31" s="45"/>
      <c r="U31" s="55">
        <f t="shared" si="1"/>
        <v>0</v>
      </c>
      <c r="V31" s="46"/>
      <c r="W31" s="54">
        <f t="shared" si="2"/>
        <v>0</v>
      </c>
    </row>
    <row r="32" spans="1:23" x14ac:dyDescent="0.2">
      <c r="A32" s="40">
        <v>28</v>
      </c>
      <c r="B32" s="41" t="s">
        <v>79</v>
      </c>
      <c r="C32" s="41" t="s">
        <v>81</v>
      </c>
      <c r="D32" s="42"/>
      <c r="E32" s="43"/>
      <c r="F32" s="43"/>
      <c r="G32" s="43"/>
      <c r="H32" s="43"/>
      <c r="I32" s="43"/>
      <c r="J32" s="43"/>
      <c r="K32" s="44"/>
      <c r="L32" s="43"/>
      <c r="M32" s="43"/>
      <c r="N32" s="43"/>
      <c r="O32" s="45"/>
      <c r="P32" s="45"/>
      <c r="Q32" s="45"/>
      <c r="R32" s="55">
        <f t="shared" si="4"/>
        <v>0</v>
      </c>
      <c r="S32" s="45"/>
      <c r="T32" s="45"/>
      <c r="U32" s="55">
        <f t="shared" si="1"/>
        <v>0</v>
      </c>
      <c r="V32" s="46"/>
      <c r="W32" s="54">
        <f t="shared" si="2"/>
        <v>0</v>
      </c>
    </row>
    <row r="33" spans="1:23" x14ac:dyDescent="0.2">
      <c r="A33" s="40">
        <v>29</v>
      </c>
      <c r="B33" s="41" t="s">
        <v>79</v>
      </c>
      <c r="C33" s="41" t="s">
        <v>81</v>
      </c>
      <c r="D33" s="42"/>
      <c r="E33" s="43"/>
      <c r="F33" s="43"/>
      <c r="G33" s="43"/>
      <c r="H33" s="43"/>
      <c r="I33" s="43"/>
      <c r="J33" s="43"/>
      <c r="K33" s="44"/>
      <c r="L33" s="43"/>
      <c r="M33" s="43"/>
      <c r="N33" s="43"/>
      <c r="O33" s="45"/>
      <c r="P33" s="45"/>
      <c r="Q33" s="45"/>
      <c r="R33" s="55">
        <f t="shared" si="4"/>
        <v>0</v>
      </c>
      <c r="S33" s="45"/>
      <c r="T33" s="45"/>
      <c r="U33" s="55">
        <f t="shared" si="1"/>
        <v>0</v>
      </c>
      <c r="V33" s="46"/>
      <c r="W33" s="54">
        <f t="shared" si="2"/>
        <v>0</v>
      </c>
    </row>
    <row r="34" spans="1:23" x14ac:dyDescent="0.2">
      <c r="A34" s="40">
        <v>30</v>
      </c>
      <c r="B34" s="41" t="s">
        <v>79</v>
      </c>
      <c r="C34" s="41" t="s">
        <v>81</v>
      </c>
      <c r="D34" s="42"/>
      <c r="E34" s="43"/>
      <c r="F34" s="43"/>
      <c r="G34" s="43"/>
      <c r="H34" s="43"/>
      <c r="I34" s="43"/>
      <c r="J34" s="43"/>
      <c r="K34" s="44"/>
      <c r="L34" s="43"/>
      <c r="M34" s="43"/>
      <c r="N34" s="43"/>
      <c r="O34" s="45"/>
      <c r="P34" s="45"/>
      <c r="Q34" s="45"/>
      <c r="R34" s="55">
        <f t="shared" si="4"/>
        <v>0</v>
      </c>
      <c r="S34" s="45"/>
      <c r="T34" s="45"/>
      <c r="U34" s="55">
        <f>R34+(S34*3)+(T34*6)</f>
        <v>0</v>
      </c>
      <c r="V34" s="46"/>
      <c r="W34" s="54">
        <f t="shared" si="2"/>
        <v>0</v>
      </c>
    </row>
  </sheetData>
  <sheetProtection algorithmName="SHA-512" hashValue="8EOropIo92dC9OlyxrO34tww0LdLfHBn3UYIukw+1Y0GyXeYUvxk7Syy9wuxMeBiWVhVXZU1LX+IKpEWMVG85Q==" saltValue="uAYxx8udYa8K0NA00sXT1A==" spinCount="100000" sheet="1" formatColumns="0" formatRows="0" autoFilter="0"/>
  <protectedRanges>
    <protectedRange sqref="D5:Q34 V5:V34 S5:T34" name="Диапазон1_5_2"/>
  </protectedRanges>
  <mergeCells count="2">
    <mergeCell ref="D3:W3"/>
    <mergeCell ref="A3:C3"/>
  </mergeCells>
  <conditionalFormatting sqref="D5:W34">
    <cfRule type="containsBlanks" dxfId="1" priority="6">
      <formula>LEN(TRIM(D5))=0</formula>
    </cfRule>
  </conditionalFormatting>
  <conditionalFormatting sqref="D3:W3">
    <cfRule type="cellIs" dxfId="0" priority="1" operator="equal">
      <formula>0</formula>
    </cfRule>
  </conditionalFormatting>
  <pageMargins left="0.31496062992125984" right="0.31496062992125984" top="0.35433070866141736" bottom="0.39370078740157483" header="0" footer="0.19685039370078741"/>
  <pageSetup paperSize="9" scale="59" fitToHeight="10" orientation="landscape" r:id="rId1"/>
  <headerFooter>
    <oddFooter>&amp;L&amp;A&amp;RСторінка &amp;P 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2</vt:i4>
      </vt:variant>
    </vt:vector>
  </HeadingPairs>
  <TitlesOfParts>
    <vt:vector size="5" baseType="lpstr">
      <vt:lpstr>Документація</vt:lpstr>
      <vt:lpstr>Додаток 1</vt:lpstr>
      <vt:lpstr>Додаток 2</vt:lpstr>
      <vt:lpstr>'Додаток 1'!Область_друку</vt:lpstr>
      <vt:lpstr>'Додаток 2'!Область_друку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2025-04-01T17:07:53Z</dcterms:modified>
</cp:coreProperties>
</file>