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D159F111-AD84-4D76-9D2F-25C81082A8D6}" xr6:coauthVersionLast="36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Документація" sheetId="2" r:id="rId1"/>
    <sheet name="Додаток 1" sheetId="3" r:id="rId2"/>
    <sheet name="Додаток 2" sheetId="4" r:id="rId3"/>
  </sheets>
  <definedNames>
    <definedName name="_xlnm._FilterDatabase" localSheetId="1" hidden="1">'Додаток 1'!$A$23:$D$27</definedName>
    <definedName name="_xlnm.Print_Titles" localSheetId="2">'Додаток 2'!$3:$4</definedName>
    <definedName name="_xlnm.Print_Area" localSheetId="1">'Додаток 1'!$A$1:$E$29</definedName>
    <definedName name="_xlnm.Print_Area" localSheetId="2">'Додаток 2'!$A$1:$D$103</definedName>
    <definedName name="_xlnm.Print_Area" localSheetId="0">Документація!$A$1:$B$45</definedName>
  </definedNames>
  <calcPr calcId="191029"/>
</workbook>
</file>

<file path=xl/calcChain.xml><?xml version="1.0" encoding="utf-8"?>
<calcChain xmlns="http://schemas.openxmlformats.org/spreadsheetml/2006/main">
  <c r="D29" i="3" l="1"/>
  <c r="A2" i="4" l="1"/>
  <c r="E2" i="4"/>
  <c r="E1" i="4"/>
  <c r="F2" i="3"/>
  <c r="F1" i="3"/>
  <c r="D3" i="4"/>
  <c r="E29" i="3" l="1"/>
  <c r="C2" i="3" l="1"/>
  <c r="C1" i="3" s="1"/>
  <c r="B1" i="3" l="1"/>
  <c r="B2" i="3"/>
  <c r="D1" i="3" l="1"/>
</calcChain>
</file>

<file path=xl/sharedStrings.xml><?xml version="1.0" encoding="utf-8"?>
<sst xmlns="http://schemas.openxmlformats.org/spreadsheetml/2006/main" count="233" uniqueCount="178">
  <si>
    <t xml:space="preserve">До участі в процедурі закупівлі приймаються пропозиції від Учасників, які відповідають наступним вимогам: </t>
  </si>
  <si>
    <t>Документація процедури закупівлі</t>
  </si>
  <si>
    <t>Назва компанії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</si>
  <si>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</si>
  <si>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</si>
  <si>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</si>
  <si>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</si>
  <si>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</si>
  <si>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</si>
  <si>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</si>
  <si>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</si>
  <si>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</si>
  <si>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</si>
  <si>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</si>
  <si>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Офіційний сайт компанії Учасника (за наявності)</t>
  </si>
  <si>
    <t>Ціна, грн. з ПДВ</t>
  </si>
  <si>
    <t>Найменування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</si>
  <si>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</si>
  <si>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</si>
  <si>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</si>
  <si>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</si>
  <si>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</si>
  <si>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</si>
  <si>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</si>
  <si>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</si>
  <si>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</si>
  <si>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</si>
  <si>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</si>
  <si>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</si>
  <si>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</si>
  <si>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Критеріями оцінки та вибору переможця є: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</si>
  <si>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</si>
  <si>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</si>
  <si>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</si>
  <si>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</si>
  <si>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</si>
  <si>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</si>
  <si>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</si>
  <si>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</si>
  <si>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</si>
  <si>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•  відповідність вимогам щодо предмету закупівлі;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</si>
  <si>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</si>
  <si>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</si>
  <si>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</si>
  <si>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Досвід роботи за напрямом предмету закупівлі, років</t>
  </si>
  <si>
    <t>Пропозиція Учасника подається в електронному вигляді на адресу:</t>
  </si>
  <si>
    <t>Платник ПДВ- так, ні</t>
  </si>
  <si>
    <t>•  мінімальна вартість пропозиції.</t>
  </si>
  <si>
    <t>•  строки поставки;</t>
  </si>
  <si>
    <t>Будь-які питання стосовно закупівлі Учасник має направляти на адресу Тендерного комітету:</t>
  </si>
  <si>
    <t>№</t>
  </si>
  <si>
    <t>Комп'ютерне обладнання. Сервер та комплектуючі</t>
  </si>
  <si>
    <t>Корпус</t>
  </si>
  <si>
    <t>Універсальний з пристосуванням для монтажу в 19” стійку.</t>
  </si>
  <si>
    <t xml:space="preserve">Наявність телескопічних рейок для монтажу у шафу. </t>
  </si>
  <si>
    <t>Відсіки для дисків з можливістю «гарячої» заміни та індикацією станів диску.</t>
  </si>
  <si>
    <t>Повинен підтримувати постійне функціонування при оточуючій температурі 35 °C.</t>
  </si>
  <si>
    <t xml:space="preserve">Висота корпусу не більше ніж 2U. </t>
  </si>
  <si>
    <t>Процесор</t>
  </si>
  <si>
    <t>Відео адаптер</t>
  </si>
  <si>
    <t>Оперативна пам’ять</t>
  </si>
  <si>
    <t>Максимальній обсяг підтримуваної пам'яті не менше 2TB;</t>
  </si>
  <si>
    <t>RAID-контролер</t>
  </si>
  <si>
    <t>Підтримка рівнів RAID 1, 10.</t>
  </si>
  <si>
    <t>Підтримка гарячої заміни дисків.</t>
  </si>
  <si>
    <t>Підтримка SSD дисків з інтерфейсами SAS.</t>
  </si>
  <si>
    <t>Жорсткі диски</t>
  </si>
  <si>
    <t>Не менше ніж два внутрішніх жорстких дисків, що зібрані в масив Raid1. Кожен з дисків повинен відповідати наступним вимогам:</t>
  </si>
  <si>
    <t>тип SSD;</t>
  </si>
  <si>
    <t>інтерфейс SATA 6Gbps;</t>
  </si>
  <si>
    <t>формфактор 2,5” з гарячою заміною;</t>
  </si>
  <si>
    <t>загальний «сирий» простір не менше 480ГБ.</t>
  </si>
  <si>
    <t>Мережеві інтерфейси LAN</t>
  </si>
  <si>
    <t>Мережеві інтерфейси SAN</t>
  </si>
  <si>
    <t xml:space="preserve">Слоти Вводу/Виводу </t>
  </si>
  <si>
    <t xml:space="preserve">Порти Вводу/Виводу </t>
  </si>
  <si>
    <t>Блок живлення</t>
  </si>
  <si>
    <t>Не менше 2 (двох) блоків живлення потужністю не менше 750 Ватт.</t>
  </si>
  <si>
    <t>Підтримка відмовостійкості блоків живлення по схемі 1+1.</t>
  </si>
  <si>
    <t>Відмовостійкість</t>
  </si>
  <si>
    <t xml:space="preserve">Резервування системи живлення: не гірше ніж основний та додатковий блоки живлення з можливістю «гарячої заміни». </t>
  </si>
  <si>
    <t xml:space="preserve">Потужність кожного блоку живлення не менше 750 Вт, для роботи системи при максимальному заповненні дисками, пам’яті і адаптерами в режимі максимального навантаження без обмеження часу. </t>
  </si>
  <si>
    <t xml:space="preserve">Резервування системи охолодження: повинна бути встановлена достатня кількість вентиляторів, для забезпечення відмовостійкіості N+1, з можливістю «гарячої заміни». </t>
  </si>
  <si>
    <t>Функції безпеки</t>
  </si>
  <si>
    <t>Має підтримувати пароль на увімкнення серверу.</t>
  </si>
  <si>
    <t>Пароль адміністратора.</t>
  </si>
  <si>
    <t>Додаткова комплектація</t>
  </si>
  <si>
    <t>Повинен мати вбудовані апаратно-програмні засоби для віддаленого управління і моніторингу, що забезпечують наступні функції:</t>
  </si>
  <si>
    <t>Комерційна пропозиція учасника має враховувати всі визначені законодавством податки та збори.</t>
  </si>
  <si>
    <t>Публічне розкриття пропозицій не проводиться.</t>
  </si>
  <si>
    <t>2. Мають необхідне обладнання, власну матеріально-технічну базу, та кваліфікований персонал та досвід роботи в даному напрямку не менше 3 років.</t>
  </si>
  <si>
    <t>3. Мають досвід виконання аналогічних договорів, і можуть документально підтвердити успішні проекти.</t>
  </si>
  <si>
    <t>•  Проект договору;</t>
  </si>
  <si>
    <t>1. Зареєстровані на території України, крім тих, кінцевим бенефіціаром яких є фізичні чи юридичні особи Російської Федерації чи Республіки Білорусь.</t>
  </si>
  <si>
    <t>Специфікація №1</t>
  </si>
  <si>
    <t>2 встановлених процесора типу Intel Intel® Xeon® Gold 6448H Processor</t>
  </si>
  <si>
    <t>Вбудованого типу.</t>
  </si>
  <si>
    <t>Підтримка встановлення не менше 32 (тридцять два) модулів пам'яті, що працюють на частоті не менше 4800 МГц;</t>
  </si>
  <si>
    <t>Тактова частота оперативної пам’яті – 4800МГц;</t>
  </si>
  <si>
    <t>Встановлений об’єм оперативної пам’яті - не менше ніж 512 Гб Registered DDR5. 16 модулів пам'яті RDIMM об'ємом не менше 32Гб кожен, підтримка функцій ECC.</t>
  </si>
  <si>
    <t xml:space="preserve">2 (два) порти Ethernet 1Gb RJ45 </t>
  </si>
  <si>
    <t>Кабель живлення у комплекті довжиною не менше 1 м, роз’єми С13/C14.</t>
  </si>
  <si>
    <t>Можливість «гарячої» заміни блоків живлення.</t>
  </si>
  <si>
    <t>Специфікація №2</t>
  </si>
  <si>
    <r>
      <t>Строк поставки партії товару - не більше 60 календарних днів від дати замовлення.</t>
    </r>
    <r>
      <rPr>
        <i/>
        <sz val="10"/>
        <rFont val="Arial"/>
        <family val="2"/>
        <charset val="204"/>
      </rPr>
      <t xml:space="preserve"> Підтвердити або вказати свої умови</t>
    </r>
  </si>
  <si>
    <r>
      <t>Тендерна пропозиція має включати вартість транспортних витрат, маркування та пакування.</t>
    </r>
    <r>
      <rPr>
        <i/>
        <sz val="10"/>
        <rFont val="Arial"/>
        <family val="2"/>
        <charset val="204"/>
      </rPr>
      <t xml:space="preserve"> Підтвердити</t>
    </r>
  </si>
  <si>
    <t>Гарантійний термін виробника, в місяцях</t>
  </si>
  <si>
    <t xml:space="preserve">Умови Договору мають відповідати акцептованій пропозиції Учасника.
</t>
  </si>
  <si>
    <t>ГРУПА КОМПАНІЙ ФОКСТРОТ</t>
  </si>
  <si>
    <t>tender-GKF@foxtrot.kiev.ua</t>
  </si>
  <si>
    <t>4. Погодження на роботу в електронному вигляді через Вчасно тощо.</t>
  </si>
  <si>
    <t>5. Організації, що є платниками ПДВ</t>
  </si>
  <si>
    <t>Сервер №1</t>
  </si>
  <si>
    <t>Сервер №2</t>
  </si>
  <si>
    <t>SSD накопичувач 3.84TB</t>
  </si>
  <si>
    <t>Стримерні стрічки LTO-8</t>
  </si>
  <si>
    <t>Післягарантійна підтримка для стрічкової бібліотеки Dell EMC ML3</t>
  </si>
  <si>
    <t>Вартість закупівлі, грн. з ПДВ</t>
  </si>
  <si>
    <t>Додаток 2. Технічні параметри Серверного обладнання та комплектуючих</t>
  </si>
  <si>
    <t>Параметри</t>
  </si>
  <si>
    <t>Значення параметрів</t>
  </si>
  <si>
    <t>Підтвердити та/або зазначити технічні параметри</t>
  </si>
  <si>
    <t>2 (два) порти 32Gbit, сумісні з 16Gbit Fibre Channel (32GBIT PCIE FC HBA 2-port).</t>
  </si>
  <si>
    <t>Наявність не менше 2 слотів PCIe 3.0.</t>
  </si>
  <si>
    <t>наявність не менше ніж 2 (двох) USB портів, одного порту VGA та одного GbE RJ-45 (Management) на передній / задній панелі.</t>
  </si>
  <si>
    <t>Мати підтримку TPM модуля 2.0.</t>
  </si>
  <si>
    <t>одночасна робота на віртуальній консолі не менше двох (включно) користувачів; підключення віддалених файлів ISO / IMG в якості віртуальних носіїв з використанням протоколів HTTPS (для віддаленої інсталяції операційних систем);</t>
  </si>
  <si>
    <t>віддалене керування сервером;</t>
  </si>
  <si>
    <t>можливість моніторингу, налаштування системного керування сервера, керування живленням сервера.</t>
  </si>
  <si>
    <t>1 встановлений процесор типу Intel Xeon Silver 4510</t>
  </si>
  <si>
    <t>Підтримка встановлення не менше 8 (вісім) модулів пам'яті, що працюють на частоті не менше 4800 МГц;</t>
  </si>
  <si>
    <t>Максимальній обсяг підтримуваної пам'яті не менше 1TB;</t>
  </si>
  <si>
    <t>Тактова частота оперативної пам’яті – не менше 4800МГц;</t>
  </si>
  <si>
    <t>Встановлений об’єм оперативної пам’яті - не менше ніж 32 Гб Registered DDR5. Підтримка функцій ECC.</t>
  </si>
  <si>
    <t>загальний «сирий» простір не менше 240ГБ.</t>
  </si>
  <si>
    <t>Не менше 2 (двох) блоків живлення потужністю не менше 500 Ватт.</t>
  </si>
  <si>
    <t xml:space="preserve">Потужність кожного блоку живлення не менше 500 Вт, для роботи системи при максимальному заповненні дисками, пам’яті і адаптерами в режимі максимального навантаження без обмеження часу. </t>
  </si>
  <si>
    <t>Специфікація №3</t>
  </si>
  <si>
    <t>Формфактор</t>
  </si>
  <si>
    <t>2,5” формат</t>
  </si>
  <si>
    <t>Ємність 3.84TB</t>
  </si>
  <si>
    <t>Інтерфейс SATA3 (6 Gb/s)</t>
  </si>
  <si>
    <t>Чипи пам’яті 3D NAND / V-NAND</t>
  </si>
  <si>
    <t>Продуктивність</t>
  </si>
  <si>
    <t>Швидкість лінійного зчитування не менше 500 MB/s</t>
  </si>
  <si>
    <t>Швидкість лінійного запису не менше 500 MB/s</t>
  </si>
  <si>
    <t>Гарантія від виробника</t>
  </si>
  <si>
    <t>Обсяг записаних даних у терабайтах (TBW) 7000TB</t>
  </si>
  <si>
    <t>MTBF не меньше 2,000,000 годин</t>
  </si>
  <si>
    <t>Не менше 36 місяців від компанії виробника, з контролем статусу на сайті виробника, по серійному номеру. Наявність авторизованих виробником обладнання сервісних центрів в Україні (Учасник у складі тендерної пропозиції має надати лист (електронну копію) (форма довільна) з інформацією щодо авторизованих виробником обладнання сервісних центрів).</t>
  </si>
  <si>
    <t>Приклад моделі</t>
  </si>
  <si>
    <t>3.84TB SATA 2.5" PM893 TLC (MZ7L33T8HBLT-00A07)</t>
  </si>
  <si>
    <t>Специфікація №4</t>
  </si>
  <si>
    <t xml:space="preserve">Тип: </t>
  </si>
  <si>
    <t>LTO-8 Ultrium RW Tape Cartridge - 12TB</t>
  </si>
  <si>
    <t>Специфікація №5</t>
  </si>
  <si>
    <t>Кількість</t>
  </si>
  <si>
    <t>2 (дві), для бібліотеки та екстендера (Expansion Module)</t>
  </si>
  <si>
    <t>Модель бібліотеки</t>
  </si>
  <si>
    <t>Dell EMC ML3 (G39R0V2)</t>
  </si>
  <si>
    <t>Сервісний пакет 1Yr ProSupport and Next Business Day Onsite Service</t>
  </si>
  <si>
    <t>tender-1171@foxtrot.ua</t>
  </si>
  <si>
    <t>Замовник залишає за собою право на вибір одного постачальника для всіх лотів або окремого постачальника для кожного лоту.</t>
  </si>
  <si>
    <t>• Офіційний лист про відповідність учасника кваліфікаційним критеріям Замовника;;</t>
  </si>
  <si>
    <r>
      <rPr>
        <i/>
        <sz val="10"/>
        <rFont val="Arial"/>
        <family val="2"/>
        <charset val="204"/>
      </rPr>
      <t>Безготівкова оплата</t>
    </r>
    <r>
      <rPr>
        <sz val="10"/>
        <rFont val="Arial"/>
        <family val="2"/>
        <charset val="204"/>
      </rPr>
      <t xml:space="preserve"> по факту поставки виконується протягом 7 банківських днів (відтермінування оплати). </t>
    </r>
    <r>
      <rPr>
        <i/>
        <sz val="10"/>
        <rFont val="Arial"/>
        <family val="2"/>
        <charset val="204"/>
      </rPr>
      <t>Підтвердити</t>
    </r>
  </si>
  <si>
    <t>4 (чотири) порти Ethernet 10Gb SFP+ в комплекті з оптичними модулями;</t>
  </si>
  <si>
    <t>2 (два) порти Ethernet 10Gb SFP+ в комплекті з оптичними модулями;</t>
  </si>
  <si>
    <r>
      <t xml:space="preserve">Наявність у Учасника партнерської авторизації щодо постачання відповідого обладнання від виробника (надати авторизаційний лист від компанії Виробника або її офіційного представництва в Україні)/ </t>
    </r>
    <r>
      <rPr>
        <i/>
        <sz val="10"/>
        <color theme="1"/>
        <rFont val="Arial"/>
        <family val="2"/>
        <charset val="204"/>
      </rPr>
      <t>Підтвердити</t>
    </r>
  </si>
  <si>
    <t>Вказати основних клієнтів за напрямком даної закупівлі (перерахувати декілька)</t>
  </si>
  <si>
    <t>Кількість, штук</t>
  </si>
  <si>
    <r>
      <t xml:space="preserve">У разі  наявності в ціні пропозиції валютної складової, вказати: 
  1. Курс НБУ валюти </t>
    </r>
    <r>
      <rPr>
        <sz val="10"/>
        <color theme="1" tint="0.499984740745262"/>
        <rFont val="Arial"/>
        <family val="2"/>
        <charset val="204"/>
      </rPr>
      <t>(USD, EUR тощо)</t>
    </r>
    <r>
      <rPr>
        <sz val="10"/>
        <color theme="1"/>
        <rFont val="Arial"/>
        <family val="2"/>
        <charset val="204"/>
      </rPr>
      <t xml:space="preserve"> на дату даної пропозиції.
  2. Доля валютної складової в ціні пропозиції у відсотках.</t>
    </r>
  </si>
  <si>
    <t>Запит комерційної пропозиції, детальна інформація та вимоги щодо предмету закупівлі надані в Додатку 1.</t>
  </si>
  <si>
    <r>
      <t xml:space="preserve">Технічне завдання предмету закупівлі надано в </t>
    </r>
    <r>
      <rPr>
        <u/>
        <sz val="10"/>
        <color rgb="FF0000CC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 xml:space="preserve">. </t>
    </r>
  </si>
  <si>
    <t>Учасник має право подати свою пропозицію як на весь обсяг закупівлі, так і на її частину.</t>
  </si>
  <si>
    <r>
      <t xml:space="preserve">•  Комерційна пропозиція у форматі </t>
    </r>
    <r>
      <rPr>
        <u/>
        <sz val="10"/>
        <color rgb="FF0000CC"/>
        <rFont val="Arial"/>
        <family val="2"/>
        <charset val="204"/>
      </rPr>
      <t>Додатку 1</t>
    </r>
    <r>
      <rPr>
        <sz val="10"/>
        <color theme="1"/>
        <rFont val="Arial"/>
        <family val="2"/>
        <charset val="204"/>
      </rPr>
      <t xml:space="preserve"> та </t>
    </r>
    <r>
      <rPr>
        <u/>
        <sz val="10"/>
        <color rgb="FF0000CC"/>
        <rFont val="Arial"/>
        <family val="2"/>
        <charset val="204"/>
      </rPr>
      <t>Додатку 2</t>
    </r>
    <r>
      <rPr>
        <sz val="10"/>
        <color theme="1"/>
        <rFont val="Arial"/>
        <family val="2"/>
        <charset val="204"/>
      </rPr>
      <t xml:space="preserve"> в Excel;</t>
    </r>
  </si>
  <si>
    <r>
      <t xml:space="preserve">•  Сканкопія комерційної пропозиції у форматі </t>
    </r>
    <r>
      <rPr>
        <u/>
        <sz val="10"/>
        <color rgb="FF0000CC"/>
        <rFont val="Arial"/>
        <family val="2"/>
        <charset val="204"/>
      </rPr>
      <t>Додатку 1</t>
    </r>
    <r>
      <rPr>
        <sz val="10"/>
        <color theme="1"/>
        <rFont val="Arial"/>
        <family val="2"/>
        <charset val="204"/>
      </rPr>
      <t xml:space="preserve"> та </t>
    </r>
    <r>
      <rPr>
        <u/>
        <sz val="10"/>
        <color rgb="FF0000CC"/>
        <rFont val="Arial"/>
        <family val="2"/>
        <charset val="204"/>
      </rPr>
      <t>Додатку 2</t>
    </r>
    <r>
      <rPr>
        <sz val="10"/>
        <color theme="1"/>
        <rFont val="Arial"/>
        <family val="2"/>
        <charset val="204"/>
      </rPr>
      <t>, що завірені підписом керівника та печаткою;</t>
    </r>
  </si>
  <si>
    <t>Метою закупівлі є придбання нових серверів під розвиток ІТ-інфраструктури та комплектуючих для модернізації.</t>
  </si>
  <si>
    <r>
      <t xml:space="preserve">Доставка за рахунок Постачальника на склад замовника: за адресою: м.Київ, вул.Дорогожицька,1, 10 поверх. </t>
    </r>
    <r>
      <rPr>
        <i/>
        <sz val="10"/>
        <rFont val="Arial"/>
        <family val="2"/>
        <charset val="204"/>
      </rPr>
      <t>Підтвердити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</si>
</sst>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_р_._-;\-* #,##0.00_р_._-;_-* &quot;-&quot;??_р_._-;_-@_-"/>
    <numFmt numFmtId="165" formatCode="[$-FC22]d\ mmmm\ yyyy&quot; р.&quot;;@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_-* #,##0\ &quot;грн.&quot;_-;\-* #,##0\ &quot;грн.&quot;_-;_-* &quot;-&quot;\ &quot;грн.&quot;_-;_-@_-"/>
    <numFmt numFmtId="169" formatCode="_-* #,##0.00\ &quot;грн.&quot;_-;\-* #,##0.00\ &quot;грн.&quot;_-;_-* &quot;-&quot;??\ &quot;грн.&quot;_-;_-@_-"/>
    <numFmt numFmtId="170" formatCode="#,##0;[Red]\-#,##0;;&quot;Error: Entry must be a number&quot;"/>
    <numFmt numFmtId="171" formatCode="#,##0;\(#,##0\)"/>
    <numFmt numFmtId="172" formatCode="[=0]\ &quot;0%&quot;;;0.00%"/>
    <numFmt numFmtId="173" formatCode="[=0]&quot; 0%&quot;;[&lt;0]General;0.00%"/>
    <numFmt numFmtId="174" formatCode="#,##0;\-#,##0;;&quot;Agency Cost&quot;"/>
    <numFmt numFmtId="175" formatCode="[=0]\ &quot;0.000&quot;;;0.000"/>
    <numFmt numFmtId="176" formatCode="[=0]&quot; 0.000&quot;;[&lt;0]General;0.000"/>
    <numFmt numFmtId="177" formatCode="_-* #,##0.00&quot;р.&quot;_-;\-* #,##0.00&quot;р.&quot;_-;_-* \-??&quot;р.&quot;_-;_-@_-"/>
    <numFmt numFmtId="178" formatCode="_-* #,##0.0000000_р_._-;\-* #,##0.0000000_р_._-;_-* &quot;-&quot;??_р_._-;_-@_-"/>
    <numFmt numFmtId="179" formatCode="[$-419]d\ mmm\ yy;@"/>
  </numFmts>
  <fonts count="3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C00000"/>
      <name val="Arial"/>
      <family val="2"/>
      <charset val="204"/>
    </font>
    <font>
      <i/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8"/>
      <color rgb="FFFF3300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u/>
      <sz val="10"/>
      <color rgb="FF0000CC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5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8" fillId="0" borderId="0"/>
    <xf numFmtId="37" fontId="9" fillId="3" borderId="6">
      <protection hidden="1"/>
    </xf>
    <xf numFmtId="37" fontId="7" fillId="4" borderId="6">
      <protection hidden="1"/>
    </xf>
    <xf numFmtId="37" fontId="7" fillId="4" borderId="6">
      <protection hidden="1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37" fontId="9" fillId="5" borderId="0" applyNumberFormat="0" applyBorder="0" applyAlignment="0">
      <alignment horizontal="center"/>
      <protection hidden="1"/>
    </xf>
    <xf numFmtId="0" fontId="7" fillId="6" borderId="0" applyNumberFormat="0" applyBorder="0" applyAlignment="0">
      <protection hidden="1"/>
    </xf>
    <xf numFmtId="170" fontId="9" fillId="7" borderId="6">
      <alignment horizontal="right"/>
      <protection locked="0"/>
    </xf>
    <xf numFmtId="170" fontId="7" fillId="8" borderId="6">
      <alignment horizontal="right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37" fontId="9" fillId="7" borderId="3" applyNumberFormat="0" applyBorder="0">
      <alignment horizontal="left"/>
      <protection locked="0"/>
    </xf>
    <xf numFmtId="0" fontId="7" fillId="8" borderId="0" applyNumberFormat="0" applyBorder="0">
      <alignment horizontal="left"/>
      <protection locked="0"/>
    </xf>
    <xf numFmtId="171" fontId="12" fillId="0" borderId="0">
      <alignment horizontal="left"/>
    </xf>
    <xf numFmtId="171" fontId="13" fillId="0" borderId="0">
      <alignment horizontal="left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37" fontId="9" fillId="9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37" fontId="7" fillId="10" borderId="7">
      <alignment horizontal="center" vertical="center"/>
      <protection hidden="1"/>
    </xf>
    <xf numFmtId="172" fontId="16" fillId="9" borderId="6">
      <alignment horizontal="right"/>
      <protection locked="0"/>
    </xf>
    <xf numFmtId="173" fontId="17" fillId="10" borderId="6">
      <alignment horizontal="right"/>
      <protection locked="0"/>
    </xf>
    <xf numFmtId="37" fontId="16" fillId="3" borderId="6">
      <alignment vertical="center"/>
      <protection hidden="1"/>
    </xf>
    <xf numFmtId="37" fontId="17" fillId="4" borderId="6">
      <alignment vertical="center"/>
      <protection hidden="1"/>
    </xf>
    <xf numFmtId="37" fontId="17" fillId="4" borderId="6">
      <alignment vertical="center"/>
      <protection hidden="1"/>
    </xf>
    <xf numFmtId="38" fontId="9" fillId="0" borderId="8"/>
    <xf numFmtId="38" fontId="7" fillId="0" borderId="8"/>
    <xf numFmtId="38" fontId="7" fillId="0" borderId="8"/>
    <xf numFmtId="0" fontId="18" fillId="0" borderId="0"/>
    <xf numFmtId="37" fontId="9" fillId="9" borderId="7">
      <alignment vertical="center"/>
      <protection hidden="1"/>
    </xf>
    <xf numFmtId="37" fontId="7" fillId="10" borderId="7">
      <alignment vertical="center"/>
      <protection hidden="1"/>
    </xf>
    <xf numFmtId="37" fontId="7" fillId="10" borderId="7">
      <alignment vertical="center"/>
      <protection hidden="1"/>
    </xf>
    <xf numFmtId="174" fontId="9" fillId="3" borderId="6">
      <alignment horizontal="right"/>
      <protection hidden="1"/>
    </xf>
    <xf numFmtId="174" fontId="7" fillId="4" borderId="6">
      <alignment horizontal="right"/>
      <protection hidden="1"/>
    </xf>
    <xf numFmtId="174" fontId="9" fillId="7" borderId="6">
      <alignment horizontal="right"/>
      <protection locked="0"/>
    </xf>
    <xf numFmtId="174" fontId="7" fillId="8" borderId="6">
      <alignment horizontal="right"/>
      <protection locked="0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9" fillId="0" borderId="0"/>
    <xf numFmtId="38" fontId="16" fillId="11" borderId="6">
      <alignment vertical="center"/>
      <protection locked="0"/>
    </xf>
    <xf numFmtId="38" fontId="17" fillId="4" borderId="6">
      <alignment vertical="center"/>
      <protection locked="0"/>
    </xf>
    <xf numFmtId="38" fontId="17" fillId="4" borderId="6">
      <alignment vertical="center"/>
      <protection locked="0"/>
    </xf>
    <xf numFmtId="39" fontId="16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39" fontId="17" fillId="0" borderId="9">
      <alignment horizontal="center" vertical="center"/>
      <protection hidden="1"/>
    </xf>
    <xf numFmtId="175" fontId="16" fillId="11" borderId="6">
      <alignment vertical="center"/>
      <protection locked="0"/>
    </xf>
    <xf numFmtId="176" fontId="17" fillId="4" borderId="6">
      <alignment vertical="center"/>
      <protection locked="0"/>
    </xf>
    <xf numFmtId="37" fontId="9" fillId="3" borderId="6">
      <alignment horizontal="center"/>
      <protection hidden="1"/>
    </xf>
    <xf numFmtId="37" fontId="7" fillId="4" borderId="6">
      <alignment horizontal="center"/>
      <protection hidden="1"/>
    </xf>
    <xf numFmtId="37" fontId="7" fillId="4" borderId="6">
      <alignment horizontal="center"/>
      <protection hidden="1"/>
    </xf>
    <xf numFmtId="38" fontId="9" fillId="0" borderId="10">
      <alignment vertical="center"/>
      <protection locked="0"/>
    </xf>
    <xf numFmtId="38" fontId="7" fillId="0" borderId="11">
      <alignment vertical="center"/>
      <protection locked="0"/>
    </xf>
    <xf numFmtId="38" fontId="7" fillId="0" borderId="11">
      <alignment vertical="center"/>
      <protection locked="0"/>
    </xf>
    <xf numFmtId="38" fontId="16" fillId="3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17" fillId="4" borderId="6">
      <alignment horizontal="center" vertical="center"/>
      <protection hidden="1"/>
    </xf>
    <xf numFmtId="38" fontId="20" fillId="3" borderId="12">
      <alignment vertical="center"/>
      <protection hidden="1"/>
    </xf>
    <xf numFmtId="38" fontId="21" fillId="4" borderId="12">
      <alignment vertical="center"/>
      <protection hidden="1"/>
    </xf>
    <xf numFmtId="38" fontId="21" fillId="4" borderId="12">
      <alignment vertical="center"/>
      <protection hidden="1"/>
    </xf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0" fontId="22" fillId="0" borderId="0">
      <alignment horizontal="centerContinuous" vertical="center"/>
    </xf>
    <xf numFmtId="0" fontId="22" fillId="0" borderId="0">
      <alignment horizontal="center" vertical="center"/>
    </xf>
    <xf numFmtId="0" fontId="23" fillId="0" borderId="0"/>
    <xf numFmtId="0" fontId="10" fillId="0" borderId="0"/>
    <xf numFmtId="0" fontId="1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38" fontId="19" fillId="0" borderId="0" applyFont="0" applyFill="0" applyBorder="0" applyAlignment="0" applyProtection="0"/>
    <xf numFmtId="3" fontId="24" fillId="0" borderId="2" applyFont="0" applyFill="0" applyBorder="0" applyAlignment="0" applyProtection="0">
      <alignment horizontal="center" vertical="center"/>
      <protection locked="0"/>
    </xf>
    <xf numFmtId="3" fontId="7" fillId="0" borderId="0" applyFill="0" applyBorder="0" applyAlignment="0" applyProtection="0"/>
    <xf numFmtId="40" fontId="19" fillId="0" borderId="0" applyFont="0" applyFill="0" applyBorder="0" applyAlignment="0" applyProtection="0"/>
    <xf numFmtId="0" fontId="16" fillId="0" borderId="2">
      <alignment horizontal="centerContinuous" vertical="center" wrapText="1"/>
    </xf>
    <xf numFmtId="0" fontId="17" fillId="0" borderId="9">
      <alignment horizontal="center" vertical="center" wrapText="1"/>
    </xf>
  </cellStyleXfs>
  <cellXfs count="112">
    <xf numFmtId="0" fontId="0" fillId="0" borderId="0" xfId="0"/>
    <xf numFmtId="0" fontId="26" fillId="0" borderId="0" xfId="0" applyFont="1" applyBorder="1" applyAlignment="1">
      <alignment vertical="top"/>
    </xf>
    <xf numFmtId="0" fontId="26" fillId="0" borderId="5" xfId="0" applyFont="1" applyBorder="1" applyAlignment="1">
      <alignment horizontal="left" vertical="top" wrapText="1" indent="1"/>
    </xf>
    <xf numFmtId="0" fontId="26" fillId="2" borderId="5" xfId="0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178" fontId="26" fillId="0" borderId="0" xfId="2" applyNumberFormat="1" applyFont="1" applyFill="1" applyAlignment="1">
      <alignment vertical="center" wrapText="1"/>
    </xf>
    <xf numFmtId="49" fontId="33" fillId="0" borderId="0" xfId="0" applyNumberFormat="1" applyFont="1" applyFill="1" applyBorder="1" applyAlignment="1" applyProtection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 indent="1"/>
    </xf>
    <xf numFmtId="0" fontId="26" fillId="0" borderId="0" xfId="0" applyFont="1" applyFill="1" applyBorder="1" applyAlignment="1">
      <alignment horizontal="left" vertical="center" wrapText="1" indent="1"/>
    </xf>
    <xf numFmtId="0" fontId="25" fillId="2" borderId="0" xfId="0" applyFont="1" applyFill="1" applyBorder="1" applyAlignment="1">
      <alignment horizontal="left" vertical="center" wrapText="1" indent="1"/>
    </xf>
    <xf numFmtId="0" fontId="26" fillId="2" borderId="0" xfId="0" applyFont="1" applyFill="1" applyBorder="1" applyAlignment="1">
      <alignment horizontal="left" vertical="top" wrapText="1" indent="1"/>
    </xf>
    <xf numFmtId="0" fontId="27" fillId="2" borderId="0" xfId="1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left" vertical="top" wrapText="1" indent="3"/>
    </xf>
    <xf numFmtId="0" fontId="26" fillId="2" borderId="0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vertical="top" wrapText="1"/>
    </xf>
    <xf numFmtId="0" fontId="31" fillId="0" borderId="0" xfId="0" applyFont="1" applyFill="1" applyBorder="1" applyAlignment="1" applyProtection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2"/>
    </xf>
    <xf numFmtId="0" fontId="7" fillId="2" borderId="0" xfId="0" applyFont="1" applyFill="1" applyAlignment="1">
      <alignment horizontal="left" vertical="center" wrapText="1"/>
    </xf>
    <xf numFmtId="0" fontId="26" fillId="0" borderId="4" xfId="0" applyFont="1" applyBorder="1" applyAlignment="1">
      <alignment horizontal="left" vertical="top" wrapText="1" indent="1"/>
    </xf>
    <xf numFmtId="0" fontId="26" fillId="0" borderId="0" xfId="0" applyFont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/>
    </xf>
    <xf numFmtId="0" fontId="26" fillId="2" borderId="2" xfId="0" applyFont="1" applyFill="1" applyBorder="1" applyAlignment="1">
      <alignment vertical="center"/>
    </xf>
    <xf numFmtId="3" fontId="30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25" fillId="12" borderId="2" xfId="2" applyFont="1" applyFill="1" applyBorder="1" applyAlignment="1">
      <alignment horizontal="right" vertical="center" indent="4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13" borderId="24" xfId="0" applyFont="1" applyFill="1" applyBorder="1" applyAlignment="1">
      <alignment vertical="center" wrapText="1"/>
    </xf>
    <xf numFmtId="0" fontId="26" fillId="13" borderId="24" xfId="0" applyFont="1" applyFill="1" applyBorder="1" applyAlignment="1">
      <alignment horizontal="left" vertical="center" wrapText="1" indent="1"/>
    </xf>
    <xf numFmtId="0" fontId="25" fillId="13" borderId="24" xfId="0" applyFont="1" applyFill="1" applyBorder="1" applyAlignment="1">
      <alignment horizontal="left" vertical="center" wrapText="1" inden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vertical="center" wrapText="1" indent="1"/>
    </xf>
    <xf numFmtId="0" fontId="7" fillId="2" borderId="24" xfId="0" applyFont="1" applyFill="1" applyBorder="1" applyAlignment="1">
      <alignment horizontal="left" vertical="center" wrapText="1"/>
    </xf>
    <xf numFmtId="0" fontId="26" fillId="2" borderId="24" xfId="0" applyFont="1" applyFill="1" applyBorder="1" applyAlignment="1">
      <alignment horizontal="left" vertical="center" wrapText="1"/>
    </xf>
    <xf numFmtId="0" fontId="26" fillId="2" borderId="24" xfId="0" applyFont="1" applyFill="1" applyBorder="1" applyAlignment="1">
      <alignment vertical="top" wrapText="1"/>
    </xf>
    <xf numFmtId="0" fontId="26" fillId="2" borderId="24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vertical="top" wrapText="1"/>
    </xf>
    <xf numFmtId="0" fontId="25" fillId="2" borderId="24" xfId="0" applyFont="1" applyFill="1" applyBorder="1" applyAlignment="1">
      <alignment vertical="top" wrapText="1"/>
    </xf>
    <xf numFmtId="0" fontId="26" fillId="2" borderId="2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26" fillId="2" borderId="24" xfId="0" applyFont="1" applyFill="1" applyBorder="1" applyAlignment="1">
      <alignment horizontal="right" vertical="center" wrapText="1"/>
    </xf>
    <xf numFmtId="0" fontId="35" fillId="2" borderId="0" xfId="0" applyFont="1" applyFill="1" applyBorder="1" applyAlignment="1" applyProtection="1">
      <alignment horizontal="left" vertical="top"/>
    </xf>
    <xf numFmtId="0" fontId="21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25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6" fillId="2" borderId="13" xfId="0" applyFont="1" applyFill="1" applyBorder="1" applyAlignment="1">
      <alignment horizontal="left" vertical="center" wrapText="1" indent="1"/>
    </xf>
    <xf numFmtId="0" fontId="26" fillId="2" borderId="14" xfId="0" applyFont="1" applyFill="1" applyBorder="1" applyAlignment="1">
      <alignment horizontal="left" vertical="center" wrapText="1" indent="1"/>
    </xf>
    <xf numFmtId="0" fontId="26" fillId="2" borderId="20" xfId="0" applyFont="1" applyFill="1" applyBorder="1" applyAlignment="1">
      <alignment horizontal="left" vertical="center" wrapText="1" indent="1"/>
    </xf>
    <xf numFmtId="0" fontId="7" fillId="2" borderId="13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left" vertical="center" wrapText="1" indent="1"/>
    </xf>
    <xf numFmtId="0" fontId="7" fillId="2" borderId="20" xfId="0" applyFont="1" applyFill="1" applyBorder="1" applyAlignment="1">
      <alignment horizontal="left" vertical="center" wrapText="1" indent="1"/>
    </xf>
    <xf numFmtId="0" fontId="26" fillId="2" borderId="14" xfId="0" applyFont="1" applyFill="1" applyBorder="1" applyAlignment="1">
      <alignment horizontal="left" vertical="top" wrapText="1" indent="1"/>
    </xf>
    <xf numFmtId="0" fontId="26" fillId="2" borderId="27" xfId="0" applyFont="1" applyFill="1" applyBorder="1" applyAlignment="1">
      <alignment horizontal="left" vertical="top" wrapText="1" indent="1"/>
    </xf>
    <xf numFmtId="0" fontId="26" fillId="2" borderId="28" xfId="0" applyFont="1" applyFill="1" applyBorder="1" applyAlignment="1">
      <alignment horizontal="left" vertical="center" wrapText="1" indent="1"/>
    </xf>
    <xf numFmtId="0" fontId="26" fillId="2" borderId="29" xfId="0" applyFont="1" applyFill="1" applyBorder="1" applyAlignment="1">
      <alignment horizontal="left" vertical="center" wrapText="1" indent="1"/>
    </xf>
    <xf numFmtId="0" fontId="26" fillId="2" borderId="30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vertical="top" wrapText="1"/>
    </xf>
    <xf numFmtId="0" fontId="26" fillId="0" borderId="2" xfId="0" applyFont="1" applyFill="1" applyBorder="1" applyAlignment="1">
      <alignment horizontal="center" vertical="top" wrapText="1"/>
    </xf>
    <xf numFmtId="0" fontId="25" fillId="12" borderId="15" xfId="0" applyFont="1" applyFill="1" applyBorder="1" applyAlignment="1">
      <alignment horizontal="right" vertical="center" indent="2"/>
    </xf>
    <xf numFmtId="0" fontId="25" fillId="12" borderId="16" xfId="0" applyFont="1" applyFill="1" applyBorder="1" applyAlignment="1">
      <alignment horizontal="right" vertical="center" indent="2"/>
    </xf>
    <xf numFmtId="0" fontId="25" fillId="12" borderId="19" xfId="0" applyFont="1" applyFill="1" applyBorder="1" applyAlignment="1">
      <alignment horizontal="right" vertical="center" indent="2"/>
    </xf>
    <xf numFmtId="0" fontId="21" fillId="0" borderId="18" xfId="0" applyFont="1" applyFill="1" applyBorder="1" applyAlignment="1">
      <alignment horizontal="left" vertical="top" wrapText="1" indent="1"/>
    </xf>
    <xf numFmtId="0" fontId="7" fillId="0" borderId="25" xfId="0" applyFont="1" applyFill="1" applyBorder="1" applyAlignment="1">
      <alignment horizontal="left" vertical="top" wrapText="1" indent="1"/>
    </xf>
    <xf numFmtId="0" fontId="7" fillId="0" borderId="26" xfId="0" applyFont="1" applyFill="1" applyBorder="1" applyAlignment="1">
      <alignment horizontal="left" vertical="top" wrapText="1" indent="1"/>
    </xf>
    <xf numFmtId="0" fontId="26" fillId="0" borderId="4" xfId="0" applyFont="1" applyFill="1" applyBorder="1" applyAlignment="1">
      <alignment horizontal="left" vertical="center" wrapText="1" indent="1"/>
    </xf>
    <xf numFmtId="0" fontId="26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28" fillId="0" borderId="5" xfId="0" applyFont="1" applyFill="1" applyBorder="1" applyAlignment="1">
      <alignment horizontal="left" vertical="center" wrapText="1" indent="1"/>
    </xf>
    <xf numFmtId="165" fontId="21" fillId="0" borderId="4" xfId="0" applyNumberFormat="1" applyFont="1" applyFill="1" applyBorder="1" applyAlignment="1">
      <alignment horizontal="left" vertical="top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1"/>
    </xf>
    <xf numFmtId="0" fontId="26" fillId="0" borderId="2" xfId="0" applyFont="1" applyBorder="1" applyAlignment="1">
      <alignment horizontal="left" vertical="center" wrapText="1" indent="1"/>
    </xf>
    <xf numFmtId="0" fontId="26" fillId="0" borderId="3" xfId="0" applyFont="1" applyBorder="1" applyAlignment="1">
      <alignment horizontal="left" vertical="top" wrapText="1" indent="1"/>
    </xf>
    <xf numFmtId="0" fontId="26" fillId="0" borderId="2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center" wrapText="1" indent="1"/>
    </xf>
    <xf numFmtId="0" fontId="26" fillId="0" borderId="0" xfId="0" applyFont="1" applyBorder="1" applyAlignment="1">
      <alignment horizontal="left" vertical="top" indent="1"/>
    </xf>
    <xf numFmtId="0" fontId="37" fillId="0" borderId="5" xfId="1" applyFont="1" applyBorder="1" applyAlignment="1">
      <alignment horizontal="left" vertical="top" wrapText="1" indent="1"/>
    </xf>
    <xf numFmtId="0" fontId="37" fillId="0" borderId="5" xfId="1" applyFont="1" applyFill="1" applyBorder="1" applyAlignment="1">
      <alignment horizontal="left" vertical="center" wrapText="1" indent="1"/>
    </xf>
    <xf numFmtId="0" fontId="37" fillId="0" borderId="3" xfId="1" applyFont="1" applyBorder="1" applyAlignment="1">
      <alignment horizontal="left" vertical="top" wrapText="1" indent="1"/>
    </xf>
    <xf numFmtId="0" fontId="25" fillId="0" borderId="17" xfId="0" applyFont="1" applyBorder="1" applyAlignment="1">
      <alignment horizontal="left" vertical="top" wrapText="1" indent="1"/>
    </xf>
    <xf numFmtId="0" fontId="25" fillId="0" borderId="31" xfId="0" applyFont="1" applyBorder="1" applyAlignment="1">
      <alignment horizontal="left" vertical="top" wrapText="1" indent="1"/>
    </xf>
    <xf numFmtId="0" fontId="25" fillId="0" borderId="31" xfId="0" applyFont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5" fillId="0" borderId="3" xfId="0" applyFont="1" applyBorder="1" applyAlignment="1">
      <alignment horizontal="left" vertical="top" wrapText="1" indent="1"/>
    </xf>
    <xf numFmtId="0" fontId="25" fillId="0" borderId="4" xfId="0" applyFont="1" applyFill="1" applyBorder="1" applyAlignment="1">
      <alignment horizontal="left" vertical="top" wrapText="1" indent="1"/>
    </xf>
    <xf numFmtId="0" fontId="25" fillId="0" borderId="5" xfId="0" applyFont="1" applyFill="1" applyBorder="1" applyAlignment="1">
      <alignment horizontal="left" vertical="top" wrapText="1" indent="1"/>
    </xf>
    <xf numFmtId="0" fontId="29" fillId="0" borderId="3" xfId="0" applyFont="1" applyFill="1" applyBorder="1" applyAlignment="1">
      <alignment horizontal="left" vertical="top" wrapText="1" indent="1"/>
    </xf>
    <xf numFmtId="0" fontId="25" fillId="0" borderId="4" xfId="0" applyFont="1" applyBorder="1" applyAlignment="1">
      <alignment horizontal="left" vertical="top" wrapText="1" indent="1"/>
    </xf>
    <xf numFmtId="0" fontId="25" fillId="0" borderId="5" xfId="0" applyFont="1" applyBorder="1" applyAlignment="1">
      <alignment horizontal="left" vertical="top" wrapText="1" indent="1"/>
    </xf>
    <xf numFmtId="0" fontId="25" fillId="0" borderId="2" xfId="0" applyFont="1" applyBorder="1" applyAlignment="1">
      <alignment horizontal="left" vertical="top" wrapText="1" indent="1"/>
    </xf>
    <xf numFmtId="0" fontId="25" fillId="0" borderId="1" xfId="0" applyFont="1" applyBorder="1" applyAlignment="1">
      <alignment horizontal="left" vertical="top" wrapText="1" indent="1"/>
    </xf>
    <xf numFmtId="0" fontId="25" fillId="0" borderId="0" xfId="0" applyFont="1" applyBorder="1" applyAlignment="1">
      <alignment horizontal="left" vertical="top" wrapText="1" indent="1"/>
    </xf>
  </cellXfs>
  <cellStyles count="155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2" xfId="98" xr:uid="{00000000-0005-0000-0000-00005C000000}"/>
    <cellStyle name="Обычный 2 2 2" xfId="99" xr:uid="{00000000-0005-0000-0000-00005D000000}"/>
    <cellStyle name="Обычный 2 2 2 10" xfId="100" xr:uid="{00000000-0005-0000-0000-00005E000000}"/>
    <cellStyle name="Обычный 2 2 2 2" xfId="101" xr:uid="{00000000-0005-0000-0000-00005F000000}"/>
    <cellStyle name="Обычный 2 2 2 2 2" xfId="102" xr:uid="{00000000-0005-0000-0000-000060000000}"/>
    <cellStyle name="Обычный 2 2 2 2 2 2" xfId="103" xr:uid="{00000000-0005-0000-0000-000061000000}"/>
    <cellStyle name="Обычный 2 2 2 2 3" xfId="104" xr:uid="{00000000-0005-0000-0000-000062000000}"/>
    <cellStyle name="Обычный 2 2 2 2 4" xfId="105" xr:uid="{00000000-0005-0000-0000-000063000000}"/>
    <cellStyle name="Обычный 2 2 2 2 5" xfId="106" xr:uid="{00000000-0005-0000-0000-000064000000}"/>
    <cellStyle name="Обычный 2 2 2 2 6" xfId="107" xr:uid="{00000000-0005-0000-0000-000065000000}"/>
    <cellStyle name="Обычный 2 2 2 2 7" xfId="108" xr:uid="{00000000-0005-0000-0000-000066000000}"/>
    <cellStyle name="Обычный 2 2 2 3" xfId="109" xr:uid="{00000000-0005-0000-0000-000067000000}"/>
    <cellStyle name="Обычный 2 2 2 4" xfId="110" xr:uid="{00000000-0005-0000-0000-000068000000}"/>
    <cellStyle name="Обычный 2 2 2 5" xfId="111" xr:uid="{00000000-0005-0000-0000-000069000000}"/>
    <cellStyle name="Обычный 2 2 2 6" xfId="112" xr:uid="{00000000-0005-0000-0000-00006A000000}"/>
    <cellStyle name="Обычный 2 2 2 7" xfId="113" xr:uid="{00000000-0005-0000-0000-00006B000000}"/>
    <cellStyle name="Обычный 2 2 2 8" xfId="114" xr:uid="{00000000-0005-0000-0000-00006C000000}"/>
    <cellStyle name="Обычный 2 2 2 9" xfId="115" xr:uid="{00000000-0005-0000-0000-00006D000000}"/>
    <cellStyle name="Обычный 2 2 3" xfId="116" xr:uid="{00000000-0005-0000-0000-00006E000000}"/>
    <cellStyle name="Обычный 2 2 4" xfId="117" xr:uid="{00000000-0005-0000-0000-00006F000000}"/>
    <cellStyle name="Обычный 2 2 5" xfId="118" xr:uid="{00000000-0005-0000-0000-000070000000}"/>
    <cellStyle name="Обычный 2 2 6" xfId="119" xr:uid="{00000000-0005-0000-0000-000071000000}"/>
    <cellStyle name="Обычный 2 2 7" xfId="120" xr:uid="{00000000-0005-0000-0000-000072000000}"/>
    <cellStyle name="Обычный 2 3" xfId="121" xr:uid="{00000000-0005-0000-0000-000073000000}"/>
    <cellStyle name="Обычный 2 4" xfId="122" xr:uid="{00000000-0005-0000-0000-000074000000}"/>
    <cellStyle name="Обычный 2 5" xfId="123" xr:uid="{00000000-0005-0000-0000-000075000000}"/>
    <cellStyle name="Обычный 2 6" xfId="124" xr:uid="{00000000-0005-0000-0000-000076000000}"/>
    <cellStyle name="Обычный 2 7" xfId="125" xr:uid="{00000000-0005-0000-0000-000077000000}"/>
    <cellStyle name="Обычный 2 8" xfId="126" xr:uid="{00000000-0005-0000-0000-000078000000}"/>
    <cellStyle name="Обычный 2 9" xfId="127" xr:uid="{00000000-0005-0000-0000-000079000000}"/>
    <cellStyle name="Обычный 20" xfId="128" xr:uid="{00000000-0005-0000-0000-00007A000000}"/>
    <cellStyle name="Обычный 24" xfId="129" xr:uid="{00000000-0005-0000-0000-00007B000000}"/>
    <cellStyle name="Обычный 24 2" xfId="130" xr:uid="{00000000-0005-0000-0000-00007C000000}"/>
    <cellStyle name="Обычный 3" xfId="6" xr:uid="{00000000-0005-0000-0000-00007D000000}"/>
    <cellStyle name="Обычный 3 2" xfId="7" xr:uid="{00000000-0005-0000-0000-00007E000000}"/>
    <cellStyle name="Обычный 3 3" xfId="131" xr:uid="{00000000-0005-0000-0000-00007F000000}"/>
    <cellStyle name="Обычный 4" xfId="132" xr:uid="{00000000-0005-0000-0000-000080000000}"/>
    <cellStyle name="Обычный 4 2" xfId="133" xr:uid="{00000000-0005-0000-0000-000081000000}"/>
    <cellStyle name="Обычный 5" xfId="134" xr:uid="{00000000-0005-0000-0000-000082000000}"/>
    <cellStyle name="Обычный 5 2" xfId="135" xr:uid="{00000000-0005-0000-0000-000083000000}"/>
    <cellStyle name="Обычный 5 3" xfId="136" xr:uid="{00000000-0005-0000-0000-000084000000}"/>
    <cellStyle name="Обычный 5 4" xfId="137" xr:uid="{00000000-0005-0000-0000-000085000000}"/>
    <cellStyle name="Обычный 6" xfId="138" xr:uid="{00000000-0005-0000-0000-000086000000}"/>
    <cellStyle name="Обычный 6 13" xfId="139" xr:uid="{00000000-0005-0000-0000-000087000000}"/>
    <cellStyle name="Обычный 6 2" xfId="140" xr:uid="{00000000-0005-0000-0000-000088000000}"/>
    <cellStyle name="Обычный 6 2 2" xfId="141" xr:uid="{00000000-0005-0000-0000-000089000000}"/>
    <cellStyle name="Обычный 7" xfId="142" xr:uid="{00000000-0005-0000-0000-00008A000000}"/>
    <cellStyle name="Обычный 7 2" xfId="143" xr:uid="{00000000-0005-0000-0000-00008B000000}"/>
    <cellStyle name="Обычный 8" xfId="144" xr:uid="{00000000-0005-0000-0000-00008C000000}"/>
    <cellStyle name="Обычный 8 2" xfId="145" xr:uid="{00000000-0005-0000-0000-00008D000000}"/>
    <cellStyle name="Обычный 9" xfId="146" xr:uid="{00000000-0005-0000-0000-00008E000000}"/>
    <cellStyle name="Обычный 9 2" xfId="147" xr:uid="{00000000-0005-0000-0000-00008F000000}"/>
    <cellStyle name="Обычный_1.3. Шаблон спецификации" xfId="3" xr:uid="{00000000-0005-0000-0000-000090000000}"/>
    <cellStyle name="Стиль 1" xfId="5" xr:uid="{00000000-0005-0000-0000-000091000000}"/>
    <cellStyle name="Стиль 1 2" xfId="148" xr:uid="{00000000-0005-0000-0000-000092000000}"/>
    <cellStyle name="Тысячи [0]_CHARPRIC" xfId="149" xr:uid="{00000000-0005-0000-0000-000093000000}"/>
    <cellStyle name="Тысячи(0)" xfId="150" xr:uid="{00000000-0005-0000-0000-000094000000}"/>
    <cellStyle name="Тысячи(0) 2" xfId="151" xr:uid="{00000000-0005-0000-0000-000095000000}"/>
    <cellStyle name="Тысячи_CHARPRIC" xfId="152" xr:uid="{00000000-0005-0000-0000-000096000000}"/>
    <cellStyle name="Упаковка" xfId="153" xr:uid="{00000000-0005-0000-0000-000097000000}"/>
    <cellStyle name="Упаковка 2" xfId="154" xr:uid="{00000000-0005-0000-0000-000098000000}"/>
    <cellStyle name="Финансовый 2" xfId="8" xr:uid="{00000000-0005-0000-0000-00009A000000}"/>
    <cellStyle name="Фінансовий" xfId="2" builtinId="3"/>
  </cellStyles>
  <dxfs count="5">
    <dxf>
      <font>
        <color theme="0" tint="-0.14996795556505021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71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45"/>
  <sheetViews>
    <sheetView showGridLines="0" showZeros="0" tabSelected="1" defaultGridColor="0" colorId="22" zoomScaleNormal="100" workbookViewId="0">
      <pane ySplit="1" topLeftCell="A2" activePane="bottomLeft" state="frozen"/>
      <selection pane="bottomLeft" activeCell="B2" sqref="B2"/>
    </sheetView>
  </sheetViews>
  <sheetFormatPr defaultColWidth="8.85546875" defaultRowHeight="12.75"/>
  <cols>
    <col min="1" max="1" width="29.5703125" style="94" customWidth="1"/>
    <col min="2" max="2" width="74.7109375" style="94" customWidth="1"/>
    <col min="3" max="16384" width="8.85546875" style="1"/>
  </cols>
  <sheetData>
    <row r="1" spans="1:2 16381:16381">
      <c r="A1" s="110" t="s">
        <v>1</v>
      </c>
      <c r="B1" s="111"/>
    </row>
    <row r="2" spans="1:2 16381:16381">
      <c r="A2" s="98" t="s">
        <v>17</v>
      </c>
      <c r="B2" s="79" t="s">
        <v>51</v>
      </c>
      <c r="XFA2" s="13"/>
    </row>
    <row r="3" spans="1:2 16381:16381" ht="25.5">
      <c r="A3" s="99"/>
      <c r="B3" s="80" t="s">
        <v>176</v>
      </c>
      <c r="XFA3" s="14"/>
    </row>
    <row r="4" spans="1:2 16381:16381" ht="25.5">
      <c r="A4" s="99"/>
      <c r="B4" s="80" t="s">
        <v>171</v>
      </c>
      <c r="XFA4" s="14"/>
    </row>
    <row r="5" spans="1:2 16381:16381">
      <c r="A5" s="99"/>
      <c r="B5" s="80" t="s">
        <v>172</v>
      </c>
      <c r="XFA5" s="14"/>
    </row>
    <row r="6" spans="1:2 16381:16381" ht="25.5">
      <c r="A6" s="99"/>
      <c r="B6" s="80" t="s">
        <v>173</v>
      </c>
      <c r="XFA6" s="14"/>
    </row>
    <row r="7" spans="1:2 16381:16381" ht="25.5">
      <c r="A7" s="100"/>
      <c r="B7" s="81" t="s">
        <v>162</v>
      </c>
      <c r="XFA7" s="14"/>
    </row>
    <row r="8" spans="1:2 16381:16381">
      <c r="A8" s="101" t="s">
        <v>18</v>
      </c>
      <c r="B8" s="2" t="s">
        <v>108</v>
      </c>
      <c r="XFA8" s="15"/>
    </row>
    <row r="9" spans="1:2 16381:16381" ht="25.5">
      <c r="A9" s="102"/>
      <c r="B9" s="2" t="s">
        <v>49</v>
      </c>
      <c r="XFA9" s="16"/>
    </row>
    <row r="10" spans="1:2 16381:16381">
      <c r="A10" s="103"/>
      <c r="B10" s="95" t="s">
        <v>109</v>
      </c>
      <c r="XFA10" s="17"/>
    </row>
    <row r="11" spans="1:2 16381:16381">
      <c r="A11" s="104" t="s">
        <v>42</v>
      </c>
      <c r="B11" s="82" t="s">
        <v>45</v>
      </c>
    </row>
    <row r="12" spans="1:2 16381:16381">
      <c r="A12" s="105"/>
      <c r="B12" s="96" t="s">
        <v>161</v>
      </c>
    </row>
    <row r="13" spans="1:2 16381:16381">
      <c r="A13" s="105"/>
      <c r="B13" s="83" t="s">
        <v>43</v>
      </c>
    </row>
    <row r="14" spans="1:2 16381:16381">
      <c r="A14" s="105"/>
      <c r="B14" s="83" t="s">
        <v>174</v>
      </c>
    </row>
    <row r="15" spans="1:2 16381:16381" ht="25.5">
      <c r="A15" s="105"/>
      <c r="B15" s="83" t="s">
        <v>175</v>
      </c>
      <c r="XFA15" s="18"/>
    </row>
    <row r="16" spans="1:2 16381:16381" ht="14.25" customHeight="1">
      <c r="A16" s="105"/>
      <c r="B16" s="84" t="s">
        <v>163</v>
      </c>
      <c r="XFA16" s="18"/>
    </row>
    <row r="17" spans="1:2 16381:16381">
      <c r="A17" s="105"/>
      <c r="B17" s="83" t="s">
        <v>92</v>
      </c>
      <c r="XFA17" s="18"/>
    </row>
    <row r="18" spans="1:2 16381:16381" ht="25.5">
      <c r="A18" s="105"/>
      <c r="B18" s="83" t="s">
        <v>88</v>
      </c>
      <c r="XFA18" s="18"/>
    </row>
    <row r="19" spans="1:2 16381:16381">
      <c r="A19" s="105"/>
      <c r="B19" s="85" t="s">
        <v>19</v>
      </c>
      <c r="XFA19" s="19"/>
    </row>
    <row r="20" spans="1:2 16381:16381">
      <c r="A20" s="106">
        <v>7</v>
      </c>
      <c r="B20" s="85" t="s">
        <v>20</v>
      </c>
    </row>
    <row r="21" spans="1:2 16381:16381">
      <c r="A21" s="101" t="s">
        <v>32</v>
      </c>
      <c r="B21" s="86">
        <v>45761</v>
      </c>
    </row>
    <row r="22" spans="1:2 16381:16381">
      <c r="A22" s="102"/>
      <c r="B22" s="3" t="s">
        <v>89</v>
      </c>
    </row>
    <row r="23" spans="1:2 16381:16381" ht="38.25">
      <c r="A23" s="103"/>
      <c r="B23" s="87" t="s">
        <v>13</v>
      </c>
    </row>
    <row r="24" spans="1:2 16381:16381" ht="25.5">
      <c r="A24" s="107" t="s">
        <v>31</v>
      </c>
      <c r="B24" s="27" t="s">
        <v>0</v>
      </c>
    </row>
    <row r="25" spans="1:2 16381:16381" ht="25.5">
      <c r="A25" s="108"/>
      <c r="B25" s="2" t="s">
        <v>93</v>
      </c>
    </row>
    <row r="26" spans="1:2 16381:16381" ht="25.5">
      <c r="A26" s="108"/>
      <c r="B26" s="3" t="s">
        <v>90</v>
      </c>
    </row>
    <row r="27" spans="1:2 16381:16381" ht="25.5">
      <c r="A27" s="108"/>
      <c r="B27" s="3" t="s">
        <v>91</v>
      </c>
    </row>
    <row r="28" spans="1:2 16381:16381">
      <c r="A28" s="108"/>
      <c r="B28" s="3" t="s">
        <v>110</v>
      </c>
    </row>
    <row r="29" spans="1:2 16381:16381" ht="15" customHeight="1">
      <c r="A29" s="108"/>
      <c r="B29" s="4" t="s">
        <v>111</v>
      </c>
    </row>
    <row r="30" spans="1:2 16381:16381">
      <c r="A30" s="101" t="s">
        <v>33</v>
      </c>
      <c r="B30" s="88" t="s">
        <v>30</v>
      </c>
    </row>
    <row r="31" spans="1:2 16381:16381">
      <c r="A31" s="102"/>
      <c r="B31" s="89" t="s">
        <v>40</v>
      </c>
    </row>
    <row r="32" spans="1:2 16381:16381">
      <c r="A32" s="102"/>
      <c r="B32" s="89" t="s">
        <v>48</v>
      </c>
    </row>
    <row r="33" spans="1:2">
      <c r="A33" s="103"/>
      <c r="B33" s="89" t="s">
        <v>47</v>
      </c>
    </row>
    <row r="34" spans="1:2" ht="38.25">
      <c r="A34" s="109" t="s">
        <v>34</v>
      </c>
      <c r="B34" s="90" t="s">
        <v>24</v>
      </c>
    </row>
    <row r="35" spans="1:2">
      <c r="A35" s="101" t="s">
        <v>35</v>
      </c>
      <c r="B35" s="27" t="s">
        <v>26</v>
      </c>
    </row>
    <row r="36" spans="1:2">
      <c r="A36" s="102"/>
      <c r="B36" s="2" t="s">
        <v>25</v>
      </c>
    </row>
    <row r="37" spans="1:2">
      <c r="A37" s="103"/>
      <c r="B37" s="2" t="s">
        <v>21</v>
      </c>
    </row>
    <row r="38" spans="1:2">
      <c r="A38" s="101" t="s">
        <v>36</v>
      </c>
      <c r="B38" s="27" t="s">
        <v>29</v>
      </c>
    </row>
    <row r="39" spans="1:2">
      <c r="A39" s="102"/>
      <c r="B39" s="2" t="s">
        <v>27</v>
      </c>
    </row>
    <row r="40" spans="1:2">
      <c r="A40" s="102"/>
      <c r="B40" s="2" t="s">
        <v>28</v>
      </c>
    </row>
    <row r="41" spans="1:2">
      <c r="A41" s="103"/>
      <c r="B41" s="91" t="s">
        <v>22</v>
      </c>
    </row>
    <row r="42" spans="1:2" ht="25.5">
      <c r="A42" s="107" t="s">
        <v>37</v>
      </c>
      <c r="B42" s="92" t="s">
        <v>23</v>
      </c>
    </row>
    <row r="43" spans="1:2" ht="25.5">
      <c r="A43" s="101" t="s">
        <v>38</v>
      </c>
      <c r="B43" s="2" t="s">
        <v>41</v>
      </c>
    </row>
    <row r="44" spans="1:2">
      <c r="A44" s="103"/>
      <c r="B44" s="97" t="s">
        <v>12</v>
      </c>
    </row>
    <row r="45" spans="1:2" ht="25.5">
      <c r="A45" s="109" t="s">
        <v>39</v>
      </c>
      <c r="B45" s="93" t="s">
        <v>107</v>
      </c>
    </row>
  </sheetData>
  <mergeCells count="9">
    <mergeCell ref="A1:B1"/>
    <mergeCell ref="A2:A6"/>
    <mergeCell ref="A38:A41"/>
    <mergeCell ref="A43:A44"/>
    <mergeCell ref="A35:A37"/>
    <mergeCell ref="A8:A10"/>
    <mergeCell ref="A30:A33"/>
    <mergeCell ref="A21:A23"/>
    <mergeCell ref="A11:A19"/>
  </mergeCells>
  <conditionalFormatting sqref="B21">
    <cfRule type="containsBlanks" dxfId="4" priority="2">
      <formula>LEN(TRIM(B21))=0</formula>
    </cfRule>
  </conditionalFormatting>
  <hyperlinks>
    <hyperlink ref="B44" r:id="rId1" xr:uid="{00000000-0004-0000-0000-000000000000}"/>
    <hyperlink ref="B12" r:id="rId2" xr:uid="{00000000-0004-0000-0000-000001000000}"/>
    <hyperlink ref="B10" r:id="rId3" xr:uid="{B3A248E7-FA1E-4766-98B3-73A6F109B748}"/>
    <hyperlink ref="B4" location="'Додаток 1'!A1" display="Запит комерційної пропозиції, детальна інформація та вимоги щодо предмету закупівлі надані в Додатку 1." xr:uid="{155A250B-C305-46FF-9F04-6BD052CAE087}"/>
    <hyperlink ref="B5" location="'Додаток 2'!A1" display="Технічне завдання предмету закупівлі надано в Додатку 2. " xr:uid="{D22280DB-9089-4BE7-993D-81DEC4598129}"/>
  </hyperlinks>
  <pageMargins left="0.27559055118110237" right="0.2" top="0.28000000000000003" bottom="0.42" header="0.19685039370078741" footer="0.19685039370078741"/>
  <pageSetup paperSize="9" scale="95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4"/>
  <sheetViews>
    <sheetView showGridLines="0" showZeros="0" defaultGridColor="0" colorId="22" zoomScaleNormal="100" workbookViewId="0">
      <selection activeCell="D3" sqref="D3:E3"/>
    </sheetView>
  </sheetViews>
  <sheetFormatPr defaultColWidth="9.140625" defaultRowHeight="12.75"/>
  <cols>
    <col min="1" max="1" width="3" style="22" bestFit="1" customWidth="1"/>
    <col min="2" max="2" width="59.28515625" style="8" customWidth="1"/>
    <col min="3" max="3" width="9.42578125" style="8" customWidth="1"/>
    <col min="4" max="4" width="14" style="9" customWidth="1"/>
    <col min="5" max="5" width="20.42578125" style="5" customWidth="1"/>
    <col min="6" max="16384" width="9.140625" style="5"/>
  </cols>
  <sheetData>
    <row r="1" spans="1:6" ht="12.75" customHeight="1">
      <c r="A1" s="28"/>
      <c r="B1" s="60" t="str">
        <f>IF($D$3=0,"Додаток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C1" s="29" t="str">
        <f>IF($C$2&gt;1,"Кількість пропозицій","")</f>
        <v/>
      </c>
      <c r="D1" s="11" t="str">
        <f>IFERROR(_xlfn.RANK.AVG(D2,$D$2:$M$2,1),"")</f>
        <v/>
      </c>
      <c r="E1" s="21"/>
      <c r="F1" s="57" t="str">
        <f>IF(COUNTA($D$3)=0,"Обов'язково перед заповненням цінової пропозиції ознайомитися з Документацією!","")</f>
        <v>Обов'язково перед заповненням цінової пропозиції ознайомитися з Документацією!</v>
      </c>
    </row>
    <row r="2" spans="1:6" s="6" customFormat="1" ht="12.75" customHeight="1">
      <c r="A2" s="7"/>
      <c r="B2" s="61" t="str">
        <f>Документація!$B$2</f>
        <v>Комп'ютерне обладнання. Сервер та комплектуючі</v>
      </c>
      <c r="C2" s="30">
        <f>IF(COUNTA($D$3:F$3)&gt;1,COUNTA($D$3:F$3),0)</f>
        <v>0</v>
      </c>
      <c r="D2" s="12"/>
      <c r="E2" s="21"/>
      <c r="F2" s="57" t="str">
        <f>IF(COUNTA($D$3)=0,"Обов'язково заповнити всі промарковані поля!","")</f>
        <v>Обов'язково заповнити всі промарковані поля!</v>
      </c>
    </row>
    <row r="3" spans="1:6" s="6" customFormat="1" ht="12.75" customHeight="1">
      <c r="A3" s="62" t="s">
        <v>2</v>
      </c>
      <c r="B3" s="63"/>
      <c r="C3" s="64"/>
      <c r="D3" s="37"/>
      <c r="E3" s="38"/>
    </row>
    <row r="4" spans="1:6" s="6" customFormat="1" ht="12.75" customHeight="1">
      <c r="A4" s="62" t="s">
        <v>44</v>
      </c>
      <c r="B4" s="63"/>
      <c r="C4" s="64"/>
      <c r="D4" s="37"/>
      <c r="E4" s="38"/>
    </row>
    <row r="5" spans="1:6" s="6" customFormat="1" ht="12.75" customHeight="1">
      <c r="A5" s="62" t="s">
        <v>3</v>
      </c>
      <c r="B5" s="63"/>
      <c r="C5" s="64"/>
      <c r="D5" s="37"/>
      <c r="E5" s="38"/>
    </row>
    <row r="6" spans="1:6" s="6" customFormat="1" ht="12.75" customHeight="1">
      <c r="A6" s="62" t="s">
        <v>4</v>
      </c>
      <c r="B6" s="63"/>
      <c r="C6" s="64"/>
      <c r="D6" s="37"/>
      <c r="E6" s="38"/>
    </row>
    <row r="7" spans="1:6" s="6" customFormat="1" ht="12.75" customHeight="1">
      <c r="A7" s="62" t="s">
        <v>5</v>
      </c>
      <c r="B7" s="63"/>
      <c r="C7" s="64"/>
      <c r="D7" s="37"/>
      <c r="E7" s="38"/>
    </row>
    <row r="8" spans="1:6" s="6" customFormat="1" ht="12.75" customHeight="1">
      <c r="A8" s="62" t="s">
        <v>6</v>
      </c>
      <c r="B8" s="63"/>
      <c r="C8" s="64"/>
      <c r="D8" s="37"/>
      <c r="E8" s="38"/>
    </row>
    <row r="9" spans="1:6" s="6" customFormat="1" ht="12.75" customHeight="1">
      <c r="A9" s="62" t="s">
        <v>11</v>
      </c>
      <c r="B9" s="63"/>
      <c r="C9" s="64"/>
      <c r="D9" s="37"/>
      <c r="E9" s="38"/>
    </row>
    <row r="10" spans="1:6" s="6" customFormat="1" ht="12.75" customHeight="1">
      <c r="A10" s="62" t="s">
        <v>7</v>
      </c>
      <c r="B10" s="63"/>
      <c r="C10" s="64"/>
      <c r="D10" s="37"/>
      <c r="E10" s="38"/>
    </row>
    <row r="11" spans="1:6" s="6" customFormat="1" ht="12.75" customHeight="1">
      <c r="A11" s="62" t="s">
        <v>8</v>
      </c>
      <c r="B11" s="63"/>
      <c r="C11" s="64"/>
      <c r="D11" s="37"/>
      <c r="E11" s="38"/>
    </row>
    <row r="12" spans="1:6" s="6" customFormat="1" ht="12.75" customHeight="1">
      <c r="A12" s="62" t="s">
        <v>9</v>
      </c>
      <c r="B12" s="63"/>
      <c r="C12" s="64"/>
      <c r="D12" s="37"/>
      <c r="E12" s="38"/>
    </row>
    <row r="13" spans="1:6" s="6" customFormat="1" ht="12.75" customHeight="1">
      <c r="A13" s="62" t="s">
        <v>14</v>
      </c>
      <c r="B13" s="63"/>
      <c r="C13" s="64"/>
      <c r="D13" s="37"/>
      <c r="E13" s="38"/>
    </row>
    <row r="14" spans="1:6" s="6" customFormat="1" ht="12.75" customHeight="1">
      <c r="A14" s="62" t="s">
        <v>46</v>
      </c>
      <c r="B14" s="63"/>
      <c r="C14" s="64"/>
      <c r="D14" s="37"/>
      <c r="E14" s="38"/>
    </row>
    <row r="15" spans="1:6" s="6" customFormat="1" ht="12.75" customHeight="1">
      <c r="A15" s="62" t="s">
        <v>10</v>
      </c>
      <c r="B15" s="63"/>
      <c r="C15" s="64"/>
      <c r="D15" s="37"/>
      <c r="E15" s="38"/>
    </row>
    <row r="16" spans="1:6" s="6" customFormat="1" ht="12.75" customHeight="1">
      <c r="A16" s="62" t="s">
        <v>168</v>
      </c>
      <c r="B16" s="63"/>
      <c r="C16" s="64"/>
      <c r="D16" s="37"/>
      <c r="E16" s="38"/>
    </row>
    <row r="17" spans="1:5" s="6" customFormat="1" ht="37.5" customHeight="1">
      <c r="A17" s="62" t="s">
        <v>167</v>
      </c>
      <c r="B17" s="63"/>
      <c r="C17" s="64"/>
      <c r="D17" s="37"/>
      <c r="E17" s="38"/>
    </row>
    <row r="18" spans="1:5" ht="26.25" customHeight="1">
      <c r="A18" s="62" t="s">
        <v>104</v>
      </c>
      <c r="B18" s="63"/>
      <c r="C18" s="64"/>
      <c r="D18" s="37"/>
      <c r="E18" s="38"/>
    </row>
    <row r="19" spans="1:5" ht="25.5" customHeight="1">
      <c r="A19" s="62" t="s">
        <v>177</v>
      </c>
      <c r="B19" s="63"/>
      <c r="C19" s="64"/>
      <c r="D19" s="37"/>
      <c r="E19" s="38"/>
    </row>
    <row r="20" spans="1:5" ht="25.5" customHeight="1">
      <c r="A20" s="65" t="s">
        <v>164</v>
      </c>
      <c r="B20" s="66"/>
      <c r="C20" s="67"/>
      <c r="D20" s="37"/>
      <c r="E20" s="38"/>
    </row>
    <row r="21" spans="1:5" ht="39.75" customHeight="1">
      <c r="A21" s="68" t="s">
        <v>170</v>
      </c>
      <c r="B21" s="68"/>
      <c r="C21" s="69"/>
      <c r="D21" s="37"/>
      <c r="E21" s="38"/>
    </row>
    <row r="22" spans="1:5" ht="25.5" customHeight="1">
      <c r="A22" s="70" t="s">
        <v>105</v>
      </c>
      <c r="B22" s="71"/>
      <c r="C22" s="72"/>
      <c r="D22" s="39"/>
      <c r="E22" s="40"/>
    </row>
    <row r="23" spans="1:5" s="20" customFormat="1" ht="25.5">
      <c r="A23" s="73" t="s">
        <v>50</v>
      </c>
      <c r="B23" s="74" t="s">
        <v>16</v>
      </c>
      <c r="C23" s="74" t="s">
        <v>169</v>
      </c>
      <c r="D23" s="75" t="s">
        <v>15</v>
      </c>
      <c r="E23" s="75" t="s">
        <v>106</v>
      </c>
    </row>
    <row r="24" spans="1:5" ht="25.5" customHeight="1">
      <c r="A24" s="31">
        <v>1</v>
      </c>
      <c r="B24" s="32" t="s">
        <v>112</v>
      </c>
      <c r="C24" s="33">
        <v>1</v>
      </c>
      <c r="D24" s="34"/>
      <c r="E24" s="34"/>
    </row>
    <row r="25" spans="1:5" ht="25.5" customHeight="1">
      <c r="A25" s="31">
        <v>2</v>
      </c>
      <c r="B25" s="32" t="s">
        <v>113</v>
      </c>
      <c r="C25" s="33">
        <v>1</v>
      </c>
      <c r="D25" s="34"/>
      <c r="E25" s="34"/>
    </row>
    <row r="26" spans="1:5" ht="25.5" customHeight="1">
      <c r="A26" s="31">
        <v>3</v>
      </c>
      <c r="B26" s="32" t="s">
        <v>114</v>
      </c>
      <c r="C26" s="33">
        <v>18</v>
      </c>
      <c r="D26" s="34"/>
      <c r="E26" s="34"/>
    </row>
    <row r="27" spans="1:5" ht="25.5" customHeight="1">
      <c r="A27" s="31">
        <v>4</v>
      </c>
      <c r="B27" s="32" t="s">
        <v>115</v>
      </c>
      <c r="C27" s="33">
        <v>40</v>
      </c>
      <c r="D27" s="34"/>
      <c r="E27" s="34"/>
    </row>
    <row r="28" spans="1:5" s="7" customFormat="1" ht="25.5" customHeight="1">
      <c r="A28" s="35">
        <v>5</v>
      </c>
      <c r="B28" s="32" t="s">
        <v>116</v>
      </c>
      <c r="C28" s="33">
        <v>2</v>
      </c>
      <c r="D28" s="34"/>
      <c r="E28" s="34"/>
    </row>
    <row r="29" spans="1:5" ht="12.75" customHeight="1">
      <c r="A29" s="76" t="s">
        <v>117</v>
      </c>
      <c r="B29" s="77"/>
      <c r="C29" s="78"/>
      <c r="D29" s="36">
        <f>SUMPRODUCT($C24:$C28,D24:D28)</f>
        <v>0</v>
      </c>
      <c r="E29" s="36">
        <f>SUMPRODUCT($C22:$C28,E22:E28)</f>
        <v>0</v>
      </c>
    </row>
    <row r="30" spans="1:5" ht="12.75" customHeight="1"/>
    <row r="31" spans="1:5" ht="12.75" customHeight="1"/>
    <row r="32" spans="1:5" ht="12.75" customHeight="1">
      <c r="D32" s="10"/>
    </row>
    <row r="33" ht="12.75" customHeight="1"/>
    <row r="34" ht="12.75" customHeight="1"/>
  </sheetData>
  <sheetProtection algorithmName="SHA-512" hashValue="neUES2eB0g/dCheKk04kMjouyQagJoRt/0jfKEEWooBecq6RuBYMzP1T7XafcmSJxoQV0TNYsI6Jns16sMzLuA==" saltValue="dfx+tkiascp7hsBMsu58gw==" spinCount="100000" sheet="1" formatCells="0" formatColumns="0" formatRows="0" autoFilter="0"/>
  <protectedRanges>
    <protectedRange sqref="D1:E1048576" name="Диапазон1_2"/>
  </protectedRanges>
  <mergeCells count="41">
    <mergeCell ref="A21:C21"/>
    <mergeCell ref="D3:E3"/>
    <mergeCell ref="D4:E4"/>
    <mergeCell ref="D18:E18"/>
    <mergeCell ref="D19:E19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A29:C29"/>
    <mergeCell ref="D22:E22"/>
    <mergeCell ref="A12:C12"/>
    <mergeCell ref="A13:C13"/>
    <mergeCell ref="A14:C14"/>
    <mergeCell ref="D14:E14"/>
    <mergeCell ref="D15:E15"/>
    <mergeCell ref="D16:E16"/>
    <mergeCell ref="D17:E17"/>
    <mergeCell ref="D20:E20"/>
    <mergeCell ref="D21:E21"/>
    <mergeCell ref="A22:C22"/>
    <mergeCell ref="A20:C20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15:C15"/>
    <mergeCell ref="A16:C16"/>
    <mergeCell ref="A17:C17"/>
    <mergeCell ref="A18:C18"/>
    <mergeCell ref="A19:C19"/>
  </mergeCells>
  <conditionalFormatting sqref="D23:E23">
    <cfRule type="containsBlanks" dxfId="3" priority="54">
      <formula>LEN(TRIM(D23))=0</formula>
    </cfRule>
  </conditionalFormatting>
  <conditionalFormatting sqref="D24:E28 D3:D22">
    <cfRule type="containsBlanks" dxfId="2" priority="9">
      <formula>LEN(TRIM(D3))=0</formula>
    </cfRule>
  </conditionalFormatting>
  <conditionalFormatting sqref="D29:E29">
    <cfRule type="cellIs" dxfId="1" priority="1" operator="equal">
      <formula>0</formula>
    </cfRule>
  </conditionalFormatting>
  <dataValidations count="2">
    <dataValidation allowBlank="1" showInputMessage="1" showErrorMessage="1" promptTitle="Дата отримання пропозиції" prompt="Заповнюється Тендерним комітетом" sqref="D2" xr:uid="{00000000-0002-0000-0100-000000000000}"/>
    <dataValidation allowBlank="1" showInputMessage="1" showErrorMessage="1" promptTitle="Вхідний № пропозиції" prompt="Заповнюється Тендерним комітетом_x000a_Кожна наступна ітерація нумерується знаком після коми:_x000a_ ,1; ,2; ..." sqref="D1" xr:uid="{00000000-0002-0000-0100-000001000000}"/>
  </dataValidations>
  <pageMargins left="0.28000000000000003" right="0.2" top="0.46" bottom="0.5" header="0.21" footer="0.19685039370078741"/>
  <pageSetup paperSize="9" scale="93" orientation="portrait" r:id="rId1"/>
  <headerFooter>
    <oddFooter>&amp;L&amp;"+,обычный"&amp;10&amp;K01+046Лист &amp;P з &amp;N листів&amp;R&amp;"+,обычный"&amp;10&amp;K01+048&amp;F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3B36-E6CF-4382-9214-84BE6ACED5C0}">
  <sheetPr>
    <pageSetUpPr fitToPage="1"/>
  </sheetPr>
  <dimension ref="A1:F102"/>
  <sheetViews>
    <sheetView zoomScaleNormal="100" zoomScaleSheetLayoutView="100" workbookViewId="0"/>
  </sheetViews>
  <sheetFormatPr defaultRowHeight="12.75"/>
  <cols>
    <col min="1" max="1" width="16.28515625" style="26" customWidth="1"/>
    <col min="2" max="2" width="24.140625" style="23" bestFit="1" customWidth="1"/>
    <col min="3" max="3" width="77.5703125" style="23" customWidth="1"/>
    <col min="4" max="4" width="43.85546875" style="24" customWidth="1"/>
    <col min="5" max="16384" width="9.140625" style="23"/>
  </cols>
  <sheetData>
    <row r="1" spans="1:6">
      <c r="A1" s="58" t="s">
        <v>118</v>
      </c>
      <c r="E1" s="57" t="str">
        <f>IF(COUNTA($D$6)=0,"Обов'язково перед заповненням цінової пропозиції ознайомитися з Документацією!","")</f>
        <v>Обов'язково перед заповненням цінової пропозиції ознайомитися з Документацією!</v>
      </c>
      <c r="F1" s="25"/>
    </row>
    <row r="2" spans="1:6">
      <c r="A2" s="59" t="str">
        <f>Документація!B2</f>
        <v>Комп'ютерне обладнання. Сервер та комплектуючі</v>
      </c>
      <c r="E2" s="57" t="str">
        <f>IF(COUNTA($D$6)=0,"Обов'язково заповнити всі промарковані поля!","")</f>
        <v>Обов'язково заповнити всі промарковані поля!</v>
      </c>
      <c r="F2" s="25"/>
    </row>
    <row r="3" spans="1:6">
      <c r="A3" s="56" t="s">
        <v>2</v>
      </c>
      <c r="B3" s="56"/>
      <c r="C3" s="56"/>
      <c r="D3" s="49">
        <f>'Додаток 1'!D3</f>
        <v>0</v>
      </c>
      <c r="F3" s="25"/>
    </row>
    <row r="4" spans="1:6" s="26" customFormat="1" ht="25.5">
      <c r="A4" s="45" t="s">
        <v>50</v>
      </c>
      <c r="B4" s="45" t="s">
        <v>119</v>
      </c>
      <c r="C4" s="45" t="s">
        <v>120</v>
      </c>
      <c r="D4" s="45" t="s">
        <v>121</v>
      </c>
    </row>
    <row r="5" spans="1:6">
      <c r="A5" s="41" t="s">
        <v>94</v>
      </c>
      <c r="B5" s="42" t="s">
        <v>16</v>
      </c>
      <c r="C5" s="43" t="s">
        <v>112</v>
      </c>
      <c r="D5" s="42"/>
    </row>
    <row r="6" spans="1:6">
      <c r="A6" s="44"/>
      <c r="B6" s="47" t="s">
        <v>52</v>
      </c>
      <c r="C6" s="48" t="s">
        <v>53</v>
      </c>
      <c r="D6" s="48"/>
    </row>
    <row r="7" spans="1:6">
      <c r="A7" s="44"/>
      <c r="B7" s="47"/>
      <c r="C7" s="48" t="s">
        <v>54</v>
      </c>
      <c r="D7" s="48"/>
    </row>
    <row r="8" spans="1:6">
      <c r="A8" s="44"/>
      <c r="B8" s="47"/>
      <c r="C8" s="48" t="s">
        <v>55</v>
      </c>
      <c r="D8" s="48"/>
    </row>
    <row r="9" spans="1:6">
      <c r="A9" s="44"/>
      <c r="B9" s="47"/>
      <c r="C9" s="48" t="s">
        <v>56</v>
      </c>
      <c r="D9" s="48"/>
    </row>
    <row r="10" spans="1:6">
      <c r="A10" s="44"/>
      <c r="B10" s="47"/>
      <c r="C10" s="48" t="s">
        <v>57</v>
      </c>
      <c r="D10" s="48"/>
    </row>
    <row r="11" spans="1:6">
      <c r="A11" s="44"/>
      <c r="B11" s="49" t="s">
        <v>58</v>
      </c>
      <c r="C11" s="50" t="s">
        <v>95</v>
      </c>
      <c r="D11" s="50"/>
    </row>
    <row r="12" spans="1:6">
      <c r="A12" s="44"/>
      <c r="B12" s="49" t="s">
        <v>59</v>
      </c>
      <c r="C12" s="51" t="s">
        <v>96</v>
      </c>
      <c r="D12" s="51"/>
    </row>
    <row r="13" spans="1:6" ht="25.5">
      <c r="A13" s="44"/>
      <c r="B13" s="47" t="s">
        <v>60</v>
      </c>
      <c r="C13" s="51" t="s">
        <v>97</v>
      </c>
      <c r="D13" s="51"/>
    </row>
    <row r="14" spans="1:6">
      <c r="A14" s="44"/>
      <c r="B14" s="47"/>
      <c r="C14" s="48" t="s">
        <v>61</v>
      </c>
      <c r="D14" s="48"/>
    </row>
    <row r="15" spans="1:6">
      <c r="A15" s="44"/>
      <c r="B15" s="47"/>
      <c r="C15" s="51" t="s">
        <v>98</v>
      </c>
      <c r="D15" s="51"/>
    </row>
    <row r="16" spans="1:6" ht="27.75" customHeight="1">
      <c r="A16" s="44"/>
      <c r="B16" s="47"/>
      <c r="C16" s="51" t="s">
        <v>99</v>
      </c>
      <c r="D16" s="51"/>
    </row>
    <row r="17" spans="1:4">
      <c r="A17" s="44"/>
      <c r="B17" s="47" t="s">
        <v>62</v>
      </c>
      <c r="C17" s="48" t="s">
        <v>63</v>
      </c>
      <c r="D17" s="48"/>
    </row>
    <row r="18" spans="1:4">
      <c r="A18" s="44"/>
      <c r="B18" s="47"/>
      <c r="C18" s="48" t="s">
        <v>64</v>
      </c>
      <c r="D18" s="48"/>
    </row>
    <row r="19" spans="1:4">
      <c r="A19" s="44"/>
      <c r="B19" s="47"/>
      <c r="C19" s="48" t="s">
        <v>65</v>
      </c>
      <c r="D19" s="48"/>
    </row>
    <row r="20" spans="1:4" ht="25.5">
      <c r="A20" s="44"/>
      <c r="B20" s="47" t="s">
        <v>66</v>
      </c>
      <c r="C20" s="48" t="s">
        <v>67</v>
      </c>
      <c r="D20" s="48"/>
    </row>
    <row r="21" spans="1:4">
      <c r="A21" s="44"/>
      <c r="B21" s="47"/>
      <c r="C21" s="48" t="s">
        <v>68</v>
      </c>
      <c r="D21" s="48"/>
    </row>
    <row r="22" spans="1:4">
      <c r="A22" s="44"/>
      <c r="B22" s="47"/>
      <c r="C22" s="48" t="s">
        <v>69</v>
      </c>
      <c r="D22" s="48"/>
    </row>
    <row r="23" spans="1:4">
      <c r="A23" s="44"/>
      <c r="B23" s="47"/>
      <c r="C23" s="48" t="s">
        <v>70</v>
      </c>
      <c r="D23" s="48"/>
    </row>
    <row r="24" spans="1:4">
      <c r="A24" s="44"/>
      <c r="B24" s="47"/>
      <c r="C24" s="48" t="s">
        <v>71</v>
      </c>
      <c r="D24" s="48"/>
    </row>
    <row r="25" spans="1:4">
      <c r="A25" s="44"/>
      <c r="B25" s="47" t="s">
        <v>72</v>
      </c>
      <c r="C25" s="51" t="s">
        <v>165</v>
      </c>
      <c r="D25" s="51"/>
    </row>
    <row r="26" spans="1:4">
      <c r="A26" s="44"/>
      <c r="B26" s="47"/>
      <c r="C26" s="51" t="s">
        <v>100</v>
      </c>
      <c r="D26" s="51"/>
    </row>
    <row r="27" spans="1:4">
      <c r="A27" s="44"/>
      <c r="B27" s="49" t="s">
        <v>73</v>
      </c>
      <c r="C27" s="51" t="s">
        <v>122</v>
      </c>
      <c r="D27" s="51"/>
    </row>
    <row r="28" spans="1:4">
      <c r="A28" s="44"/>
      <c r="B28" s="49" t="s">
        <v>74</v>
      </c>
      <c r="C28" s="48" t="s">
        <v>123</v>
      </c>
      <c r="D28" s="48"/>
    </row>
    <row r="29" spans="1:4" ht="25.5">
      <c r="A29" s="44"/>
      <c r="B29" s="49" t="s">
        <v>75</v>
      </c>
      <c r="C29" s="48" t="s">
        <v>124</v>
      </c>
      <c r="D29" s="48"/>
    </row>
    <row r="30" spans="1:4">
      <c r="A30" s="44"/>
      <c r="B30" s="47" t="s">
        <v>76</v>
      </c>
      <c r="C30" s="48" t="s">
        <v>77</v>
      </c>
      <c r="D30" s="48"/>
    </row>
    <row r="31" spans="1:4">
      <c r="A31" s="44"/>
      <c r="B31" s="47"/>
      <c r="C31" s="48" t="s">
        <v>101</v>
      </c>
      <c r="D31" s="48"/>
    </row>
    <row r="32" spans="1:4">
      <c r="A32" s="44"/>
      <c r="B32" s="47"/>
      <c r="C32" s="48" t="s">
        <v>102</v>
      </c>
      <c r="D32" s="48"/>
    </row>
    <row r="33" spans="1:4">
      <c r="A33" s="44"/>
      <c r="B33" s="47"/>
      <c r="C33" s="48" t="s">
        <v>78</v>
      </c>
      <c r="D33" s="48"/>
    </row>
    <row r="34" spans="1:4" ht="25.5">
      <c r="A34" s="44"/>
      <c r="B34" s="47" t="s">
        <v>79</v>
      </c>
      <c r="C34" s="48" t="s">
        <v>80</v>
      </c>
      <c r="D34" s="48"/>
    </row>
    <row r="35" spans="1:4" ht="38.25">
      <c r="A35" s="44"/>
      <c r="B35" s="47"/>
      <c r="C35" s="48" t="s">
        <v>81</v>
      </c>
      <c r="D35" s="48"/>
    </row>
    <row r="36" spans="1:4" ht="27" customHeight="1">
      <c r="A36" s="44"/>
      <c r="B36" s="47"/>
      <c r="C36" s="48" t="s">
        <v>82</v>
      </c>
      <c r="D36" s="48"/>
    </row>
    <row r="37" spans="1:4">
      <c r="A37" s="44"/>
      <c r="B37" s="47" t="s">
        <v>83</v>
      </c>
      <c r="C37" s="48" t="s">
        <v>84</v>
      </c>
      <c r="D37" s="48"/>
    </row>
    <row r="38" spans="1:4">
      <c r="A38" s="44"/>
      <c r="B38" s="47"/>
      <c r="C38" s="48" t="s">
        <v>85</v>
      </c>
      <c r="D38" s="48"/>
    </row>
    <row r="39" spans="1:4">
      <c r="A39" s="44"/>
      <c r="B39" s="47"/>
      <c r="C39" s="48" t="s">
        <v>125</v>
      </c>
      <c r="D39" s="48"/>
    </row>
    <row r="40" spans="1:4" ht="25.5">
      <c r="A40" s="44"/>
      <c r="B40" s="47" t="s">
        <v>86</v>
      </c>
      <c r="C40" s="48" t="s">
        <v>87</v>
      </c>
      <c r="D40" s="48"/>
    </row>
    <row r="41" spans="1:4" ht="38.25">
      <c r="A41" s="44"/>
      <c r="B41" s="47"/>
      <c r="C41" s="48" t="s">
        <v>126</v>
      </c>
      <c r="D41" s="48"/>
    </row>
    <row r="42" spans="1:4">
      <c r="A42" s="44"/>
      <c r="B42" s="47"/>
      <c r="C42" s="48" t="s">
        <v>127</v>
      </c>
      <c r="D42" s="48"/>
    </row>
    <row r="43" spans="1:4" ht="25.5">
      <c r="A43" s="44"/>
      <c r="B43" s="47"/>
      <c r="C43" s="48" t="s">
        <v>128</v>
      </c>
      <c r="D43" s="48"/>
    </row>
    <row r="44" spans="1:4">
      <c r="A44" s="23"/>
      <c r="D44" s="23"/>
    </row>
    <row r="45" spans="1:4">
      <c r="A45" s="41" t="s">
        <v>103</v>
      </c>
      <c r="B45" s="42" t="s">
        <v>16</v>
      </c>
      <c r="C45" s="43" t="s">
        <v>113</v>
      </c>
      <c r="D45" s="42"/>
    </row>
    <row r="46" spans="1:4">
      <c r="A46" s="53"/>
      <c r="B46" s="47" t="s">
        <v>52</v>
      </c>
      <c r="C46" s="48" t="s">
        <v>53</v>
      </c>
      <c r="D46" s="48"/>
    </row>
    <row r="47" spans="1:4">
      <c r="A47" s="54"/>
      <c r="B47" s="47"/>
      <c r="C47" s="48" t="s">
        <v>54</v>
      </c>
      <c r="D47" s="48"/>
    </row>
    <row r="48" spans="1:4">
      <c r="A48" s="54"/>
      <c r="B48" s="47"/>
      <c r="C48" s="48" t="s">
        <v>55</v>
      </c>
      <c r="D48" s="48"/>
    </row>
    <row r="49" spans="1:6">
      <c r="A49" s="54"/>
      <c r="B49" s="47"/>
      <c r="C49" s="48" t="s">
        <v>56</v>
      </c>
      <c r="D49" s="48"/>
    </row>
    <row r="50" spans="1:6">
      <c r="A50" s="54"/>
      <c r="B50" s="47"/>
      <c r="C50" s="48" t="s">
        <v>57</v>
      </c>
      <c r="D50" s="48"/>
    </row>
    <row r="51" spans="1:6">
      <c r="A51" s="54"/>
      <c r="B51" s="49" t="s">
        <v>58</v>
      </c>
      <c r="C51" s="50" t="s">
        <v>129</v>
      </c>
      <c r="D51" s="50"/>
    </row>
    <row r="52" spans="1:6">
      <c r="A52" s="54"/>
      <c r="B52" s="49" t="s">
        <v>59</v>
      </c>
      <c r="C52" s="51" t="s">
        <v>96</v>
      </c>
      <c r="D52" s="51"/>
    </row>
    <row r="53" spans="1:6" ht="25.5">
      <c r="A53" s="54"/>
      <c r="B53" s="47" t="s">
        <v>60</v>
      </c>
      <c r="C53" s="51" t="s">
        <v>130</v>
      </c>
      <c r="D53" s="51"/>
    </row>
    <row r="54" spans="1:6">
      <c r="A54" s="54"/>
      <c r="B54" s="47"/>
      <c r="C54" s="48" t="s">
        <v>131</v>
      </c>
      <c r="D54" s="48"/>
    </row>
    <row r="55" spans="1:6" s="24" customFormat="1">
      <c r="A55" s="54"/>
      <c r="B55" s="47"/>
      <c r="C55" s="51" t="s">
        <v>132</v>
      </c>
      <c r="D55" s="51"/>
      <c r="E55" s="23"/>
      <c r="F55" s="23"/>
    </row>
    <row r="56" spans="1:6" s="24" customFormat="1" ht="25.5">
      <c r="A56" s="54"/>
      <c r="B56" s="47"/>
      <c r="C56" s="51" t="s">
        <v>133</v>
      </c>
      <c r="D56" s="51"/>
      <c r="E56" s="23"/>
      <c r="F56" s="23"/>
    </row>
    <row r="57" spans="1:6">
      <c r="A57" s="54"/>
      <c r="B57" s="47" t="s">
        <v>62</v>
      </c>
      <c r="C57" s="48" t="s">
        <v>63</v>
      </c>
      <c r="D57" s="48"/>
    </row>
    <row r="58" spans="1:6">
      <c r="A58" s="54"/>
      <c r="B58" s="47"/>
      <c r="C58" s="48" t="s">
        <v>64</v>
      </c>
      <c r="D58" s="48"/>
    </row>
    <row r="59" spans="1:6">
      <c r="A59" s="54"/>
      <c r="B59" s="47"/>
      <c r="C59" s="48" t="s">
        <v>65</v>
      </c>
      <c r="D59" s="48"/>
    </row>
    <row r="60" spans="1:6" ht="25.5">
      <c r="A60" s="54"/>
      <c r="B60" s="47" t="s">
        <v>66</v>
      </c>
      <c r="C60" s="48" t="s">
        <v>67</v>
      </c>
      <c r="D60" s="48"/>
    </row>
    <row r="61" spans="1:6">
      <c r="A61" s="54"/>
      <c r="B61" s="47"/>
      <c r="C61" s="48" t="s">
        <v>68</v>
      </c>
      <c r="D61" s="48"/>
    </row>
    <row r="62" spans="1:6">
      <c r="A62" s="54"/>
      <c r="B62" s="47"/>
      <c r="C62" s="48" t="s">
        <v>69</v>
      </c>
      <c r="D62" s="48"/>
    </row>
    <row r="63" spans="1:6">
      <c r="A63" s="54"/>
      <c r="B63" s="47"/>
      <c r="C63" s="48" t="s">
        <v>70</v>
      </c>
      <c r="D63" s="48"/>
    </row>
    <row r="64" spans="1:6">
      <c r="A64" s="54"/>
      <c r="B64" s="47"/>
      <c r="C64" s="48" t="s">
        <v>134</v>
      </c>
      <c r="D64" s="48"/>
    </row>
    <row r="65" spans="1:4">
      <c r="A65" s="54"/>
      <c r="B65" s="47" t="s">
        <v>72</v>
      </c>
      <c r="C65" s="51" t="s">
        <v>166</v>
      </c>
      <c r="D65" s="51"/>
    </row>
    <row r="66" spans="1:4">
      <c r="A66" s="54"/>
      <c r="B66" s="47"/>
      <c r="C66" s="51" t="s">
        <v>100</v>
      </c>
      <c r="D66" s="51"/>
    </row>
    <row r="67" spans="1:4">
      <c r="A67" s="54"/>
      <c r="B67" s="49" t="s">
        <v>74</v>
      </c>
      <c r="C67" s="48" t="s">
        <v>123</v>
      </c>
      <c r="D67" s="48"/>
    </row>
    <row r="68" spans="1:4" ht="25.5">
      <c r="A68" s="54"/>
      <c r="B68" s="49" t="s">
        <v>75</v>
      </c>
      <c r="C68" s="48" t="s">
        <v>124</v>
      </c>
      <c r="D68" s="48"/>
    </row>
    <row r="69" spans="1:4">
      <c r="A69" s="54"/>
      <c r="B69" s="47" t="s">
        <v>76</v>
      </c>
      <c r="C69" s="48" t="s">
        <v>135</v>
      </c>
      <c r="D69" s="48"/>
    </row>
    <row r="70" spans="1:4">
      <c r="A70" s="54"/>
      <c r="B70" s="47"/>
      <c r="C70" s="48" t="s">
        <v>101</v>
      </c>
      <c r="D70" s="48"/>
    </row>
    <row r="71" spans="1:4">
      <c r="A71" s="54"/>
      <c r="B71" s="47"/>
      <c r="C71" s="48" t="s">
        <v>102</v>
      </c>
      <c r="D71" s="48"/>
    </row>
    <row r="72" spans="1:4">
      <c r="A72" s="54"/>
      <c r="B72" s="47"/>
      <c r="C72" s="48" t="s">
        <v>78</v>
      </c>
      <c r="D72" s="48"/>
    </row>
    <row r="73" spans="1:4" ht="25.5">
      <c r="A73" s="54"/>
      <c r="B73" s="47" t="s">
        <v>79</v>
      </c>
      <c r="C73" s="48" t="s">
        <v>80</v>
      </c>
      <c r="D73" s="48"/>
    </row>
    <row r="74" spans="1:4" ht="38.25">
      <c r="A74" s="54"/>
      <c r="B74" s="47"/>
      <c r="C74" s="48" t="s">
        <v>136</v>
      </c>
      <c r="D74" s="48"/>
    </row>
    <row r="75" spans="1:4" ht="38.25">
      <c r="A75" s="54"/>
      <c r="B75" s="47"/>
      <c r="C75" s="48" t="s">
        <v>82</v>
      </c>
      <c r="D75" s="48"/>
    </row>
    <row r="76" spans="1:4">
      <c r="A76" s="54"/>
      <c r="B76" s="47" t="s">
        <v>83</v>
      </c>
      <c r="C76" s="48" t="s">
        <v>84</v>
      </c>
      <c r="D76" s="48"/>
    </row>
    <row r="77" spans="1:4">
      <c r="A77" s="54"/>
      <c r="B77" s="47"/>
      <c r="C77" s="48" t="s">
        <v>85</v>
      </c>
      <c r="D77" s="48"/>
    </row>
    <row r="78" spans="1:4">
      <c r="A78" s="54"/>
      <c r="B78" s="47"/>
      <c r="C78" s="48" t="s">
        <v>125</v>
      </c>
      <c r="D78" s="48"/>
    </row>
    <row r="79" spans="1:4" ht="25.5">
      <c r="A79" s="54"/>
      <c r="B79" s="47" t="s">
        <v>86</v>
      </c>
      <c r="C79" s="48" t="s">
        <v>87</v>
      </c>
      <c r="D79" s="48"/>
    </row>
    <row r="80" spans="1:4" ht="38.25">
      <c r="A80" s="54"/>
      <c r="B80" s="47"/>
      <c r="C80" s="48" t="s">
        <v>126</v>
      </c>
      <c r="D80" s="48"/>
    </row>
    <row r="81" spans="1:4">
      <c r="A81" s="54"/>
      <c r="B81" s="47"/>
      <c r="C81" s="48" t="s">
        <v>127</v>
      </c>
      <c r="D81" s="48"/>
    </row>
    <row r="82" spans="1:4" ht="25.5">
      <c r="A82" s="55"/>
      <c r="B82" s="47"/>
      <c r="C82" s="48" t="s">
        <v>128</v>
      </c>
      <c r="D82" s="48"/>
    </row>
    <row r="83" spans="1:4">
      <c r="A83" s="23"/>
      <c r="D83" s="23"/>
    </row>
    <row r="84" spans="1:4">
      <c r="A84" s="41" t="s">
        <v>137</v>
      </c>
      <c r="B84" s="42" t="s">
        <v>16</v>
      </c>
      <c r="C84" s="43" t="s">
        <v>114</v>
      </c>
      <c r="D84" s="42"/>
    </row>
    <row r="85" spans="1:4">
      <c r="A85" s="46"/>
      <c r="B85" s="49" t="s">
        <v>138</v>
      </c>
      <c r="C85" s="48" t="s">
        <v>139</v>
      </c>
      <c r="D85" s="45"/>
    </row>
    <row r="86" spans="1:4">
      <c r="A86" s="46"/>
      <c r="B86" s="47" t="s">
        <v>119</v>
      </c>
      <c r="C86" s="48" t="s">
        <v>140</v>
      </c>
      <c r="D86" s="45"/>
    </row>
    <row r="87" spans="1:4">
      <c r="A87" s="46"/>
      <c r="B87" s="47"/>
      <c r="C87" s="48" t="s">
        <v>141</v>
      </c>
      <c r="D87" s="45"/>
    </row>
    <row r="88" spans="1:4">
      <c r="A88" s="46"/>
      <c r="B88" s="47"/>
      <c r="C88" s="48" t="s">
        <v>142</v>
      </c>
      <c r="D88" s="45"/>
    </row>
    <row r="89" spans="1:4">
      <c r="A89" s="46"/>
      <c r="B89" s="47" t="s">
        <v>143</v>
      </c>
      <c r="C89" s="48" t="s">
        <v>144</v>
      </c>
      <c r="D89" s="45"/>
    </row>
    <row r="90" spans="1:4">
      <c r="A90" s="46"/>
      <c r="B90" s="47"/>
      <c r="C90" s="48" t="s">
        <v>145</v>
      </c>
      <c r="D90" s="45"/>
    </row>
    <row r="91" spans="1:4">
      <c r="A91" s="46"/>
      <c r="B91" s="47" t="s">
        <v>146</v>
      </c>
      <c r="C91" s="48" t="s">
        <v>147</v>
      </c>
      <c r="D91" s="45"/>
    </row>
    <row r="92" spans="1:4">
      <c r="A92" s="46"/>
      <c r="B92" s="47"/>
      <c r="C92" s="48" t="s">
        <v>148</v>
      </c>
      <c r="D92" s="45"/>
    </row>
    <row r="93" spans="1:4" ht="63.75">
      <c r="A93" s="46"/>
      <c r="B93" s="47"/>
      <c r="C93" s="48" t="s">
        <v>149</v>
      </c>
      <c r="D93" s="45"/>
    </row>
    <row r="94" spans="1:4">
      <c r="A94" s="46"/>
      <c r="B94" s="49" t="s">
        <v>150</v>
      </c>
      <c r="C94" s="48" t="s">
        <v>151</v>
      </c>
      <c r="D94" s="45"/>
    </row>
    <row r="95" spans="1:4">
      <c r="A95" s="23"/>
      <c r="D95" s="23"/>
    </row>
    <row r="96" spans="1:4">
      <c r="A96" s="41" t="s">
        <v>152</v>
      </c>
      <c r="B96" s="42" t="s">
        <v>16</v>
      </c>
      <c r="C96" s="43" t="s">
        <v>115</v>
      </c>
      <c r="D96" s="42"/>
    </row>
    <row r="97" spans="1:4">
      <c r="A97" s="46"/>
      <c r="B97" s="52" t="s">
        <v>153</v>
      </c>
      <c r="C97" s="48" t="s">
        <v>154</v>
      </c>
      <c r="D97" s="45"/>
    </row>
    <row r="98" spans="1:4">
      <c r="A98" s="23"/>
      <c r="D98" s="23"/>
    </row>
    <row r="99" spans="1:4">
      <c r="A99" s="41" t="s">
        <v>155</v>
      </c>
      <c r="B99" s="42" t="s">
        <v>16</v>
      </c>
      <c r="C99" s="43" t="s">
        <v>116</v>
      </c>
      <c r="D99" s="42"/>
    </row>
    <row r="100" spans="1:4">
      <c r="A100" s="46"/>
      <c r="B100" s="52" t="s">
        <v>156</v>
      </c>
      <c r="C100" s="48" t="s">
        <v>157</v>
      </c>
      <c r="D100" s="45"/>
    </row>
    <row r="101" spans="1:4">
      <c r="A101" s="46"/>
      <c r="B101" s="52" t="s">
        <v>158</v>
      </c>
      <c r="C101" s="48" t="s">
        <v>159</v>
      </c>
      <c r="D101" s="45"/>
    </row>
    <row r="102" spans="1:4">
      <c r="A102" s="46"/>
      <c r="B102" s="52" t="s">
        <v>153</v>
      </c>
      <c r="C102" s="48" t="s">
        <v>160</v>
      </c>
      <c r="D102" s="45"/>
    </row>
  </sheetData>
  <sheetProtection algorithmName="SHA-512" hashValue="N/QTSPhILbAMru0iyUorQhnISBVzhyhWFRLQDp4AqXxhcu/8KqQ+8HAr3dw4QC90+NKRXoRrJxda0+RL4hZxRA==" saltValue="hKzQrdEzbqP59LsJxzKtoQ==" spinCount="100000" sheet="1" formatCells="0" formatColumns="0" formatRows="0" autoFilter="0"/>
  <protectedRanges>
    <protectedRange sqref="D1:D1048576" name="Діапазон1"/>
  </protectedRanges>
  <mergeCells count="24">
    <mergeCell ref="A46:A82"/>
    <mergeCell ref="A3:C3"/>
    <mergeCell ref="A6:A43"/>
    <mergeCell ref="B6:B10"/>
    <mergeCell ref="B13:B16"/>
    <mergeCell ref="B17:B19"/>
    <mergeCell ref="B20:B24"/>
    <mergeCell ref="B25:B26"/>
    <mergeCell ref="B30:B33"/>
    <mergeCell ref="B34:B36"/>
    <mergeCell ref="B37:B39"/>
    <mergeCell ref="B40:B43"/>
    <mergeCell ref="B91:B93"/>
    <mergeCell ref="B46:B50"/>
    <mergeCell ref="B53:B56"/>
    <mergeCell ref="B57:B59"/>
    <mergeCell ref="B60:B64"/>
    <mergeCell ref="B65:B66"/>
    <mergeCell ref="B69:B72"/>
    <mergeCell ref="B73:B75"/>
    <mergeCell ref="B76:B78"/>
    <mergeCell ref="B79:B82"/>
    <mergeCell ref="B86:B88"/>
    <mergeCell ref="B89:B90"/>
  </mergeCells>
  <conditionalFormatting sqref="D3">
    <cfRule type="cellIs" dxfId="0" priority="1" operator="equal">
      <formula>0</formula>
    </cfRule>
  </conditionalFormatting>
  <pageMargins left="0.39370078740157483" right="0.19685039370078741" top="0.19685039370078741" bottom="0.19685039370078741" header="0.11811023622047245" footer="0.11811023622047245"/>
  <pageSetup scale="81" fitToHeight="0" orientation="landscape" horizontalDpi="300" verticalDpi="300" r:id="rId1"/>
  <headerFooter>
    <oddFooter>&amp;R&amp;P  з &amp;N</oddFooter>
  </headerFooter>
  <rowBreaks count="2" manualBreakCount="2">
    <brk id="44" max="3" man="1"/>
    <brk id="8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Документація</vt:lpstr>
      <vt:lpstr>Додаток 1</vt:lpstr>
      <vt:lpstr>Додаток 2</vt:lpstr>
      <vt:lpstr>'Додаток 2'!Заголовки_для_друку</vt:lpstr>
      <vt:lpstr>'Додаток 1'!Область_друку</vt:lpstr>
      <vt:lpstr>'Додаток 2'!Область_друку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2025-04-07T14:14:03Z</dcterms:modified>
</cp:coreProperties>
</file>