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2EA5871A-26E4-403C-8945-C786F5417D04}" xr6:coauthVersionLast="36" xr6:coauthVersionMax="47" xr10:uidLastSave="{00000000-0000-0000-0000-000000000000}"/>
  <bookViews>
    <workbookView xWindow="-120" yWindow="-120" windowWidth="29040" windowHeight="15840" tabRatio="762" xr2:uid="{00000000-000D-0000-FFFF-FFFF00000000}"/>
  </bookViews>
  <sheets>
    <sheet name="Документація" sheetId="2" r:id="rId1"/>
    <sheet name="Додаток 1" sheetId="3" r:id="rId2"/>
    <sheet name="Додаток 2" sheetId="4" r:id="rId3"/>
  </sheets>
  <definedNames>
    <definedName name="_xlnm._FilterDatabase" localSheetId="1" hidden="1">'Додаток 1'!$A$30:$E$36</definedName>
    <definedName name="_xlnm._FilterDatabase" localSheetId="2" hidden="1">'Додаток 2'!$A$3:$O$29</definedName>
    <definedName name="_xlnm.Print_Area" localSheetId="1">'Додаток 1'!$A$1:$E$41</definedName>
    <definedName name="_xlnm.Print_Area" localSheetId="2">'Додаток 2'!$A$1:$S$97</definedName>
  </definedNames>
  <calcPr calcId="191029"/>
</workbook>
</file>

<file path=xl/calcChain.xml><?xml version="1.0" encoding="utf-8"?>
<calcChain xmlns="http://schemas.openxmlformats.org/spreadsheetml/2006/main">
  <c r="E33" i="3" l="1"/>
  <c r="E34" i="3"/>
  <c r="E35" i="3"/>
  <c r="E36" i="3"/>
  <c r="E32" i="3"/>
  <c r="E31" i="3"/>
  <c r="R2" i="4"/>
  <c r="M2" i="4"/>
  <c r="H2" i="4"/>
  <c r="C2" i="4"/>
  <c r="D32" i="3" l="1"/>
  <c r="D33" i="3" l="1"/>
  <c r="D34" i="3"/>
  <c r="D35" i="3"/>
  <c r="D36" i="3"/>
  <c r="E37" i="3" l="1"/>
  <c r="F30" i="3" s="1"/>
  <c r="A1" i="3"/>
  <c r="A2" i="3"/>
  <c r="F2" i="3" l="1"/>
  <c r="E1" i="3" s="1"/>
  <c r="F1" i="3"/>
</calcChain>
</file>

<file path=xl/sharedStrings.xml><?xml version="1.0" encoding="utf-8"?>
<sst xmlns="http://schemas.openxmlformats.org/spreadsheetml/2006/main" count="470" uniqueCount="350">
  <si>
    <t xml:space="preserve">До участі в процедурі закупівлі приймаються пропозиції від Учасників, які відповідають наступним вимогам: </t>
  </si>
  <si>
    <t>Документація процедури закупівлі</t>
  </si>
  <si>
    <t>Назва компанії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</si>
  <si>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</si>
  <si>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</si>
  <si>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</si>
  <si>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</si>
  <si>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</si>
  <si>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</si>
  <si>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</si>
  <si>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</si>
  <si>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</si>
  <si>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</si>
  <si>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</si>
  <si>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</si>
  <si>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</si>
  <si>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</si>
  <si>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</si>
  <si>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</si>
  <si>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</si>
  <si>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</si>
  <si>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</si>
  <si>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</si>
  <si>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</si>
  <si>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</si>
  <si>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</si>
  <si>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</si>
  <si>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</si>
  <si>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Критеріями оцінки та вибору переможця є: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</si>
  <si>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</si>
  <si>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</si>
  <si>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</si>
  <si>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</si>
  <si>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</si>
  <si>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</si>
  <si>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</si>
  <si>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</si>
  <si>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</si>
  <si>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•  відповідність вимогам щодо предмету закупівлі;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</si>
  <si>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</si>
  <si>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</si>
  <si>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</si>
  <si>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Досвід роботи за напрямом предмету закупівлі, років</t>
  </si>
  <si>
    <t>Пропозиція Учасника подається в електронному вигляді на адресу:</t>
  </si>
  <si>
    <t>Платник ПДВ- так, ні</t>
  </si>
  <si>
    <t>•  мінімальна вартість пропозиції.</t>
  </si>
  <si>
    <t>Будь-які питання стосовно закупівлі Учасник має направляти на адресу Тендерного комітету:</t>
  </si>
  <si>
    <t>Вказати основних клієнтів за напрямком даної закупівлі</t>
  </si>
  <si>
    <t>Група Компаній ФОКСТРОТ</t>
  </si>
  <si>
    <t>Публічне розкриття пропозицій не проводиться.</t>
  </si>
  <si>
    <t>•  Підготовка в рамках договору пропозицій з пакетного розміщення для реалізації комунікаційних задач</t>
  </si>
  <si>
    <t>•  Надання рекомендацій Замовнику щодо ефективності розміщення PR-матеріалів на обраному ресурсі</t>
  </si>
  <si>
    <t>Стаття</t>
  </si>
  <si>
    <t>Розрахункова річна вартість розміщення, грн. з ПДВ</t>
  </si>
  <si>
    <t>№ п/п</t>
  </si>
  <si>
    <t>Ресурс</t>
  </si>
  <si>
    <t>ТСН.ua</t>
  </si>
  <si>
    <t>rbc.ua</t>
  </si>
  <si>
    <t>УНН</t>
  </si>
  <si>
    <t>espreso.tv</t>
  </si>
  <si>
    <t>bit.ua</t>
  </si>
  <si>
    <t>tochka.net</t>
  </si>
  <si>
    <t>liga.net</t>
  </si>
  <si>
    <t>focus.ua</t>
  </si>
  <si>
    <t>ukrinform.ua</t>
  </si>
  <si>
    <t>delo.ua</t>
  </si>
  <si>
    <t>Mind.ua</t>
  </si>
  <si>
    <t>epravda.com.ua</t>
  </si>
  <si>
    <t>2. Мають кваліфікований персонал та досвід роботи в даному напрямку не менше 2 років.</t>
  </si>
  <si>
    <t>•  змістовність портфоліо з презентацією реалізованих робіт за напрямом даної закупівлі;</t>
  </si>
  <si>
    <t>Новина</t>
  </si>
  <si>
    <t>Найменування послуги</t>
  </si>
  <si>
    <t>korrespondent.net</t>
  </si>
  <si>
    <t>gordonua.com</t>
  </si>
  <si>
    <t>NV</t>
  </si>
  <si>
    <t>today.ua</t>
  </si>
  <si>
    <t>fakty.com.ua</t>
  </si>
  <si>
    <t>ukranews.com</t>
  </si>
  <si>
    <t>informator.ua</t>
  </si>
  <si>
    <t>enovosty.com</t>
  </si>
  <si>
    <t>u-news.com.ua</t>
  </si>
  <si>
    <t>ITC.ua</t>
  </si>
  <si>
    <t>internetua.com</t>
  </si>
  <si>
    <t>gagadget.com</t>
  </si>
  <si>
    <t>ain.ua</t>
  </si>
  <si>
    <t>root-nation.com</t>
  </si>
  <si>
    <t>psm7.com</t>
  </si>
  <si>
    <t>highload.today</t>
  </si>
  <si>
    <t>prostomob.com</t>
  </si>
  <si>
    <t>portaltele.com.ua</t>
  </si>
  <si>
    <t>vctr.media</t>
  </si>
  <si>
    <t>itechua.com</t>
  </si>
  <si>
    <t>smartphone.ua</t>
  </si>
  <si>
    <t>itsider.com.ua</t>
  </si>
  <si>
    <t>speka.media</t>
  </si>
  <si>
    <t>Регіон</t>
  </si>
  <si>
    <t>м. Київ</t>
  </si>
  <si>
    <t>bigkiev.com.ua</t>
  </si>
  <si>
    <t>vechirniy.kyiv.ua</t>
  </si>
  <si>
    <t>kiev.vgorode.ua</t>
  </si>
  <si>
    <t>nashkiev.ua</t>
  </si>
  <si>
    <t>weekend.today</t>
  </si>
  <si>
    <t>Вінницька</t>
  </si>
  <si>
    <t>vn.20minut.ua</t>
  </si>
  <si>
    <t>vinnitsa.info</t>
  </si>
  <si>
    <t>Волинська</t>
  </si>
  <si>
    <t>volynnews.com</t>
  </si>
  <si>
    <t>Дніпропетровська</t>
  </si>
  <si>
    <t>dp.informator.ua</t>
  </si>
  <si>
    <t>nashemisto.dp.ua</t>
  </si>
  <si>
    <t>Донецька</t>
  </si>
  <si>
    <t>ostro.org</t>
  </si>
  <si>
    <t>karachun.com.ua</t>
  </si>
  <si>
    <t>Житомирська</t>
  </si>
  <si>
    <t>zhitomir.info</t>
  </si>
  <si>
    <t>zhitomir-online.com</t>
  </si>
  <si>
    <t xml:space="preserve">Закарпатська </t>
  </si>
  <si>
    <t>transkarpatia.net</t>
  </si>
  <si>
    <t>goloskarpat.info</t>
  </si>
  <si>
    <t>mukachevo.net</t>
  </si>
  <si>
    <t>Запорізька</t>
  </si>
  <si>
    <t>Івано-Франківська</t>
  </si>
  <si>
    <t>galka.if.ua</t>
  </si>
  <si>
    <t>Кіровоградська</t>
  </si>
  <si>
    <t>gre4ka.info</t>
  </si>
  <si>
    <t>cbn.com.ua</t>
  </si>
  <si>
    <t>Луганська</t>
  </si>
  <si>
    <t>cxid.info</t>
  </si>
  <si>
    <t>Львівська</t>
  </si>
  <si>
    <t>varta1.com.ua</t>
  </si>
  <si>
    <t xml:space="preserve">zaxid.net </t>
  </si>
  <si>
    <t>tvoemisto.tv</t>
  </si>
  <si>
    <t>vgolos.com.ua</t>
  </si>
  <si>
    <t>Миколаївська</t>
  </si>
  <si>
    <t>novosti-n.org</t>
  </si>
  <si>
    <t>korabelov.info</t>
  </si>
  <si>
    <t>Одеська</t>
  </si>
  <si>
    <t>dumskaya.net</t>
  </si>
  <si>
    <t>odessa-life.od.ua</t>
  </si>
  <si>
    <t>Полтавська</t>
  </si>
  <si>
    <t>poltava.to</t>
  </si>
  <si>
    <t>kg.ua</t>
  </si>
  <si>
    <t>Рівненська</t>
  </si>
  <si>
    <t>radiotrek.rv.ua</t>
  </si>
  <si>
    <t>rivnepost.rv.ua</t>
  </si>
  <si>
    <t>Сумська</t>
  </si>
  <si>
    <t>dancor.sumy.ua</t>
  </si>
  <si>
    <t>Тернопільська</t>
  </si>
  <si>
    <t>0352.ua</t>
  </si>
  <si>
    <t>te.20minut.ua</t>
  </si>
  <si>
    <t>Харківська</t>
  </si>
  <si>
    <t>sq.com.ua</t>
  </si>
  <si>
    <t>Херсонська</t>
  </si>
  <si>
    <t>Хмельницька</t>
  </si>
  <si>
    <t>ye.ua</t>
  </si>
  <si>
    <t>Черкаська</t>
  </si>
  <si>
    <t>18000.com.ua</t>
  </si>
  <si>
    <t>Чернівецька</t>
  </si>
  <si>
    <t>molbuk.ua</t>
  </si>
  <si>
    <t>promin.cv.ua</t>
  </si>
  <si>
    <t>bukinfo.com.ua</t>
  </si>
  <si>
    <t>Чернігівська</t>
  </si>
  <si>
    <t>cheline.com.ua</t>
  </si>
  <si>
    <t>0462.ua</t>
  </si>
  <si>
    <t>•  Комерційна пропозиція у форматі Додатку 1 та Додатку 2 в Excel;</t>
  </si>
  <si>
    <t>Додаток 2. Перелік онлайн-ресурсів та запит ціни за розміщення PR-матеріалів</t>
  </si>
  <si>
    <t>1. Всеукраїнські ресурси</t>
  </si>
  <si>
    <t>3. Регіональні ресурси</t>
  </si>
  <si>
    <t xml:space="preserve">2. Технології </t>
  </si>
  <si>
    <t>Категорія ресурсів</t>
  </si>
  <si>
    <t>2. Технології</t>
  </si>
  <si>
    <t>Підтвердити наявність у Учасника працівників відповідної кваліфікації та можливість надання персонального менеджера для комунікації зі ЗМІ та розміщення матеріалів</t>
  </si>
  <si>
    <t>Рерайт тексту</t>
  </si>
  <si>
    <t>Додаткові послуги копірайтера</t>
  </si>
  <si>
    <t>Написання тексту</t>
  </si>
  <si>
    <t>•  Портфоліо з презентацією реалізованих робіт. Презентація має бути не більше 2 МБ;</t>
  </si>
  <si>
    <t>Ціна за 1000 знаків без пробілів, грн. з ПДВ</t>
  </si>
  <si>
    <r>
      <t xml:space="preserve">Умови оплати: безготівкова щомісячна оплата по факту надання послуг здійснюється протягом 5 банківських днів після надання Підрядником звітів, всіх бухгалтерських документів (акт виконаних робіт, зареєстрована податкова накладна). </t>
    </r>
    <r>
      <rPr>
        <i/>
        <sz val="10"/>
        <rFont val="Arial"/>
        <family val="2"/>
        <charset val="204"/>
      </rPr>
      <t>Підтвердити</t>
    </r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</si>
  <si>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rFont val="Arial"/>
        <family val="2"/>
        <charset val="204"/>
      </rPr>
      <t>Підтвердити</t>
    </r>
  </si>
  <si>
    <r>
      <t xml:space="preserve">За комунікацію з редакцією/рекламним відділом ЗМІ та розміщення матеріалів, поданих Замовником, відповідає Підрядник. </t>
    </r>
    <r>
      <rPr>
        <i/>
        <sz val="10"/>
        <rFont val="Arial"/>
        <family val="2"/>
        <charset val="204"/>
      </rPr>
      <t>Підтвердити</t>
    </r>
  </si>
  <si>
    <r>
      <t xml:space="preserve">Нижчезазначені послуги мають входити у вартість даної пропозиції. </t>
    </r>
    <r>
      <rPr>
        <i/>
        <sz val="10"/>
        <rFont val="Arial"/>
        <family val="2"/>
        <charset val="204"/>
      </rPr>
      <t>Підтвердити</t>
    </r>
  </si>
  <si>
    <r>
      <t xml:space="preserve">Запит комерційної пропозиції, детальна інформація та вимоги щодо предмету закупівлі надано в </t>
    </r>
    <r>
      <rPr>
        <u/>
        <sz val="10"/>
        <color rgb="FF3333CC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</si>
  <si>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r>
      <t xml:space="preserve">Перелік онлайн-ресурсів та запит ціни за розміщення PR-матеріалів надано в </t>
    </r>
    <r>
      <rPr>
        <u/>
        <sz val="10"/>
        <color rgb="FF3333CC"/>
        <rFont val="Arial"/>
        <family val="2"/>
        <charset val="204"/>
      </rPr>
      <t>Додатку 2</t>
    </r>
    <r>
      <rPr>
        <sz val="10"/>
        <rFont val="Arial"/>
        <family val="2"/>
        <charset val="204"/>
      </rPr>
      <t>.</t>
    </r>
  </si>
  <si>
    <t>Доброго вечора, ми з Чернігова</t>
  </si>
  <si>
    <t>Труха Чернігів</t>
  </si>
  <si>
    <t>Чернівці</t>
  </si>
  <si>
    <t>Доброго вечора, ми з Черкас</t>
  </si>
  <si>
    <t>News Cherkassy</t>
  </si>
  <si>
    <t>Черкаси</t>
  </si>
  <si>
    <t>Доброго вечора, ми з Хмельницького</t>
  </si>
  <si>
    <t>Хмельницький LIVE</t>
  </si>
  <si>
    <t>Хмельницький</t>
  </si>
  <si>
    <t>Труха Херсона</t>
  </si>
  <si>
    <t>Херсон</t>
  </si>
  <si>
    <t>Харьков Live</t>
  </si>
  <si>
    <t>Харків</t>
  </si>
  <si>
    <t>Ужгород Труха</t>
  </si>
  <si>
    <t>Ужгород</t>
  </si>
  <si>
    <t>Доброго вечора, ми з Тернополя</t>
  </si>
  <si>
    <t>Файний Тернопіль</t>
  </si>
  <si>
    <t>Тернопіль</t>
  </si>
  <si>
    <t>Суми</t>
  </si>
  <si>
    <t>Рівне</t>
  </si>
  <si>
    <t>Доброго вечора, ми з Полтави</t>
  </si>
  <si>
    <t>Труха Полтава</t>
  </si>
  <si>
    <t>Новости Одесса</t>
  </si>
  <si>
    <t>Доброго вечора, ми з Одеси</t>
  </si>
  <si>
    <t>Підслухано Одеса</t>
  </si>
  <si>
    <t>Одеса</t>
  </si>
  <si>
    <t>Типичный Николаев</t>
  </si>
  <si>
    <t>Новости Николаева</t>
  </si>
  <si>
    <t>Миколаїв</t>
  </si>
  <si>
    <t>Львів 24/7</t>
  </si>
  <si>
    <t>Львівич</t>
  </si>
  <si>
    <t>Типовий Львів</t>
  </si>
  <si>
    <t>Львів</t>
  </si>
  <si>
    <t>12 канал</t>
  </si>
  <si>
    <t>Волинські новини</t>
  </si>
  <si>
    <t>Луцьк</t>
  </si>
  <si>
    <t>Доброго вечора, ми з Кропивницького</t>
  </si>
  <si>
    <t>Труха Кропивницький</t>
  </si>
  <si>
    <t>Кропивницький</t>
  </si>
  <si>
    <t>Это Кривой Рог</t>
  </si>
  <si>
    <t>Типовий Кривий Ріг</t>
  </si>
  <si>
    <t>Труха Франківськ</t>
  </si>
  <si>
    <t>Доброго вечора, ми з Франківська</t>
  </si>
  <si>
    <t>Івано-Франківськ</t>
  </si>
  <si>
    <t>Труха Запоріжжя</t>
  </si>
  <si>
    <t>Это Запорожье</t>
  </si>
  <si>
    <t>Запоріжжя</t>
  </si>
  <si>
    <t>Доброго вечора, ми з Житомира</t>
  </si>
  <si>
    <t>Новини Житомира</t>
  </si>
  <si>
    <t>Житомир</t>
  </si>
  <si>
    <t>Труха Дніпро</t>
  </si>
  <si>
    <t>Дніпро Оперативний</t>
  </si>
  <si>
    <t>Днепр Сейчас</t>
  </si>
  <si>
    <t>Труха Вінниця</t>
  </si>
  <si>
    <t>Реальна Вінниця</t>
  </si>
  <si>
    <t>Вінниця</t>
  </si>
  <si>
    <t>Київ INFO</t>
  </si>
  <si>
    <t>Реальний Київ</t>
  </si>
  <si>
    <t>Планова періодичність розміщень в місяць*</t>
  </si>
  <si>
    <t>4. Telegram-канали</t>
  </si>
  <si>
    <t>Планова кількість розміщень на рік*</t>
  </si>
  <si>
    <t>Примітка *</t>
  </si>
  <si>
    <t>*Фактична періодичність, вид ресурсу, кількість послуг може коригуватися Замовником помісячно в рамках загального обсягу закупівлі</t>
  </si>
  <si>
    <r>
      <t xml:space="preserve">Новина
</t>
    </r>
    <r>
      <rPr>
        <sz val="10"/>
        <rFont val="Arial"/>
        <family val="2"/>
        <charset val="204"/>
      </rPr>
      <t xml:space="preserve">до 3500 знаків
</t>
    </r>
    <r>
      <rPr>
        <b/>
        <u/>
        <sz val="10"/>
        <rFont val="Arial"/>
        <family val="2"/>
        <charset val="204"/>
      </rPr>
      <t>Ціна розміщення
грн. з ПДВ</t>
    </r>
  </si>
  <si>
    <r>
      <t xml:space="preserve">Стаття
</t>
    </r>
    <r>
      <rPr>
        <sz val="10"/>
        <rFont val="Arial"/>
        <family val="2"/>
        <charset val="204"/>
      </rPr>
      <t xml:space="preserve">від 3500 до 7000 знаків
</t>
    </r>
    <r>
      <rPr>
        <b/>
        <u/>
        <sz val="10"/>
        <rFont val="Arial"/>
        <family val="2"/>
        <charset val="204"/>
      </rPr>
      <t>Ціна розміщення
грн. з ПДВ</t>
    </r>
  </si>
  <si>
    <r>
      <t xml:space="preserve">Допис
</t>
    </r>
    <r>
      <rPr>
        <sz val="10"/>
        <rFont val="Arial"/>
        <family val="2"/>
        <charset val="204"/>
      </rPr>
      <t xml:space="preserve">(до 1024 символів+зображення)
</t>
    </r>
    <r>
      <rPr>
        <b/>
        <u/>
        <sz val="10"/>
        <rFont val="Arial"/>
        <family val="2"/>
        <charset val="204"/>
      </rPr>
      <t>Ціна розміщення
грн. з ПДВ</t>
    </r>
  </si>
  <si>
    <t>Підтвердити наявність у Учасника функціоналу для надання послуг з розміщення рекламно-інформаційних матеріалів у публічних каналах соціальної мережі Telegram</t>
  </si>
  <si>
    <r>
      <t xml:space="preserve">Підтвердити наявність у Учасника онлайн-платформи для самостійного вибору ЗМІ. </t>
    </r>
    <r>
      <rPr>
        <i/>
        <sz val="10"/>
        <rFont val="Arial"/>
        <family val="2"/>
        <charset val="204"/>
      </rPr>
      <t>Зазначити посилання на сайт</t>
    </r>
  </si>
  <si>
    <t>•  Залучення для розміщення додаткових ЗМІ (онлайн-каналів) при появі в медіа-просторі нових вартих уваги видань або за бажанням Замовника</t>
  </si>
  <si>
    <r>
      <t xml:space="preserve">Підрядник має надавати Замовнику щомісячний звіт щодо розміщення публікацій (посилання, охоплення, кількість переглядів, скріншоти). </t>
    </r>
    <r>
      <rPr>
        <i/>
        <sz val="10"/>
        <rFont val="Arial"/>
        <family val="2"/>
        <charset val="204"/>
      </rPr>
      <t>Підтвердити</t>
    </r>
  </si>
  <si>
    <t>Список основних ресурсів подається за 4-ма напрямками:</t>
  </si>
  <si>
    <t>•  Регіональні ЗМІ</t>
  </si>
  <si>
    <t>•  Telegram-канали</t>
  </si>
  <si>
    <t>•  Лист у довільній формі про прийняття умов договору в редакції Замовника або протокол розбіжностей до договору.</t>
  </si>
  <si>
    <t>Умови Договору мають відповідати акцептованій пропозиції Учасника.
Проект договору додається.</t>
  </si>
  <si>
    <t>Послуги зі створення та розміщення рекламно-інформаційних продуктів в онлайн-ЗМІ та Telegram-каналах</t>
  </si>
  <si>
    <t>Метою закупівлі є вибір підрядника, який має надавати послуги комплексного розміщення PR та рекламно-інформаційного контенту у засобах масової інформації (далі - ЗМІ) на онлайн-ресурсах (в т.ч., у Telegram-каналах), узгодження медіа-майданчиків, підготовки пропозицій з пакетного розміщення для реалізації комунікаційних задач та рекомендацій з ефективного розміщення PR-матеріалів.</t>
  </si>
  <si>
    <t>•  Послуги зі створення та розміщення рекламно-інформаційних продуктів в онлайн-ЗМІ (послуги у сфері PR), у т.ч. в Telegram-каналах, що передбачають ефективну і злагоджену комунікацію: консультування, опрацювання поданого Замовником матеріалу, посередництво між кінцевим майданчиком та Замовником у розміщенні поданого Замовником матеріалу</t>
  </si>
  <si>
    <t>•  Розміщення інформації у пабліках інших соціальних платформ (Facebook, Instagram), блогерів, інфлуенсерів тощо за запитом Замовника</t>
  </si>
  <si>
    <t xml:space="preserve">24tv.ua </t>
  </si>
  <si>
    <t>УНІАН</t>
  </si>
  <si>
    <t>oboz.ua</t>
  </si>
  <si>
    <t xml:space="preserve">thepage.ua </t>
  </si>
  <si>
    <t>bukvy.org</t>
  </si>
  <si>
    <t>novyny.live</t>
  </si>
  <si>
    <t>mezha.media</t>
  </si>
  <si>
    <t>dev.ua</t>
  </si>
  <si>
    <t>thedefender.media</t>
  </si>
  <si>
    <t>konkurent.ua</t>
  </si>
  <si>
    <t>1kr.ua</t>
  </si>
  <si>
    <t>mig.com.ua</t>
  </si>
  <si>
    <t>ria-m.tv</t>
  </si>
  <si>
    <t>firtka.if.u</t>
  </si>
  <si>
    <t>vikna.if.ua</t>
  </si>
  <si>
    <t>teren.in.ua</t>
  </si>
  <si>
    <t>objectiv.tv</t>
  </si>
  <si>
    <t xml:space="preserve">dumka.media </t>
  </si>
  <si>
    <t>most.ks.ua</t>
  </si>
  <si>
    <t>vgoru.org</t>
  </si>
  <si>
    <t>denzadnem.com.ua</t>
  </si>
  <si>
    <t>procherk.info</t>
  </si>
  <si>
    <t>Київ і обл.</t>
  </si>
  <si>
    <t>Київ Новини | Live 24/7</t>
  </si>
  <si>
    <t>Киевский Движ</t>
  </si>
  <si>
    <t>Доброго вечора, ми з Києва</t>
  </si>
  <si>
    <t>Громадський ревізор. Бровари</t>
  </si>
  <si>
    <t>Трибуна - Бровари</t>
  </si>
  <si>
    <t>Це Фастів, крихітко!</t>
  </si>
  <si>
    <t>Фастів-Київ</t>
  </si>
  <si>
    <t>Вінниця Online</t>
  </si>
  <si>
    <t>Доброго вечора, ми з Вінниці</t>
  </si>
  <si>
    <t>Вінниця.info</t>
  </si>
  <si>
    <t>Дніпро і обл.</t>
  </si>
  <si>
    <t>Доброго вечора, ми з Дніпра</t>
  </si>
  <si>
    <t>Днепр Инфо</t>
  </si>
  <si>
    <t>Доброго вечора, ми з Кривого Рогу</t>
  </si>
  <si>
    <t>Труха Кривой Рог</t>
  </si>
  <si>
    <t>Доброго вечора, ми з Запоріжжя</t>
  </si>
  <si>
    <t>Запорожье Новости</t>
  </si>
  <si>
    <t>Запоріжжя.Інфо</t>
  </si>
  <si>
    <t>GALKA.IF.UA</t>
  </si>
  <si>
    <t>Луцьк труха</t>
  </si>
  <si>
    <t>Славний Львів</t>
  </si>
  <si>
    <t>Труха Львів</t>
  </si>
  <si>
    <t>Доброго вечора, ми зі Львова</t>
  </si>
  <si>
    <t>Так люблю той Львів</t>
  </si>
  <si>
    <t>Одесса INFO</t>
  </si>
  <si>
    <t>XYDESSA</t>
  </si>
  <si>
    <t>Труха Одесса</t>
  </si>
  <si>
    <t>Одесса без цензуры</t>
  </si>
  <si>
    <t>Полтава і обл.</t>
  </si>
  <si>
    <t>Труха Кременчук</t>
  </si>
  <si>
    <t>Кременчуг INFO</t>
  </si>
  <si>
    <t>ЩДК? Миргород</t>
  </si>
  <si>
    <t>MirgorodTown</t>
  </si>
  <si>
    <t>Миргород online</t>
  </si>
  <si>
    <t>Рівне головне</t>
  </si>
  <si>
    <t>Твоє Рівне</t>
  </si>
  <si>
    <t>Рівне 1283</t>
  </si>
  <si>
    <t>Суми/SUMY GO</t>
  </si>
  <si>
    <t>SUMILIKE</t>
  </si>
  <si>
    <t>Ужгород Times</t>
  </si>
  <si>
    <t>Харків 1654</t>
  </si>
  <si>
    <t>Труха Харьков</t>
  </si>
  <si>
    <t>Ху Херсон</t>
  </si>
  <si>
    <t>Херсонский вестник</t>
  </si>
  <si>
    <t>Хороші Чернівці</t>
  </si>
  <si>
    <t>Чернівці Труха</t>
  </si>
  <si>
    <t>ЧЕРНІВЦІГРАМ</t>
  </si>
  <si>
    <t>Pereval Чернівці</t>
  </si>
  <si>
    <t>Чернігів і обл.</t>
  </si>
  <si>
    <t>Love Chernihiv</t>
  </si>
  <si>
    <t>Чернігів Оперативний</t>
  </si>
  <si>
    <t>Ху Чернігів</t>
  </si>
  <si>
    <t>Ніжин оперативно</t>
  </si>
  <si>
    <t>Плітки в Ніжині</t>
  </si>
  <si>
    <t>Ніжин/Офіційно</t>
  </si>
  <si>
    <t>tender-1176@foxtrot.ua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</si>
  <si>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</si>
  <si>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•  Лист, що підтверджує відповідність Учасника кваліфікаційним вимогам.</t>
  </si>
  <si>
    <t>tender-GKF@foxtrot.kiev.ua</t>
  </si>
  <si>
    <r>
      <t>Допис</t>
    </r>
    <r>
      <rPr>
        <sz val="8"/>
        <rFont val="Arial"/>
        <family val="2"/>
        <charset val="204"/>
      </rPr>
      <t xml:space="preserve"> (до 1024 символів+зображення)</t>
    </r>
  </si>
  <si>
    <t>Стаття/ спецпроект</t>
  </si>
  <si>
    <t>Середня розрахункова ціна розміщення, грн з ПДВ</t>
  </si>
  <si>
    <t>•  Сканкопія комерційної пропозиції у форматі Додатку 1 та Додатку 2, що завірені підписом керівника та печаткою;</t>
  </si>
  <si>
    <t>•  Всеукраїнські ресурси</t>
  </si>
  <si>
    <t>•  Технології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</si>
</sst>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\ &quot;грн.&quot;_-;\-* #,##0\ &quot;грн.&quot;_-;_-* &quot;-&quot;\ &quot;грн.&quot;_-;_-@_-"/>
    <numFmt numFmtId="171" formatCode="_-* #,##0.00\ &quot;грн.&quot;_-;\-* #,##0.00\ &quot;грн.&quot;_-;_-* &quot;-&quot;??\ &quot;грн.&quot;_-;_-@_-"/>
    <numFmt numFmtId="172" formatCode="#,##0;[Red]\-#,##0;;&quot;Error: Entry must be a number&quot;"/>
    <numFmt numFmtId="173" formatCode="#,##0;\(#,##0\)"/>
    <numFmt numFmtId="174" formatCode="[=0]\ &quot;0%&quot;;;0.00%"/>
    <numFmt numFmtId="175" formatCode="[=0]&quot; 0%&quot;;[&lt;0]General;0.00%"/>
    <numFmt numFmtId="176" formatCode="#,##0;\-#,##0;;&quot;Agency Cost&quot;"/>
    <numFmt numFmtId="177" formatCode="[=0]\ &quot;0.000&quot;;;0.000"/>
    <numFmt numFmtId="178" formatCode="[=0]&quot; 0.000&quot;;[&lt;0]General;0.000"/>
    <numFmt numFmtId="179" formatCode="_-* #,##0.00&quot;р.&quot;_-;\-* #,##0.00&quot;р.&quot;_-;_-* \-??&quot;р.&quot;_-;_-@_-"/>
    <numFmt numFmtId="180" formatCode="_-* #,##0_р_._-;\-* #,##0_р_._-;_-* &quot;-&quot;??_р_._-;_-@_-"/>
    <numFmt numFmtId="181" formatCode="[$-419]d\ mmm\ yy;@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7030A0"/>
      <name val="Arial"/>
      <family val="2"/>
      <charset val="204"/>
    </font>
    <font>
      <sz val="8"/>
      <color rgb="FFC00000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rgb="FF3333CC"/>
      <name val="Arial"/>
      <family val="2"/>
      <charset val="204"/>
    </font>
    <font>
      <b/>
      <u/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164" fontId="3" fillId="0" borderId="0" applyFont="0" applyFill="0" applyBorder="0" applyAlignment="0" applyProtection="0"/>
    <xf numFmtId="0" fontId="8" fillId="0" borderId="0"/>
    <xf numFmtId="37" fontId="9" fillId="2" borderId="8">
      <protection hidden="1"/>
    </xf>
    <xf numFmtId="37" fontId="7" fillId="3" borderId="8">
      <protection hidden="1"/>
    </xf>
    <xf numFmtId="37" fontId="7" fillId="3" borderId="8">
      <protection hidden="1"/>
    </xf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37" fontId="9" fillId="4" borderId="0" applyNumberFormat="0" applyBorder="0" applyAlignment="0">
      <alignment horizontal="center"/>
      <protection hidden="1"/>
    </xf>
    <xf numFmtId="0" fontId="7" fillId="5" borderId="0" applyNumberFormat="0" applyBorder="0" applyAlignment="0">
      <protection hidden="1"/>
    </xf>
    <xf numFmtId="172" fontId="9" fillId="6" borderId="8">
      <alignment horizontal="right"/>
      <protection locked="0"/>
    </xf>
    <xf numFmtId="172" fontId="7" fillId="7" borderId="8">
      <alignment horizontal="right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37" fontId="9" fillId="6" borderId="3" applyNumberFormat="0" applyBorder="0">
      <alignment horizontal="left"/>
      <protection locked="0"/>
    </xf>
    <xf numFmtId="0" fontId="7" fillId="7" borderId="0" applyNumberFormat="0" applyBorder="0">
      <alignment horizontal="left"/>
      <protection locked="0"/>
    </xf>
    <xf numFmtId="173" fontId="12" fillId="0" borderId="0">
      <alignment horizontal="left"/>
    </xf>
    <xf numFmtId="173" fontId="13" fillId="0" borderId="0">
      <alignment horizontal="left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7" fontId="9" fillId="8" borderId="9">
      <alignment horizontal="center" vertical="center"/>
      <protection hidden="1"/>
    </xf>
    <xf numFmtId="37" fontId="7" fillId="9" borderId="9">
      <alignment horizontal="center" vertical="center"/>
      <protection hidden="1"/>
    </xf>
    <xf numFmtId="37" fontId="7" fillId="9" borderId="9">
      <alignment horizontal="center" vertical="center"/>
      <protection hidden="1"/>
    </xf>
    <xf numFmtId="174" fontId="16" fillId="8" borderId="8">
      <alignment horizontal="right"/>
      <protection locked="0"/>
    </xf>
    <xf numFmtId="175" fontId="17" fillId="9" borderId="8">
      <alignment horizontal="right"/>
      <protection locked="0"/>
    </xf>
    <xf numFmtId="37" fontId="16" fillId="2" borderId="8">
      <alignment vertical="center"/>
      <protection hidden="1"/>
    </xf>
    <xf numFmtId="37" fontId="17" fillId="3" borderId="8">
      <alignment vertical="center"/>
      <protection hidden="1"/>
    </xf>
    <xf numFmtId="37" fontId="17" fillId="3" borderId="8">
      <alignment vertical="center"/>
      <protection hidden="1"/>
    </xf>
    <xf numFmtId="38" fontId="9" fillId="0" borderId="10"/>
    <xf numFmtId="38" fontId="7" fillId="0" borderId="10"/>
    <xf numFmtId="38" fontId="7" fillId="0" borderId="10"/>
    <xf numFmtId="0" fontId="18" fillId="0" borderId="0"/>
    <xf numFmtId="37" fontId="9" fillId="8" borderId="9">
      <alignment vertical="center"/>
      <protection hidden="1"/>
    </xf>
    <xf numFmtId="37" fontId="7" fillId="9" borderId="9">
      <alignment vertical="center"/>
      <protection hidden="1"/>
    </xf>
    <xf numFmtId="37" fontId="7" fillId="9" borderId="9">
      <alignment vertical="center"/>
      <protection hidden="1"/>
    </xf>
    <xf numFmtId="176" fontId="9" fillId="2" borderId="8">
      <alignment horizontal="right"/>
      <protection hidden="1"/>
    </xf>
    <xf numFmtId="176" fontId="7" fillId="3" borderId="8">
      <alignment horizontal="right"/>
      <protection hidden="1"/>
    </xf>
    <xf numFmtId="176" fontId="9" fillId="6" borderId="8">
      <alignment horizontal="right"/>
      <protection locked="0"/>
    </xf>
    <xf numFmtId="176" fontId="7" fillId="7" borderId="8">
      <alignment horizontal="right"/>
      <protection locked="0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9" fillId="0" borderId="0"/>
    <xf numFmtId="38" fontId="16" fillId="10" borderId="8">
      <alignment vertical="center"/>
      <protection locked="0"/>
    </xf>
    <xf numFmtId="38" fontId="17" fillId="3" borderId="8">
      <alignment vertical="center"/>
      <protection locked="0"/>
    </xf>
    <xf numFmtId="38" fontId="17" fillId="3" borderId="8">
      <alignment vertical="center"/>
      <protection locked="0"/>
    </xf>
    <xf numFmtId="39" fontId="16" fillId="0" borderId="11">
      <alignment horizontal="center" vertical="center"/>
      <protection hidden="1"/>
    </xf>
    <xf numFmtId="39" fontId="17" fillId="0" borderId="11">
      <alignment horizontal="center" vertical="center"/>
      <protection hidden="1"/>
    </xf>
    <xf numFmtId="39" fontId="17" fillId="0" borderId="11">
      <alignment horizontal="center" vertical="center"/>
      <protection hidden="1"/>
    </xf>
    <xf numFmtId="177" fontId="16" fillId="10" borderId="8">
      <alignment vertical="center"/>
      <protection locked="0"/>
    </xf>
    <xf numFmtId="178" fontId="17" fillId="3" borderId="8">
      <alignment vertical="center"/>
      <protection locked="0"/>
    </xf>
    <xf numFmtId="37" fontId="9" fillId="2" borderId="8">
      <alignment horizontal="center"/>
      <protection hidden="1"/>
    </xf>
    <xf numFmtId="37" fontId="7" fillId="3" borderId="8">
      <alignment horizontal="center"/>
      <protection hidden="1"/>
    </xf>
    <xf numFmtId="37" fontId="7" fillId="3" borderId="8">
      <alignment horizontal="center"/>
      <protection hidden="1"/>
    </xf>
    <xf numFmtId="38" fontId="9" fillId="0" borderId="12">
      <alignment vertical="center"/>
      <protection locked="0"/>
    </xf>
    <xf numFmtId="38" fontId="7" fillId="0" borderId="13">
      <alignment vertical="center"/>
      <protection locked="0"/>
    </xf>
    <xf numFmtId="38" fontId="7" fillId="0" borderId="13">
      <alignment vertical="center"/>
      <protection locked="0"/>
    </xf>
    <xf numFmtId="38" fontId="16" fillId="2" borderId="8">
      <alignment horizontal="center" vertical="center"/>
      <protection hidden="1"/>
    </xf>
    <xf numFmtId="38" fontId="17" fillId="3" borderId="8">
      <alignment horizontal="center" vertical="center"/>
      <protection hidden="1"/>
    </xf>
    <xf numFmtId="38" fontId="17" fillId="3" borderId="8">
      <alignment horizontal="center" vertical="center"/>
      <protection hidden="1"/>
    </xf>
    <xf numFmtId="38" fontId="20" fillId="2" borderId="14">
      <alignment vertical="center"/>
      <protection hidden="1"/>
    </xf>
    <xf numFmtId="38" fontId="21" fillId="3" borderId="14">
      <alignment vertical="center"/>
      <protection hidden="1"/>
    </xf>
    <xf numFmtId="38" fontId="21" fillId="3" borderId="14">
      <alignment vertical="center"/>
      <protection hidden="1"/>
    </xf>
    <xf numFmtId="179" fontId="7" fillId="0" borderId="0" applyFill="0" applyBorder="0" applyAlignment="0" applyProtection="0"/>
    <xf numFmtId="179" fontId="7" fillId="0" borderId="0" applyFill="0" applyBorder="0" applyAlignment="0" applyProtection="0"/>
    <xf numFmtId="179" fontId="7" fillId="0" borderId="0" applyFill="0" applyBorder="0" applyAlignment="0" applyProtection="0"/>
    <xf numFmtId="179" fontId="7" fillId="0" borderId="0" applyFill="0" applyBorder="0" applyAlignment="0" applyProtection="0"/>
    <xf numFmtId="0" fontId="22" fillId="0" borderId="0">
      <alignment horizontal="centerContinuous" vertical="center"/>
    </xf>
    <xf numFmtId="0" fontId="22" fillId="0" borderId="0">
      <alignment horizontal="center" vertical="center"/>
    </xf>
    <xf numFmtId="0" fontId="23" fillId="0" borderId="0"/>
    <xf numFmtId="0" fontId="10" fillId="0" borderId="0"/>
    <xf numFmtId="0" fontId="10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38" fontId="19" fillId="0" borderId="0" applyFont="0" applyFill="0" applyBorder="0" applyAlignment="0" applyProtection="0"/>
    <xf numFmtId="3" fontId="24" fillId="0" borderId="2" applyFont="0" applyFill="0" applyBorder="0" applyAlignment="0" applyProtection="0">
      <alignment horizontal="center" vertical="center"/>
      <protection locked="0"/>
    </xf>
    <xf numFmtId="3" fontId="7" fillId="0" borderId="0" applyFill="0" applyBorder="0" applyAlignment="0" applyProtection="0"/>
    <xf numFmtId="40" fontId="19" fillId="0" borderId="0" applyFont="0" applyFill="0" applyBorder="0" applyAlignment="0" applyProtection="0"/>
    <xf numFmtId="0" fontId="16" fillId="0" borderId="2">
      <alignment horizontal="centerContinuous" vertical="center" wrapText="1"/>
    </xf>
    <xf numFmtId="0" fontId="17" fillId="0" borderId="11">
      <alignment horizontal="center" vertical="center" wrapText="1"/>
    </xf>
    <xf numFmtId="0" fontId="25" fillId="0" borderId="0"/>
    <xf numFmtId="0" fontId="25" fillId="0" borderId="0"/>
    <xf numFmtId="0" fontId="28" fillId="0" borderId="0" applyNumberForma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142">
    <xf numFmtId="0" fontId="0" fillId="0" borderId="0" xfId="0"/>
    <xf numFmtId="0" fontId="27" fillId="0" borderId="0" xfId="0" applyFont="1" applyBorder="1" applyAlignment="1">
      <alignment vertical="top"/>
    </xf>
    <xf numFmtId="0" fontId="7" fillId="0" borderId="5" xfId="0" applyFont="1" applyFill="1" applyBorder="1" applyAlignment="1">
      <alignment horizontal="left" vertical="top" wrapText="1" indent="1"/>
    </xf>
    <xf numFmtId="0" fontId="21" fillId="0" borderId="4" xfId="0" applyFont="1" applyFill="1" applyBorder="1" applyAlignment="1">
      <alignment horizontal="left" vertical="center" wrapText="1" indent="1"/>
    </xf>
    <xf numFmtId="0" fontId="27" fillId="0" borderId="5" xfId="0" applyFont="1" applyBorder="1" applyAlignment="1">
      <alignment horizontal="left" vertical="top" wrapText="1" indent="1"/>
    </xf>
    <xf numFmtId="0" fontId="28" fillId="0" borderId="5" xfId="1" applyFont="1" applyBorder="1" applyAlignment="1">
      <alignment horizontal="left" vertical="top" wrapText="1" indent="1"/>
    </xf>
    <xf numFmtId="0" fontId="27" fillId="0" borderId="4" xfId="0" applyFont="1" applyFill="1" applyBorder="1" applyAlignment="1">
      <alignment horizontal="left" vertical="top" wrapText="1" indent="1"/>
    </xf>
    <xf numFmtId="0" fontId="27" fillId="0" borderId="5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2"/>
    </xf>
    <xf numFmtId="0" fontId="29" fillId="0" borderId="5" xfId="0" applyFont="1" applyFill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27" fillId="0" borderId="4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top" wrapText="1" indent="1"/>
    </xf>
    <xf numFmtId="0" fontId="27" fillId="0" borderId="2" xfId="0" applyFont="1" applyBorder="1" applyAlignment="1">
      <alignment horizontal="left" vertical="top" wrapText="1" indent="1"/>
    </xf>
    <xf numFmtId="0" fontId="28" fillId="0" borderId="3" xfId="1" applyFont="1" applyBorder="1" applyAlignment="1">
      <alignment horizontal="left" vertical="top" wrapText="1" indent="1"/>
    </xf>
    <xf numFmtId="0" fontId="27" fillId="0" borderId="0" xfId="0" applyFont="1" applyBorder="1" applyAlignment="1">
      <alignment horizontal="left" vertical="top" indent="1"/>
    </xf>
    <xf numFmtId="0" fontId="30" fillId="0" borderId="3" xfId="0" applyFont="1" applyFill="1" applyBorder="1" applyAlignment="1">
      <alignment horizontal="left" vertical="top" wrapText="1" indent="1"/>
    </xf>
    <xf numFmtId="0" fontId="30" fillId="0" borderId="5" xfId="0" applyFont="1" applyBorder="1" applyAlignment="1">
      <alignment horizontal="left" vertical="top" wrapText="1" indent="1"/>
    </xf>
    <xf numFmtId="0" fontId="26" fillId="0" borderId="2" xfId="0" applyFont="1" applyBorder="1" applyAlignment="1">
      <alignment horizontal="left" vertical="top" wrapText="1" indent="1"/>
    </xf>
    <xf numFmtId="0" fontId="31" fillId="0" borderId="0" xfId="154" applyFont="1" applyFill="1" applyBorder="1" applyAlignment="1">
      <alignment horizontal="center" vertical="center" wrapText="1"/>
    </xf>
    <xf numFmtId="0" fontId="25" fillId="0" borderId="0" xfId="154" applyFont="1" applyFill="1" applyBorder="1" applyAlignment="1">
      <alignment horizontal="center" vertical="center" wrapText="1"/>
    </xf>
    <xf numFmtId="0" fontId="25" fillId="0" borderId="0" xfId="154" applyFont="1" applyFill="1" applyBorder="1" applyAlignment="1">
      <alignment vertical="center" wrapText="1"/>
    </xf>
    <xf numFmtId="0" fontId="27" fillId="0" borderId="0" xfId="154" applyFont="1" applyFill="1" applyBorder="1" applyAlignment="1">
      <alignment vertical="center" wrapText="1"/>
    </xf>
    <xf numFmtId="0" fontId="21" fillId="0" borderId="2" xfId="154" applyFont="1" applyFill="1" applyBorder="1" applyAlignment="1">
      <alignment horizontal="center" vertical="top" wrapText="1"/>
    </xf>
    <xf numFmtId="164" fontId="7" fillId="0" borderId="2" xfId="2" applyFont="1" applyFill="1" applyBorder="1" applyAlignment="1">
      <alignment horizontal="center" vertical="center"/>
    </xf>
    <xf numFmtId="0" fontId="25" fillId="0" borderId="0" xfId="154" applyFont="1" applyFill="1" applyBorder="1" applyAlignment="1">
      <alignment vertical="center"/>
    </xf>
    <xf numFmtId="0" fontId="31" fillId="0" borderId="0" xfId="154" applyFont="1" applyFill="1" applyBorder="1" applyAlignment="1">
      <alignment vertical="center"/>
    </xf>
    <xf numFmtId="0" fontId="31" fillId="0" borderId="0" xfId="154" applyFont="1" applyFill="1" applyBorder="1" applyAlignment="1">
      <alignment horizontal="center" vertical="center"/>
    </xf>
    <xf numFmtId="0" fontId="27" fillId="0" borderId="0" xfId="154" applyFont="1" applyFill="1" applyBorder="1" applyAlignment="1">
      <alignment horizontal="left" vertical="center"/>
    </xf>
    <xf numFmtId="0" fontId="7" fillId="0" borderId="0" xfId="154" applyFont="1" applyFill="1" applyBorder="1" applyAlignment="1">
      <alignment horizontal="center" vertical="center"/>
    </xf>
    <xf numFmtId="0" fontId="25" fillId="0" borderId="0" xfId="154" applyFont="1" applyFill="1" applyBorder="1" applyAlignment="1">
      <alignment horizontal="center" vertical="center"/>
    </xf>
    <xf numFmtId="0" fontId="27" fillId="0" borderId="0" xfId="154" applyFont="1" applyFill="1" applyBorder="1" applyAlignment="1">
      <alignment horizontal="left" vertical="center" wrapText="1"/>
    </xf>
    <xf numFmtId="0" fontId="7" fillId="0" borderId="0" xfId="154" applyFont="1" applyFill="1" applyBorder="1" applyAlignment="1">
      <alignment horizontal="center" vertical="center" wrapText="1"/>
    </xf>
    <xf numFmtId="0" fontId="33" fillId="0" borderId="0" xfId="154" applyFont="1" applyFill="1" applyBorder="1" applyAlignment="1">
      <alignment vertical="center"/>
    </xf>
    <xf numFmtId="0" fontId="27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/>
    </xf>
    <xf numFmtId="49" fontId="26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left" vertical="center" wrapText="1"/>
    </xf>
    <xf numFmtId="166" fontId="27" fillId="0" borderId="2" xfId="0" applyNumberFormat="1" applyFont="1" applyFill="1" applyBorder="1" applyAlignment="1">
      <alignment horizontal="left" vertical="center" wrapText="1"/>
    </xf>
    <xf numFmtId="49" fontId="27" fillId="0" borderId="2" xfId="1" applyNumberFormat="1" applyFont="1" applyFill="1" applyBorder="1" applyAlignment="1">
      <alignment horizontal="left" vertical="center" wrapText="1"/>
    </xf>
    <xf numFmtId="167" fontId="27" fillId="0" borderId="2" xfId="2" applyNumberFormat="1" applyFont="1" applyFill="1" applyBorder="1" applyAlignment="1">
      <alignment horizontal="left" vertical="center" wrapText="1"/>
    </xf>
    <xf numFmtId="49" fontId="27" fillId="0" borderId="2" xfId="2" applyNumberFormat="1" applyFont="1" applyFill="1" applyBorder="1" applyAlignment="1">
      <alignment horizontal="left" vertical="center" wrapText="1" indent="1"/>
    </xf>
    <xf numFmtId="49" fontId="27" fillId="0" borderId="2" xfId="0" applyNumberFormat="1" applyFont="1" applyFill="1" applyBorder="1" applyAlignment="1">
      <alignment horizontal="left" vertical="top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 indent="1"/>
    </xf>
    <xf numFmtId="180" fontId="27" fillId="0" borderId="2" xfId="2" applyNumberFormat="1" applyFont="1" applyFill="1" applyBorder="1" applyAlignment="1">
      <alignment vertical="center"/>
    </xf>
    <xf numFmtId="164" fontId="7" fillId="0" borderId="2" xfId="2" applyFont="1" applyFill="1" applyBorder="1" applyAlignment="1" applyProtection="1">
      <alignment horizontal="right" vertical="center" wrapText="1" indent="2"/>
      <protection locked="0"/>
    </xf>
    <xf numFmtId="0" fontId="7" fillId="0" borderId="15" xfId="0" applyFont="1" applyFill="1" applyBorder="1" applyAlignment="1">
      <alignment horizontal="left" vertical="center" indent="1"/>
    </xf>
    <xf numFmtId="0" fontId="7" fillId="0" borderId="0" xfId="0" applyFont="1" applyFill="1" applyAlignment="1">
      <alignment vertical="center" wrapText="1"/>
    </xf>
    <xf numFmtId="0" fontId="7" fillId="0" borderId="6" xfId="0" applyFont="1" applyFill="1" applyBorder="1" applyAlignment="1">
      <alignment horizontal="left" vertical="center" indent="1"/>
    </xf>
    <xf numFmtId="0" fontId="27" fillId="0" borderId="7" xfId="0" applyFont="1" applyFill="1" applyBorder="1" applyAlignment="1">
      <alignment vertical="center" wrapText="1"/>
    </xf>
    <xf numFmtId="164" fontId="27" fillId="0" borderId="2" xfId="2" applyFont="1" applyFill="1" applyBorder="1" applyAlignment="1">
      <alignment horizontal="left" vertical="center" wrapText="1"/>
    </xf>
    <xf numFmtId="49" fontId="35" fillId="0" borderId="0" xfId="0" applyNumberFormat="1" applyFont="1" applyFill="1" applyBorder="1" applyAlignment="1" applyProtection="1">
      <alignment horizontal="center" vertical="center" wrapText="1"/>
    </xf>
    <xf numFmtId="181" fontId="35" fillId="0" borderId="1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>
      <alignment vertical="center"/>
    </xf>
    <xf numFmtId="167" fontId="27" fillId="0" borderId="2" xfId="2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left" vertical="center" indent="1"/>
    </xf>
    <xf numFmtId="0" fontId="7" fillId="0" borderId="18" xfId="0" applyFont="1" applyFill="1" applyBorder="1" applyAlignment="1">
      <alignment horizontal="right" vertical="center" indent="1"/>
    </xf>
    <xf numFmtId="0" fontId="27" fillId="0" borderId="0" xfId="0" applyFont="1" applyFill="1" applyAlignment="1">
      <alignment horizontal="left" vertical="center" indent="1"/>
    </xf>
    <xf numFmtId="0" fontId="31" fillId="0" borderId="0" xfId="154" applyFont="1" applyFill="1" applyBorder="1" applyAlignment="1">
      <alignment horizontal="left" vertical="center"/>
    </xf>
    <xf numFmtId="0" fontId="25" fillId="0" borderId="0" xfId="154" applyFont="1" applyFill="1" applyBorder="1" applyAlignment="1">
      <alignment horizontal="left" vertical="center"/>
    </xf>
    <xf numFmtId="0" fontId="25" fillId="0" borderId="0" xfId="154" applyFont="1" applyFill="1" applyBorder="1" applyAlignment="1">
      <alignment horizontal="left" vertical="center" wrapText="1"/>
    </xf>
    <xf numFmtId="0" fontId="25" fillId="0" borderId="1" xfId="154" applyFont="1" applyFill="1" applyBorder="1" applyAlignment="1">
      <alignment horizontal="center" vertical="center" wrapText="1"/>
    </xf>
    <xf numFmtId="0" fontId="25" fillId="0" borderId="0" xfId="154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 vertical="center" indent="1"/>
    </xf>
    <xf numFmtId="167" fontId="27" fillId="0" borderId="18" xfId="2" applyNumberFormat="1" applyFont="1" applyFill="1" applyBorder="1" applyAlignment="1">
      <alignment horizontal="left" vertical="top" wrapText="1"/>
    </xf>
    <xf numFmtId="0" fontId="36" fillId="0" borderId="0" xfId="0" applyFont="1" applyFill="1" applyBorder="1" applyAlignment="1" applyProtection="1">
      <alignment horizontal="left" vertical="center" wrapText="1"/>
    </xf>
    <xf numFmtId="2" fontId="21" fillId="0" borderId="0" xfId="2" applyNumberFormat="1" applyFont="1" applyFill="1" applyAlignment="1">
      <alignment horizontal="right" vertical="center" indent="4"/>
    </xf>
    <xf numFmtId="0" fontId="7" fillId="12" borderId="20" xfId="154" applyFont="1" applyFill="1" applyBorder="1" applyAlignment="1">
      <alignment horizontal="center" vertical="center" wrapText="1"/>
    </xf>
    <xf numFmtId="0" fontId="27" fillId="12" borderId="20" xfId="154" applyFont="1" applyFill="1" applyBorder="1" applyAlignment="1">
      <alignment vertical="center" wrapText="1"/>
    </xf>
    <xf numFmtId="0" fontId="7" fillId="0" borderId="20" xfId="154" applyFont="1" applyBorder="1" applyAlignment="1">
      <alignment horizontal="center" vertical="center" wrapText="1"/>
    </xf>
    <xf numFmtId="0" fontId="27" fillId="0" borderId="20" xfId="154" applyFont="1" applyBorder="1" applyAlignment="1">
      <alignment vertical="center" wrapText="1"/>
    </xf>
    <xf numFmtId="0" fontId="7" fillId="12" borderId="20" xfId="154" applyFont="1" applyFill="1" applyBorder="1" applyAlignment="1">
      <alignment vertical="center" wrapText="1"/>
    </xf>
    <xf numFmtId="0" fontId="7" fillId="0" borderId="20" xfId="154" applyFont="1" applyBorder="1" applyAlignment="1">
      <alignment vertical="center" wrapText="1"/>
    </xf>
    <xf numFmtId="0" fontId="26" fillId="0" borderId="4" xfId="0" applyFont="1" applyBorder="1" applyAlignment="1">
      <alignment horizontal="left" vertical="top" wrapText="1" indent="1"/>
    </xf>
    <xf numFmtId="0" fontId="26" fillId="0" borderId="5" xfId="0" applyFont="1" applyBorder="1" applyAlignment="1">
      <alignment horizontal="left" vertical="top" wrapText="1" indent="1"/>
    </xf>
    <xf numFmtId="165" fontId="21" fillId="0" borderId="21" xfId="0" applyNumberFormat="1" applyFont="1" applyFill="1" applyBorder="1" applyAlignment="1">
      <alignment horizontal="left" vertical="top" wrapText="1" indent="3"/>
    </xf>
    <xf numFmtId="0" fontId="28" fillId="0" borderId="5" xfId="1" applyFont="1" applyFill="1" applyBorder="1" applyAlignment="1">
      <alignment horizontal="left" vertical="top" wrapText="1" indent="1"/>
    </xf>
    <xf numFmtId="0" fontId="27" fillId="0" borderId="5" xfId="0" applyFont="1" applyBorder="1" applyAlignment="1">
      <alignment horizontal="left" vertical="top" wrapText="1" indent="2"/>
    </xf>
    <xf numFmtId="0" fontId="27" fillId="0" borderId="3" xfId="0" applyFont="1" applyBorder="1" applyAlignment="1">
      <alignment horizontal="left" vertical="top" wrapText="1" indent="2"/>
    </xf>
    <xf numFmtId="0" fontId="7" fillId="0" borderId="5" xfId="0" applyFont="1" applyBorder="1" applyAlignment="1">
      <alignment horizontal="left" vertical="top" wrapText="1" indent="2"/>
    </xf>
    <xf numFmtId="0" fontId="21" fillId="0" borderId="1" xfId="0" applyFont="1" applyFill="1" applyBorder="1" applyAlignment="1">
      <alignment horizontal="left" vertical="center" indent="1"/>
    </xf>
    <xf numFmtId="0" fontId="26" fillId="0" borderId="2" xfId="154" applyFont="1" applyFill="1" applyBorder="1" applyAlignment="1">
      <alignment horizontal="center" vertical="top" wrapText="1"/>
    </xf>
    <xf numFmtId="0" fontId="32" fillId="0" borderId="0" xfId="154" applyFont="1" applyFill="1" applyBorder="1" applyAlignment="1">
      <alignment horizontal="center" vertical="top" wrapText="1"/>
    </xf>
    <xf numFmtId="0" fontId="32" fillId="0" borderId="2" xfId="154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 indent="1"/>
    </xf>
    <xf numFmtId="0" fontId="27" fillId="0" borderId="2" xfId="0" applyFont="1" applyFill="1" applyBorder="1" applyAlignment="1">
      <alignment horizontal="left" vertical="top" wrapText="1" indent="1"/>
    </xf>
    <xf numFmtId="0" fontId="7" fillId="0" borderId="22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0" fontId="27" fillId="0" borderId="17" xfId="0" applyFont="1" applyFill="1" applyBorder="1" applyAlignment="1">
      <alignment vertical="center" wrapText="1"/>
    </xf>
    <xf numFmtId="0" fontId="26" fillId="0" borderId="24" xfId="0" applyFont="1" applyFill="1" applyBorder="1" applyAlignment="1">
      <alignment horizontal="left" vertical="center" indent="1"/>
    </xf>
    <xf numFmtId="0" fontId="27" fillId="0" borderId="25" xfId="0" applyFont="1" applyFill="1" applyBorder="1" applyAlignment="1">
      <alignment vertical="center" wrapText="1"/>
    </xf>
    <xf numFmtId="164" fontId="27" fillId="0" borderId="3" xfId="2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left" vertical="center" wrapText="1" indent="1"/>
    </xf>
    <xf numFmtId="0" fontId="36" fillId="0" borderId="0" xfId="0" applyFont="1" applyFill="1" applyBorder="1" applyAlignment="1" applyProtection="1">
      <alignment horizontal="left" vertical="top" wrapText="1"/>
    </xf>
    <xf numFmtId="0" fontId="26" fillId="0" borderId="0" xfId="0" applyFont="1" applyFill="1" applyAlignment="1">
      <alignment horizontal="right" vertical="center" indent="1"/>
    </xf>
    <xf numFmtId="0" fontId="26" fillId="0" borderId="23" xfId="0" applyFont="1" applyFill="1" applyBorder="1" applyAlignment="1">
      <alignment horizontal="left" vertical="top" indent="1"/>
    </xf>
    <xf numFmtId="0" fontId="21" fillId="0" borderId="0" xfId="154" applyFont="1" applyFill="1" applyBorder="1" applyAlignment="1">
      <alignment horizontal="left" vertical="top"/>
    </xf>
    <xf numFmtId="0" fontId="27" fillId="12" borderId="20" xfId="154" applyFont="1" applyFill="1" applyBorder="1" applyAlignment="1">
      <alignment horizontal="center" vertical="center" wrapText="1"/>
    </xf>
    <xf numFmtId="0" fontId="27" fillId="0" borderId="20" xfId="154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 indent="1"/>
    </xf>
    <xf numFmtId="0" fontId="26" fillId="0" borderId="4" xfId="0" applyFont="1" applyBorder="1" applyAlignment="1">
      <alignment horizontal="left" vertical="top" wrapText="1" indent="1"/>
    </xf>
    <xf numFmtId="0" fontId="26" fillId="0" borderId="5" xfId="0" applyFont="1" applyBorder="1" applyAlignment="1">
      <alignment horizontal="left" vertical="top" wrapText="1" indent="1"/>
    </xf>
    <xf numFmtId="0" fontId="26" fillId="0" borderId="3" xfId="0" applyFont="1" applyBorder="1" applyAlignment="1">
      <alignment horizontal="left" vertical="top" wrapText="1" indent="1"/>
    </xf>
    <xf numFmtId="0" fontId="26" fillId="0" borderId="4" xfId="0" applyFont="1" applyFill="1" applyBorder="1" applyAlignment="1">
      <alignment horizontal="left" vertical="top" wrapText="1" indent="1"/>
    </xf>
    <xf numFmtId="0" fontId="26" fillId="0" borderId="5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 indent="2"/>
    </xf>
    <xf numFmtId="0" fontId="7" fillId="0" borderId="15" xfId="0" applyFont="1" applyFill="1" applyBorder="1" applyAlignment="1">
      <alignment horizontal="left" vertical="top" wrapText="1" indent="2"/>
    </xf>
    <xf numFmtId="0" fontId="7" fillId="0" borderId="19" xfId="0" applyFont="1" applyFill="1" applyBorder="1" applyAlignment="1">
      <alignment horizontal="left" vertical="top" wrapText="1" indent="2"/>
    </xf>
    <xf numFmtId="0" fontId="7" fillId="0" borderId="7" xfId="0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top" wrapText="1" indent="1"/>
    </xf>
    <xf numFmtId="0" fontId="7" fillId="0" borderId="15" xfId="0" applyFont="1" applyFill="1" applyBorder="1" applyAlignment="1">
      <alignment horizontal="left" vertical="top" wrapText="1" indent="1"/>
    </xf>
    <xf numFmtId="0" fontId="7" fillId="0" borderId="19" xfId="0" applyFont="1" applyFill="1" applyBorder="1" applyAlignment="1">
      <alignment horizontal="left" vertical="top" wrapText="1" indent="1"/>
    </xf>
    <xf numFmtId="0" fontId="7" fillId="0" borderId="7" xfId="0" applyFont="1" applyFill="1" applyBorder="1" applyAlignment="1">
      <alignment horizontal="left" vertical="top" wrapText="1" indent="1"/>
    </xf>
    <xf numFmtId="0" fontId="7" fillId="0" borderId="16" xfId="0" applyFont="1" applyFill="1" applyBorder="1" applyAlignment="1">
      <alignment horizontal="left" vertical="center" indent="1"/>
    </xf>
    <xf numFmtId="0" fontId="7" fillId="0" borderId="17" xfId="0" applyFont="1" applyFill="1" applyBorder="1" applyAlignment="1">
      <alignment horizontal="left" vertical="center" indent="1"/>
    </xf>
    <xf numFmtId="0" fontId="7" fillId="11" borderId="6" xfId="0" applyFont="1" applyFill="1" applyBorder="1" applyAlignment="1">
      <alignment horizontal="left" vertical="top" wrapText="1" indent="2"/>
    </xf>
    <xf numFmtId="0" fontId="7" fillId="11" borderId="15" xfId="0" applyFont="1" applyFill="1" applyBorder="1" applyAlignment="1">
      <alignment horizontal="left" vertical="top" wrapText="1" indent="2"/>
    </xf>
    <xf numFmtId="0" fontId="7" fillId="11" borderId="19" xfId="0" applyFont="1" applyFill="1" applyBorder="1" applyAlignment="1">
      <alignment horizontal="left" vertical="top" wrapText="1" indent="2"/>
    </xf>
    <xf numFmtId="0" fontId="7" fillId="11" borderId="7" xfId="0" applyFont="1" applyFill="1" applyBorder="1" applyAlignment="1">
      <alignment horizontal="left" vertical="top" wrapText="1" indent="2"/>
    </xf>
    <xf numFmtId="0" fontId="27" fillId="0" borderId="6" xfId="0" applyFont="1" applyFill="1" applyBorder="1" applyAlignment="1">
      <alignment horizontal="left" vertical="center" wrapText="1" indent="1"/>
    </xf>
    <xf numFmtId="0" fontId="27" fillId="0" borderId="15" xfId="0" applyFont="1" applyFill="1" applyBorder="1" applyAlignment="1">
      <alignment horizontal="left" vertical="center" wrapText="1" indent="1"/>
    </xf>
    <xf numFmtId="0" fontId="27" fillId="0" borderId="19" xfId="0" applyFont="1" applyFill="1" applyBorder="1" applyAlignment="1">
      <alignment horizontal="left" vertical="center" wrapText="1" indent="1"/>
    </xf>
    <xf numFmtId="0" fontId="27" fillId="0" borderId="7" xfId="0" applyFont="1" applyFill="1" applyBorder="1" applyAlignment="1">
      <alignment horizontal="left" vertical="center" wrapText="1" indent="1"/>
    </xf>
    <xf numFmtId="0" fontId="27" fillId="0" borderId="6" xfId="0" applyFont="1" applyFill="1" applyBorder="1" applyAlignment="1">
      <alignment horizontal="left" vertical="top" wrapText="1" indent="1"/>
    </xf>
    <xf numFmtId="0" fontId="27" fillId="0" borderId="15" xfId="0" applyFont="1" applyFill="1" applyBorder="1" applyAlignment="1">
      <alignment horizontal="left" vertical="top" wrapText="1" indent="1"/>
    </xf>
    <xf numFmtId="0" fontId="27" fillId="0" borderId="19" xfId="0" applyFont="1" applyFill="1" applyBorder="1" applyAlignment="1">
      <alignment horizontal="left" vertical="top" wrapText="1" indent="1"/>
    </xf>
    <xf numFmtId="0" fontId="27" fillId="0" borderId="7" xfId="0" applyFont="1" applyFill="1" applyBorder="1" applyAlignment="1">
      <alignment horizontal="left" vertical="top" wrapText="1" indent="1"/>
    </xf>
    <xf numFmtId="0" fontId="7" fillId="11" borderId="6" xfId="0" applyFont="1" applyFill="1" applyBorder="1" applyAlignment="1">
      <alignment horizontal="left" vertical="top" wrapText="1" indent="1"/>
    </xf>
    <xf numFmtId="0" fontId="7" fillId="11" borderId="15" xfId="0" applyFont="1" applyFill="1" applyBorder="1" applyAlignment="1">
      <alignment horizontal="left" vertical="top" wrapText="1" indent="1"/>
    </xf>
    <xf numFmtId="0" fontId="7" fillId="11" borderId="19" xfId="0" applyFont="1" applyFill="1" applyBorder="1" applyAlignment="1">
      <alignment horizontal="left" vertical="top" wrapText="1" indent="1"/>
    </xf>
    <xf numFmtId="0" fontId="7" fillId="11" borderId="7" xfId="0" applyFont="1" applyFill="1" applyBorder="1" applyAlignment="1">
      <alignment horizontal="left" vertical="top" wrapText="1" indent="1"/>
    </xf>
    <xf numFmtId="0" fontId="27" fillId="0" borderId="0" xfId="0" applyFont="1" applyFill="1" applyBorder="1" applyAlignment="1">
      <alignment horizontal="left" vertical="center" wrapText="1" indent="1"/>
    </xf>
    <xf numFmtId="0" fontId="26" fillId="0" borderId="6" xfId="0" applyFont="1" applyFill="1" applyBorder="1" applyAlignment="1">
      <alignment horizontal="left" vertical="center" wrapText="1" indent="1"/>
    </xf>
    <xf numFmtId="0" fontId="26" fillId="0" borderId="15" xfId="0" applyFont="1" applyFill="1" applyBorder="1" applyAlignment="1">
      <alignment horizontal="left" vertical="center" wrapText="1" indent="1"/>
    </xf>
    <xf numFmtId="0" fontId="26" fillId="0" borderId="19" xfId="0" applyFont="1" applyFill="1" applyBorder="1" applyAlignment="1">
      <alignment horizontal="left" vertical="center" wrapText="1" indent="1"/>
    </xf>
    <xf numFmtId="0" fontId="26" fillId="0" borderId="7" xfId="0" applyFont="1" applyFill="1" applyBorder="1" applyAlignment="1">
      <alignment horizontal="left" vertical="center" wrapText="1" indent="1"/>
    </xf>
  </cellXfs>
  <cellStyles count="159">
    <cellStyle name="2.Жирный" xfId="8" xr:uid="{00000000-0005-0000-0000-000000000000}"/>
    <cellStyle name="Calculation Cell" xfId="9" xr:uid="{00000000-0005-0000-0000-000001000000}"/>
    <cellStyle name="Calculation Cell 2" xfId="10" xr:uid="{00000000-0005-0000-0000-000002000000}"/>
    <cellStyle name="Calculation Cell 2 2" xfId="11" xr:uid="{00000000-0005-0000-0000-000003000000}"/>
    <cellStyle name="Comma [0]_Budget_адреска на Левобережке_12.08.05" xfId="12" xr:uid="{00000000-0005-0000-0000-000004000000}"/>
    <cellStyle name="Comma_Budget_адреска на Левобережке_12.08.05" xfId="13" xr:uid="{00000000-0005-0000-0000-000005000000}"/>
    <cellStyle name="Currency [0]_Budget_адреска на Левобережке_12.08.05" xfId="14" xr:uid="{00000000-0005-0000-0000-000006000000}"/>
    <cellStyle name="Currency_Budget_адреска на Левобережке_12.08.05" xfId="15" xr:uid="{00000000-0005-0000-0000-000007000000}"/>
    <cellStyle name="Double-Click cell" xfId="16" xr:uid="{00000000-0005-0000-0000-000008000000}"/>
    <cellStyle name="Double-Click cell 2" xfId="17" xr:uid="{00000000-0005-0000-0000-000009000000}"/>
    <cellStyle name="Entry cell" xfId="18" xr:uid="{00000000-0005-0000-0000-00000A000000}"/>
    <cellStyle name="Entry cell 2" xfId="19" xr:uid="{00000000-0005-0000-0000-00000B000000}"/>
    <cellStyle name="Excel Built-in Normal" xfId="20" xr:uid="{00000000-0005-0000-0000-00000C000000}"/>
    <cellStyle name="Excel Built-in Normal 1" xfId="21" xr:uid="{00000000-0005-0000-0000-00000D000000}"/>
    <cellStyle name="Excel Built-in Normal 1 2" xfId="22" xr:uid="{00000000-0005-0000-0000-00000E000000}"/>
    <cellStyle name="Excel Built-in Normal 1 2 2" xfId="23" xr:uid="{00000000-0005-0000-0000-00000F000000}"/>
    <cellStyle name="Excel Built-in Normal 1 3" xfId="24" xr:uid="{00000000-0005-0000-0000-000010000000}"/>
    <cellStyle name="Excel Built-in Normal 2" xfId="25" xr:uid="{00000000-0005-0000-0000-000011000000}"/>
    <cellStyle name="Excel Built-in Normal 2 2" xfId="26" xr:uid="{00000000-0005-0000-0000-000012000000}"/>
    <cellStyle name="Excel Built-in Normal 3" xfId="27" xr:uid="{00000000-0005-0000-0000-000013000000}"/>
    <cellStyle name="Followed Hyperlink_Copy of Levoberegka_PR_05.09.05" xfId="28" xr:uid="{00000000-0005-0000-0000-000014000000}"/>
    <cellStyle name="Front Sheet" xfId="29" xr:uid="{00000000-0005-0000-0000-000015000000}"/>
    <cellStyle name="Front Sheet 2" xfId="30" xr:uid="{00000000-0005-0000-0000-000016000000}"/>
    <cellStyle name="Heads" xfId="31" xr:uid="{00000000-0005-0000-0000-000017000000}"/>
    <cellStyle name="Heads 2" xfId="32" xr:uid="{00000000-0005-0000-0000-000018000000}"/>
    <cellStyle name="Hyperlink_! FINAL Total budget_BOARDS 3x6_FoxMart" xfId="33" xr:uid="{00000000-0005-0000-0000-000019000000}"/>
    <cellStyle name="Iau?iue_CHARPRIC" xfId="34" xr:uid="{00000000-0005-0000-0000-00001A000000}"/>
    <cellStyle name="Mark-up/W Days" xfId="35" xr:uid="{00000000-0005-0000-0000-00001B000000}"/>
    <cellStyle name="Mark-up/W Days 2" xfId="36" xr:uid="{00000000-0005-0000-0000-00001C000000}"/>
    <cellStyle name="Mark-up/W Days 2 2" xfId="37" xr:uid="{00000000-0005-0000-0000-00001D000000}"/>
    <cellStyle name="NIC % cell" xfId="38" xr:uid="{00000000-0005-0000-0000-00001E000000}"/>
    <cellStyle name="NIC % cell 2" xfId="39" xr:uid="{00000000-0005-0000-0000-00001F000000}"/>
    <cellStyle name="NIC Calculation Cell" xfId="40" xr:uid="{00000000-0005-0000-0000-000020000000}"/>
    <cellStyle name="NIC Calculation Cell 2" xfId="41" xr:uid="{00000000-0005-0000-0000-000021000000}"/>
    <cellStyle name="NIC Calculation Cell 2 2" xfId="42" xr:uid="{00000000-0005-0000-0000-000022000000}"/>
    <cellStyle name="Non-entry Cell" xfId="43" xr:uid="{00000000-0005-0000-0000-000023000000}"/>
    <cellStyle name="Non-entry Cell 2" xfId="44" xr:uid="{00000000-0005-0000-0000-000024000000}"/>
    <cellStyle name="Non-entry Cell 2 2" xfId="45" xr:uid="{00000000-0005-0000-0000-000025000000}"/>
    <cellStyle name="Normal_! FINAL Total budget_BOARDS 3x6_FoxMart" xfId="46" xr:uid="{00000000-0005-0000-0000-000026000000}"/>
    <cellStyle name="Optional cell" xfId="47" xr:uid="{00000000-0005-0000-0000-000027000000}"/>
    <cellStyle name="Optional cell 2" xfId="48" xr:uid="{00000000-0005-0000-0000-000028000000}"/>
    <cellStyle name="Optional cell 2 2" xfId="49" xr:uid="{00000000-0005-0000-0000-000029000000}"/>
    <cellStyle name="Orig Calc Cell" xfId="50" xr:uid="{00000000-0005-0000-0000-00002A000000}"/>
    <cellStyle name="Orig Calc Cell 2" xfId="51" xr:uid="{00000000-0005-0000-0000-00002B000000}"/>
    <cellStyle name="Orig Entry cell" xfId="52" xr:uid="{00000000-0005-0000-0000-00002C000000}"/>
    <cellStyle name="Orig Entry cell 2" xfId="53" xr:uid="{00000000-0005-0000-0000-00002D000000}"/>
    <cellStyle name="Ouny?e [0]_CHARPRIC" xfId="54" xr:uid="{00000000-0005-0000-0000-00002E000000}"/>
    <cellStyle name="Ouny?e_CHARPRIC" xfId="55" xr:uid="{00000000-0005-0000-0000-00002F000000}"/>
    <cellStyle name="Standard_Pst_98 Arbeitsmappe" xfId="56" xr:uid="{00000000-0005-0000-0000-000030000000}"/>
    <cellStyle name="Stock entry cell" xfId="57" xr:uid="{00000000-0005-0000-0000-000031000000}"/>
    <cellStyle name="Stock entry cell 2" xfId="58" xr:uid="{00000000-0005-0000-0000-000032000000}"/>
    <cellStyle name="Stock entry cell 2 2" xfId="59" xr:uid="{00000000-0005-0000-0000-000033000000}"/>
    <cellStyle name="Stock feet/metres" xfId="60" xr:uid="{00000000-0005-0000-0000-000034000000}"/>
    <cellStyle name="Stock feet/metres 2" xfId="61" xr:uid="{00000000-0005-0000-0000-000035000000}"/>
    <cellStyle name="Stock feet/metres 2 2" xfId="62" xr:uid="{00000000-0005-0000-0000-000036000000}"/>
    <cellStyle name="Stock rate entry cell" xfId="63" xr:uid="{00000000-0005-0000-0000-000037000000}"/>
    <cellStyle name="Stock rate entry cell 2" xfId="64" xr:uid="{00000000-0005-0000-0000-000038000000}"/>
    <cellStyle name="Text Calculation Cell" xfId="65" xr:uid="{00000000-0005-0000-0000-000039000000}"/>
    <cellStyle name="Text Calculation Cell 2" xfId="66" xr:uid="{00000000-0005-0000-0000-00003A000000}"/>
    <cellStyle name="Text Calculation Cell 2 2" xfId="67" xr:uid="{00000000-0005-0000-0000-00003B000000}"/>
    <cellStyle name="Text entry cell" xfId="68" xr:uid="{00000000-0005-0000-0000-00003C000000}"/>
    <cellStyle name="Text entry cell 2" xfId="69" xr:uid="{00000000-0005-0000-0000-00003D000000}"/>
    <cellStyle name="Text entry cell 2 2" xfId="70" xr:uid="{00000000-0005-0000-0000-00003E000000}"/>
    <cellStyle name="Text Unit Cell" xfId="71" xr:uid="{00000000-0005-0000-0000-00003F000000}"/>
    <cellStyle name="Text Unit Cell 2" xfId="72" xr:uid="{00000000-0005-0000-0000-000040000000}"/>
    <cellStyle name="Text Unit Cell 2 2" xfId="73" xr:uid="{00000000-0005-0000-0000-000041000000}"/>
    <cellStyle name="Total" xfId="74" xr:uid="{00000000-0005-0000-0000-000042000000}"/>
    <cellStyle name="Total 2" xfId="75" xr:uid="{00000000-0005-0000-0000-000043000000}"/>
    <cellStyle name="Total 2 2" xfId="76" xr:uid="{00000000-0005-0000-0000-000044000000}"/>
    <cellStyle name="Гіперпосилання" xfId="1" builtinId="8"/>
    <cellStyle name="Гіперпосилання 2" xfId="156" xr:uid="{00000000-0005-0000-0000-000046000000}"/>
    <cellStyle name="Денежный 2" xfId="77" xr:uid="{00000000-0005-0000-0000-000047000000}"/>
    <cellStyle name="Денежный 3" xfId="78" xr:uid="{00000000-0005-0000-0000-000048000000}"/>
    <cellStyle name="Денежный 4" xfId="79" xr:uid="{00000000-0005-0000-0000-000049000000}"/>
    <cellStyle name="Денежный 5" xfId="80" xr:uid="{00000000-0005-0000-0000-00004A000000}"/>
    <cellStyle name="Заголовок" xfId="81" xr:uid="{00000000-0005-0000-0000-00004B000000}"/>
    <cellStyle name="Заголовок 1 2" xfId="82" xr:uid="{00000000-0005-0000-0000-00004C000000}"/>
    <cellStyle name="Звичайний" xfId="0" builtinId="0"/>
    <cellStyle name="Звичайний 2" xfId="155" xr:uid="{00000000-0005-0000-0000-00004D000000}"/>
    <cellStyle name="Личный" xfId="83" xr:uid="{00000000-0005-0000-0000-00004E000000}"/>
    <cellStyle name="Обычный 10" xfId="84" xr:uid="{00000000-0005-0000-0000-000050000000}"/>
    <cellStyle name="Обычный 10 2" xfId="85" xr:uid="{00000000-0005-0000-0000-000051000000}"/>
    <cellStyle name="Обычный 11" xfId="86" xr:uid="{00000000-0005-0000-0000-000052000000}"/>
    <cellStyle name="Обычный 12" xfId="87" xr:uid="{00000000-0005-0000-0000-000053000000}"/>
    <cellStyle name="Обычный 13" xfId="88" xr:uid="{00000000-0005-0000-0000-000054000000}"/>
    <cellStyle name="Обычный 14" xfId="89" xr:uid="{00000000-0005-0000-0000-000055000000}"/>
    <cellStyle name="Обычный 15" xfId="90" xr:uid="{00000000-0005-0000-0000-000056000000}"/>
    <cellStyle name="Обычный 15 2" xfId="91" xr:uid="{00000000-0005-0000-0000-000057000000}"/>
    <cellStyle name="Обычный 16" xfId="92" xr:uid="{00000000-0005-0000-0000-000058000000}"/>
    <cellStyle name="Обычный 17" xfId="93" xr:uid="{00000000-0005-0000-0000-000059000000}"/>
    <cellStyle name="Обычный 18" xfId="94" xr:uid="{00000000-0005-0000-0000-00005A000000}"/>
    <cellStyle name="Обычный 19" xfId="95" xr:uid="{00000000-0005-0000-0000-00005B000000}"/>
    <cellStyle name="Обычный 2" xfId="3" xr:uid="{00000000-0005-0000-0000-00005C000000}"/>
    <cellStyle name="Обычный 2 10" xfId="96" xr:uid="{00000000-0005-0000-0000-00005D000000}"/>
    <cellStyle name="Обычный 2 11" xfId="157" xr:uid="{00000000-0005-0000-0000-00005E000000}"/>
    <cellStyle name="Обычный 2 2" xfId="97" xr:uid="{00000000-0005-0000-0000-00005F000000}"/>
    <cellStyle name="Обычный 2 2 2" xfId="98" xr:uid="{00000000-0005-0000-0000-000060000000}"/>
    <cellStyle name="Обычный 2 2 2 10" xfId="99" xr:uid="{00000000-0005-0000-0000-000061000000}"/>
    <cellStyle name="Обычный 2 2 2 2" xfId="100" xr:uid="{00000000-0005-0000-0000-000062000000}"/>
    <cellStyle name="Обычный 2 2 2 2 2" xfId="101" xr:uid="{00000000-0005-0000-0000-000063000000}"/>
    <cellStyle name="Обычный 2 2 2 2 2 2" xfId="102" xr:uid="{00000000-0005-0000-0000-000064000000}"/>
    <cellStyle name="Обычный 2 2 2 2 3" xfId="103" xr:uid="{00000000-0005-0000-0000-000065000000}"/>
    <cellStyle name="Обычный 2 2 2 2 4" xfId="104" xr:uid="{00000000-0005-0000-0000-000066000000}"/>
    <cellStyle name="Обычный 2 2 2 2 5" xfId="105" xr:uid="{00000000-0005-0000-0000-000067000000}"/>
    <cellStyle name="Обычный 2 2 2 2 6" xfId="106" xr:uid="{00000000-0005-0000-0000-000068000000}"/>
    <cellStyle name="Обычный 2 2 2 2 7" xfId="107" xr:uid="{00000000-0005-0000-0000-000069000000}"/>
    <cellStyle name="Обычный 2 2 2 3" xfId="108" xr:uid="{00000000-0005-0000-0000-00006A000000}"/>
    <cellStyle name="Обычный 2 2 2 4" xfId="109" xr:uid="{00000000-0005-0000-0000-00006B000000}"/>
    <cellStyle name="Обычный 2 2 2 5" xfId="110" xr:uid="{00000000-0005-0000-0000-00006C000000}"/>
    <cellStyle name="Обычный 2 2 2 6" xfId="111" xr:uid="{00000000-0005-0000-0000-00006D000000}"/>
    <cellStyle name="Обычный 2 2 2 7" xfId="112" xr:uid="{00000000-0005-0000-0000-00006E000000}"/>
    <cellStyle name="Обычный 2 2 2 8" xfId="113" xr:uid="{00000000-0005-0000-0000-00006F000000}"/>
    <cellStyle name="Обычный 2 2 2 9" xfId="114" xr:uid="{00000000-0005-0000-0000-000070000000}"/>
    <cellStyle name="Обычный 2 2 3" xfId="115" xr:uid="{00000000-0005-0000-0000-000071000000}"/>
    <cellStyle name="Обычный 2 2 4" xfId="116" xr:uid="{00000000-0005-0000-0000-000072000000}"/>
    <cellStyle name="Обычный 2 2 5" xfId="117" xr:uid="{00000000-0005-0000-0000-000073000000}"/>
    <cellStyle name="Обычный 2 2 6" xfId="118" xr:uid="{00000000-0005-0000-0000-000074000000}"/>
    <cellStyle name="Обычный 2 2 7" xfId="119" xr:uid="{00000000-0005-0000-0000-000075000000}"/>
    <cellStyle name="Обычный 2 3" xfId="120" xr:uid="{00000000-0005-0000-0000-000076000000}"/>
    <cellStyle name="Обычный 2 4" xfId="121" xr:uid="{00000000-0005-0000-0000-000077000000}"/>
    <cellStyle name="Обычный 2 5" xfId="122" xr:uid="{00000000-0005-0000-0000-000078000000}"/>
    <cellStyle name="Обычный 2 6" xfId="123" xr:uid="{00000000-0005-0000-0000-000079000000}"/>
    <cellStyle name="Обычный 2 7" xfId="124" xr:uid="{00000000-0005-0000-0000-00007A000000}"/>
    <cellStyle name="Обычный 2 8" xfId="125" xr:uid="{00000000-0005-0000-0000-00007B000000}"/>
    <cellStyle name="Обычный 2 9" xfId="126" xr:uid="{00000000-0005-0000-0000-00007C000000}"/>
    <cellStyle name="Обычный 20" xfId="127" xr:uid="{00000000-0005-0000-0000-00007D000000}"/>
    <cellStyle name="Обычный 21" xfId="154" xr:uid="{00000000-0005-0000-0000-00007E000000}"/>
    <cellStyle name="Обычный 24" xfId="128" xr:uid="{00000000-0005-0000-0000-00007F000000}"/>
    <cellStyle name="Обычный 24 2" xfId="129" xr:uid="{00000000-0005-0000-0000-000080000000}"/>
    <cellStyle name="Обычный 3" xfId="5" xr:uid="{00000000-0005-0000-0000-000081000000}"/>
    <cellStyle name="Обычный 3 2" xfId="6" xr:uid="{00000000-0005-0000-0000-000082000000}"/>
    <cellStyle name="Обычный 3 3" xfId="130" xr:uid="{00000000-0005-0000-0000-000083000000}"/>
    <cellStyle name="Обычный 4" xfId="131" xr:uid="{00000000-0005-0000-0000-000084000000}"/>
    <cellStyle name="Обычный 4 2" xfId="132" xr:uid="{00000000-0005-0000-0000-000085000000}"/>
    <cellStyle name="Обычный 5" xfId="133" xr:uid="{00000000-0005-0000-0000-000086000000}"/>
    <cellStyle name="Обычный 5 2" xfId="134" xr:uid="{00000000-0005-0000-0000-000087000000}"/>
    <cellStyle name="Обычный 5 3" xfId="135" xr:uid="{00000000-0005-0000-0000-000088000000}"/>
    <cellStyle name="Обычный 5 4" xfId="136" xr:uid="{00000000-0005-0000-0000-000089000000}"/>
    <cellStyle name="Обычный 6" xfId="137" xr:uid="{00000000-0005-0000-0000-00008A000000}"/>
    <cellStyle name="Обычный 6 13" xfId="138" xr:uid="{00000000-0005-0000-0000-00008B000000}"/>
    <cellStyle name="Обычный 6 2" xfId="139" xr:uid="{00000000-0005-0000-0000-00008C000000}"/>
    <cellStyle name="Обычный 6 2 2" xfId="140" xr:uid="{00000000-0005-0000-0000-00008D000000}"/>
    <cellStyle name="Обычный 7" xfId="141" xr:uid="{00000000-0005-0000-0000-00008E000000}"/>
    <cellStyle name="Обычный 7 2" xfId="142" xr:uid="{00000000-0005-0000-0000-00008F000000}"/>
    <cellStyle name="Обычный 8" xfId="143" xr:uid="{00000000-0005-0000-0000-000090000000}"/>
    <cellStyle name="Обычный 8 2" xfId="144" xr:uid="{00000000-0005-0000-0000-000091000000}"/>
    <cellStyle name="Обычный 9" xfId="145" xr:uid="{00000000-0005-0000-0000-000092000000}"/>
    <cellStyle name="Обычный 9 2" xfId="146" xr:uid="{00000000-0005-0000-0000-000093000000}"/>
    <cellStyle name="Стиль 1" xfId="4" xr:uid="{00000000-0005-0000-0000-000094000000}"/>
    <cellStyle name="Стиль 1 2" xfId="147" xr:uid="{00000000-0005-0000-0000-000095000000}"/>
    <cellStyle name="Тысячи [0]_CHARPRIC" xfId="148" xr:uid="{00000000-0005-0000-0000-000096000000}"/>
    <cellStyle name="Тысячи(0)" xfId="149" xr:uid="{00000000-0005-0000-0000-000097000000}"/>
    <cellStyle name="Тысячи(0) 2" xfId="150" xr:uid="{00000000-0005-0000-0000-000098000000}"/>
    <cellStyle name="Тысячи_CHARPRIC" xfId="151" xr:uid="{00000000-0005-0000-0000-000099000000}"/>
    <cellStyle name="Упаковка" xfId="152" xr:uid="{00000000-0005-0000-0000-00009A000000}"/>
    <cellStyle name="Упаковка 2" xfId="153" xr:uid="{00000000-0005-0000-0000-00009B000000}"/>
    <cellStyle name="Финансовый 2" xfId="7" xr:uid="{00000000-0005-0000-0000-00009D000000}"/>
    <cellStyle name="Финансовый 3" xfId="158" xr:uid="{00000000-0005-0000-0000-00009E000000}"/>
    <cellStyle name="Фінансовий" xfId="2" builtinId="3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FFFFCC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76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pravda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"/>
  <sheetViews>
    <sheetView showGridLines="0" showZeros="0" tabSelected="1" defaultGridColor="0" colorId="22" zoomScaleNormal="100" workbookViewId="0">
      <pane ySplit="1" topLeftCell="A2" activePane="bottomLeft" state="frozen"/>
      <selection activeCell="B14" sqref="B14"/>
      <selection pane="bottomLeft" sqref="A1:B1"/>
    </sheetView>
  </sheetViews>
  <sheetFormatPr defaultColWidth="9.140625" defaultRowHeight="12.75"/>
  <cols>
    <col min="1" max="1" width="35.140625" style="16" customWidth="1"/>
    <col min="2" max="2" width="87.7109375" style="16" customWidth="1"/>
    <col min="3" max="16363" width="9.140625" style="1"/>
    <col min="16364" max="16384" width="3.140625" style="1" customWidth="1"/>
  </cols>
  <sheetData>
    <row r="1" spans="1:2">
      <c r="A1" s="105" t="s">
        <v>1</v>
      </c>
      <c r="B1" s="105"/>
    </row>
    <row r="2" spans="1:2" ht="28.5" customHeight="1">
      <c r="A2" s="106" t="s">
        <v>15</v>
      </c>
      <c r="B2" s="3" t="s">
        <v>258</v>
      </c>
    </row>
    <row r="3" spans="1:2" ht="63.75">
      <c r="A3" s="107"/>
      <c r="B3" s="2" t="s">
        <v>259</v>
      </c>
    </row>
    <row r="4" spans="1:2" ht="25.5">
      <c r="A4" s="107"/>
      <c r="B4" s="2" t="s">
        <v>181</v>
      </c>
    </row>
    <row r="5" spans="1:2">
      <c r="A5" s="107"/>
      <c r="B5" s="2" t="s">
        <v>182</v>
      </c>
    </row>
    <row r="6" spans="1:2">
      <c r="A6" s="107"/>
      <c r="B6" s="2" t="s">
        <v>253</v>
      </c>
    </row>
    <row r="7" spans="1:2">
      <c r="A7" s="107"/>
      <c r="B7" s="8" t="s">
        <v>348</v>
      </c>
    </row>
    <row r="8" spans="1:2">
      <c r="A8" s="107"/>
      <c r="B8" s="8" t="s">
        <v>349</v>
      </c>
    </row>
    <row r="9" spans="1:2">
      <c r="A9" s="107"/>
      <c r="B9" s="8" t="s">
        <v>254</v>
      </c>
    </row>
    <row r="10" spans="1:2">
      <c r="A10" s="107"/>
      <c r="B10" s="8" t="s">
        <v>255</v>
      </c>
    </row>
    <row r="11" spans="1:2">
      <c r="A11" s="108"/>
      <c r="B11" s="2"/>
    </row>
    <row r="12" spans="1:2">
      <c r="A12" s="106" t="s">
        <v>16</v>
      </c>
      <c r="B12" s="79" t="s">
        <v>48</v>
      </c>
    </row>
    <row r="13" spans="1:2">
      <c r="A13" s="107"/>
      <c r="B13" s="4" t="s">
        <v>46</v>
      </c>
    </row>
    <row r="14" spans="1:2">
      <c r="A14" s="108"/>
      <c r="B14" s="5" t="s">
        <v>343</v>
      </c>
    </row>
    <row r="15" spans="1:2">
      <c r="A15" s="109" t="s">
        <v>40</v>
      </c>
      <c r="B15" s="6" t="s">
        <v>43</v>
      </c>
    </row>
    <row r="16" spans="1:2">
      <c r="A16" s="110"/>
      <c r="B16" s="82" t="s">
        <v>340</v>
      </c>
    </row>
    <row r="17" spans="1:2">
      <c r="A17" s="110"/>
      <c r="B17" s="7" t="s">
        <v>41</v>
      </c>
    </row>
    <row r="18" spans="1:2">
      <c r="A18" s="110"/>
      <c r="B18" s="8" t="s">
        <v>164</v>
      </c>
    </row>
    <row r="19" spans="1:2" ht="25.5">
      <c r="A19" s="110"/>
      <c r="B19" s="8" t="s">
        <v>347</v>
      </c>
    </row>
    <row r="20" spans="1:2">
      <c r="A20" s="110"/>
      <c r="B20" s="8" t="s">
        <v>175</v>
      </c>
    </row>
    <row r="21" spans="1:2" ht="25.5">
      <c r="A21" s="110"/>
      <c r="B21" s="8" t="s">
        <v>256</v>
      </c>
    </row>
    <row r="22" spans="1:2">
      <c r="A22" s="110"/>
      <c r="B22" s="8" t="s">
        <v>342</v>
      </c>
    </row>
    <row r="23" spans="1:2">
      <c r="A23" s="110"/>
      <c r="B23" s="9" t="s">
        <v>17</v>
      </c>
    </row>
    <row r="24" spans="1:2">
      <c r="A24" s="17">
        <v>5</v>
      </c>
      <c r="B24" s="9" t="s">
        <v>18</v>
      </c>
    </row>
    <row r="25" spans="1:2">
      <c r="A25" s="106" t="s">
        <v>30</v>
      </c>
      <c r="B25" s="81">
        <v>45776</v>
      </c>
    </row>
    <row r="26" spans="1:2">
      <c r="A26" s="107"/>
      <c r="B26" s="10" t="s">
        <v>49</v>
      </c>
    </row>
    <row r="27" spans="1:2" ht="25.5">
      <c r="A27" s="108"/>
      <c r="B27" s="11" t="s">
        <v>13</v>
      </c>
    </row>
    <row r="28" spans="1:2" ht="25.5">
      <c r="A28" s="79" t="s">
        <v>29</v>
      </c>
      <c r="B28" s="12" t="s">
        <v>0</v>
      </c>
    </row>
    <row r="29" spans="1:2" ht="38.25">
      <c r="A29" s="80"/>
      <c r="B29" s="4" t="s">
        <v>341</v>
      </c>
    </row>
    <row r="30" spans="1:2">
      <c r="A30" s="18"/>
      <c r="B30" s="4" t="s">
        <v>68</v>
      </c>
    </row>
    <row r="31" spans="1:2">
      <c r="A31" s="106" t="s">
        <v>31</v>
      </c>
      <c r="B31" s="13" t="s">
        <v>28</v>
      </c>
    </row>
    <row r="32" spans="1:2">
      <c r="A32" s="107"/>
      <c r="B32" s="85" t="s">
        <v>38</v>
      </c>
    </row>
    <row r="33" spans="1:2">
      <c r="A33" s="107"/>
      <c r="B33" s="85" t="s">
        <v>69</v>
      </c>
    </row>
    <row r="34" spans="1:2">
      <c r="A34" s="108"/>
      <c r="B34" s="85" t="s">
        <v>45</v>
      </c>
    </row>
    <row r="35" spans="1:2" ht="25.5">
      <c r="A35" s="19" t="s">
        <v>32</v>
      </c>
      <c r="B35" s="14" t="s">
        <v>22</v>
      </c>
    </row>
    <row r="36" spans="1:2">
      <c r="A36" s="106" t="s">
        <v>33</v>
      </c>
      <c r="B36" s="12" t="s">
        <v>24</v>
      </c>
    </row>
    <row r="37" spans="1:2">
      <c r="A37" s="107"/>
      <c r="B37" s="83" t="s">
        <v>23</v>
      </c>
    </row>
    <row r="38" spans="1:2">
      <c r="A38" s="108"/>
      <c r="B38" s="83" t="s">
        <v>19</v>
      </c>
    </row>
    <row r="39" spans="1:2">
      <c r="A39" s="106" t="s">
        <v>34</v>
      </c>
      <c r="B39" s="12" t="s">
        <v>27</v>
      </c>
    </row>
    <row r="40" spans="1:2">
      <c r="A40" s="107"/>
      <c r="B40" s="83" t="s">
        <v>25</v>
      </c>
    </row>
    <row r="41" spans="1:2">
      <c r="A41" s="107"/>
      <c r="B41" s="83" t="s">
        <v>26</v>
      </c>
    </row>
    <row r="42" spans="1:2">
      <c r="A42" s="108"/>
      <c r="B42" s="84" t="s">
        <v>20</v>
      </c>
    </row>
    <row r="43" spans="1:2" ht="25.5">
      <c r="A43" s="79" t="s">
        <v>35</v>
      </c>
      <c r="B43" s="14" t="s">
        <v>21</v>
      </c>
    </row>
    <row r="44" spans="1:2">
      <c r="A44" s="106" t="s">
        <v>36</v>
      </c>
      <c r="B44" s="4" t="s">
        <v>39</v>
      </c>
    </row>
    <row r="45" spans="1:2">
      <c r="A45" s="108"/>
      <c r="B45" s="15" t="s">
        <v>12</v>
      </c>
    </row>
    <row r="46" spans="1:2" ht="25.5">
      <c r="A46" s="19" t="s">
        <v>37</v>
      </c>
      <c r="B46" s="11" t="s">
        <v>257</v>
      </c>
    </row>
  </sheetData>
  <mergeCells count="9">
    <mergeCell ref="A1:B1"/>
    <mergeCell ref="A2:A11"/>
    <mergeCell ref="A39:A42"/>
    <mergeCell ref="A44:A45"/>
    <mergeCell ref="A36:A38"/>
    <mergeCell ref="A12:A14"/>
    <mergeCell ref="A31:A34"/>
    <mergeCell ref="A25:A27"/>
    <mergeCell ref="A15:A23"/>
  </mergeCells>
  <conditionalFormatting sqref="B25">
    <cfRule type="containsBlanks" dxfId="2" priority="2">
      <formula>LEN(TRIM(B25))=0</formula>
    </cfRule>
  </conditionalFormatting>
  <hyperlinks>
    <hyperlink ref="B45" r:id="rId1" xr:uid="{00000000-0004-0000-0000-000000000000}"/>
    <hyperlink ref="B16" r:id="rId2" xr:uid="{00000000-0004-0000-0000-000001000000}"/>
    <hyperlink ref="B4" location="'Додаток 1'!A1" display="Запит комерційної пропозиції, детальна інформація та вимоги щодо предмету закупівлі надано в Додатку 1." xr:uid="{00000000-0004-0000-0000-000003000000}"/>
    <hyperlink ref="B5" location="'Додаток 2'!A1" display="Перелік онлайн-ресурсів та запит ціни за розміщення PR-матеріалів надано в Додатку 2." xr:uid="{00000000-0004-0000-0000-000004000000}"/>
    <hyperlink ref="B14" r:id="rId3" xr:uid="{9A4729E4-65B6-40F2-B720-3F71E0251A43}"/>
  </hyperlinks>
  <pageMargins left="0.27559055118110237" right="0.2" top="0.28000000000000003" bottom="0.42" header="0.19685039370078741" footer="0.19685039370078741"/>
  <pageSetup paperSize="9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4"/>
  <sheetViews>
    <sheetView showGridLines="0" showZeros="0" defaultGridColor="0" colorId="22" zoomScaleNormal="100" workbookViewId="0">
      <pane xSplit="4" ySplit="3" topLeftCell="E4" activePane="bottomRight" state="frozen"/>
      <selection activeCell="B14" sqref="B14"/>
      <selection pane="topRight" activeCell="B14" sqref="B14"/>
      <selection pane="bottomLeft" activeCell="B14" sqref="B14"/>
      <selection pane="bottomRight" activeCell="E3" sqref="E3"/>
    </sheetView>
  </sheetViews>
  <sheetFormatPr defaultColWidth="9.140625" defaultRowHeight="12.75"/>
  <cols>
    <col min="1" max="1" width="24.42578125" style="58" customWidth="1"/>
    <col min="2" max="2" width="19.28515625" style="49" customWidth="1"/>
    <col min="3" max="3" width="16.85546875" style="49" customWidth="1"/>
    <col min="4" max="4" width="16.85546875" style="35" customWidth="1"/>
    <col min="5" max="5" width="29.140625" style="35" customWidth="1"/>
    <col min="6" max="6" width="58.85546875" style="35" customWidth="1"/>
    <col min="7" max="16384" width="9.140625" style="35"/>
  </cols>
  <sheetData>
    <row r="1" spans="1:6" ht="22.5">
      <c r="A1" s="137" t="str">
        <f>IF($E$3=0,"Додаток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137"/>
      <c r="C1" s="137"/>
      <c r="D1" s="137"/>
      <c r="E1" s="53" t="str">
        <f>IFERROR(_xlfn.RANK.AVG(E2,$E$2:$H$2,1),"")</f>
        <v/>
      </c>
      <c r="F1" s="99" t="str">
        <f>IF($E$3=0,"Змінювати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6" s="36" customFormat="1">
      <c r="A2" s="86" t="str">
        <f>Документація!$B$2</f>
        <v>Послуги зі створення та розміщення рекламно-інформаційних продуктів в онлайн-ЗМІ та Telegram-каналах</v>
      </c>
      <c r="B2" s="86"/>
      <c r="C2" s="86"/>
      <c r="D2" s="86"/>
      <c r="E2" s="54"/>
      <c r="F2" s="71" t="str">
        <f>IF($E$3=0,"Поля для заповнення промарковано кольором.","")</f>
        <v>Поля для заповнення промарковано кольором.</v>
      </c>
    </row>
    <row r="3" spans="1:6" s="36" customFormat="1">
      <c r="A3" s="138" t="s">
        <v>2</v>
      </c>
      <c r="B3" s="139"/>
      <c r="C3" s="140"/>
      <c r="D3" s="141"/>
      <c r="E3" s="37"/>
      <c r="F3" s="55"/>
    </row>
    <row r="4" spans="1:6" s="36" customFormat="1" ht="12.75" customHeight="1">
      <c r="A4" s="125" t="s">
        <v>42</v>
      </c>
      <c r="B4" s="126"/>
      <c r="C4" s="127"/>
      <c r="D4" s="128"/>
      <c r="E4" s="38"/>
    </row>
    <row r="5" spans="1:6" s="36" customFormat="1" ht="12.75" customHeight="1">
      <c r="A5" s="125" t="s">
        <v>3</v>
      </c>
      <c r="B5" s="126"/>
      <c r="C5" s="127"/>
      <c r="D5" s="128"/>
      <c r="E5" s="38"/>
    </row>
    <row r="6" spans="1:6" s="36" customFormat="1" ht="12.75" customHeight="1">
      <c r="A6" s="125" t="s">
        <v>4</v>
      </c>
      <c r="B6" s="126"/>
      <c r="C6" s="127"/>
      <c r="D6" s="128"/>
      <c r="E6" s="39"/>
    </row>
    <row r="7" spans="1:6" s="36" customFormat="1" ht="12.75" customHeight="1">
      <c r="A7" s="125" t="s">
        <v>5</v>
      </c>
      <c r="B7" s="126"/>
      <c r="C7" s="127"/>
      <c r="D7" s="128"/>
      <c r="E7" s="38"/>
    </row>
    <row r="8" spans="1:6" s="36" customFormat="1" ht="12.75" customHeight="1">
      <c r="A8" s="125" t="s">
        <v>6</v>
      </c>
      <c r="B8" s="126"/>
      <c r="C8" s="127"/>
      <c r="D8" s="128"/>
      <c r="E8" s="38"/>
    </row>
    <row r="9" spans="1:6" s="36" customFormat="1" ht="12.75" customHeight="1">
      <c r="A9" s="125" t="s">
        <v>11</v>
      </c>
      <c r="B9" s="126"/>
      <c r="C9" s="127"/>
      <c r="D9" s="128"/>
      <c r="E9" s="39"/>
    </row>
    <row r="10" spans="1:6" s="36" customFormat="1" ht="12.75" customHeight="1">
      <c r="A10" s="125" t="s">
        <v>7</v>
      </c>
      <c r="B10" s="126"/>
      <c r="C10" s="127"/>
      <c r="D10" s="128"/>
      <c r="E10" s="38"/>
    </row>
    <row r="11" spans="1:6" s="36" customFormat="1" ht="12.75" customHeight="1">
      <c r="A11" s="125" t="s">
        <v>8</v>
      </c>
      <c r="B11" s="126"/>
      <c r="C11" s="127"/>
      <c r="D11" s="128"/>
      <c r="E11" s="39"/>
    </row>
    <row r="12" spans="1:6" s="36" customFormat="1" ht="12.75" customHeight="1">
      <c r="A12" s="125" t="s">
        <v>9</v>
      </c>
      <c r="B12" s="126"/>
      <c r="C12" s="127"/>
      <c r="D12" s="128"/>
      <c r="E12" s="40"/>
    </row>
    <row r="13" spans="1:6" s="36" customFormat="1" ht="12.75" customHeight="1">
      <c r="A13" s="125" t="s">
        <v>14</v>
      </c>
      <c r="B13" s="126"/>
      <c r="C13" s="127"/>
      <c r="D13" s="128"/>
      <c r="E13" s="41"/>
    </row>
    <row r="14" spans="1:6" s="36" customFormat="1" ht="12.75" customHeight="1">
      <c r="A14" s="125" t="s">
        <v>44</v>
      </c>
      <c r="B14" s="126"/>
      <c r="C14" s="127"/>
      <c r="D14" s="128"/>
      <c r="E14" s="41"/>
    </row>
    <row r="15" spans="1:6" s="36" customFormat="1" ht="12.75" customHeight="1">
      <c r="A15" s="125" t="s">
        <v>10</v>
      </c>
      <c r="B15" s="126"/>
      <c r="C15" s="127"/>
      <c r="D15" s="128"/>
      <c r="E15" s="42"/>
    </row>
    <row r="16" spans="1:6" s="36" customFormat="1" ht="12.75" customHeight="1">
      <c r="A16" s="129" t="s">
        <v>47</v>
      </c>
      <c r="B16" s="130"/>
      <c r="C16" s="131"/>
      <c r="D16" s="132"/>
      <c r="E16" s="56"/>
    </row>
    <row r="17" spans="1:6" s="36" customFormat="1" ht="28.5" customHeight="1">
      <c r="A17" s="115" t="s">
        <v>171</v>
      </c>
      <c r="B17" s="116"/>
      <c r="C17" s="117"/>
      <c r="D17" s="118"/>
      <c r="E17" s="56"/>
    </row>
    <row r="18" spans="1:6" s="36" customFormat="1" ht="27.75" customHeight="1">
      <c r="A18" s="133" t="s">
        <v>249</v>
      </c>
      <c r="B18" s="134"/>
      <c r="C18" s="135"/>
      <c r="D18" s="136"/>
      <c r="E18" s="70"/>
    </row>
    <row r="19" spans="1:6" s="36" customFormat="1" ht="27" customHeight="1">
      <c r="A19" s="115" t="s">
        <v>250</v>
      </c>
      <c r="B19" s="116"/>
      <c r="C19" s="117"/>
      <c r="D19" s="118"/>
      <c r="E19" s="56"/>
    </row>
    <row r="20" spans="1:6" s="36" customFormat="1">
      <c r="A20" s="115" t="s">
        <v>180</v>
      </c>
      <c r="B20" s="116"/>
      <c r="C20" s="117"/>
      <c r="D20" s="118"/>
      <c r="E20" s="70"/>
    </row>
    <row r="21" spans="1:6" s="36" customFormat="1" ht="66" customHeight="1">
      <c r="A21" s="111" t="s">
        <v>260</v>
      </c>
      <c r="B21" s="112"/>
      <c r="C21" s="113"/>
      <c r="D21" s="114"/>
      <c r="E21" s="56"/>
    </row>
    <row r="22" spans="1:6" s="36" customFormat="1" ht="27" customHeight="1">
      <c r="A22" s="111" t="s">
        <v>50</v>
      </c>
      <c r="B22" s="112"/>
      <c r="C22" s="113"/>
      <c r="D22" s="114"/>
      <c r="E22" s="56"/>
    </row>
    <row r="23" spans="1:6" s="36" customFormat="1" ht="27" customHeight="1">
      <c r="A23" s="111" t="s">
        <v>51</v>
      </c>
      <c r="B23" s="112"/>
      <c r="C23" s="113"/>
      <c r="D23" s="114"/>
      <c r="E23" s="56"/>
    </row>
    <row r="24" spans="1:6" s="36" customFormat="1" ht="27" customHeight="1">
      <c r="A24" s="111" t="s">
        <v>261</v>
      </c>
      <c r="B24" s="112"/>
      <c r="C24" s="113"/>
      <c r="D24" s="114"/>
      <c r="E24" s="56"/>
    </row>
    <row r="25" spans="1:6" s="36" customFormat="1" ht="27" customHeight="1">
      <c r="A25" s="121" t="s">
        <v>251</v>
      </c>
      <c r="B25" s="122"/>
      <c r="C25" s="123"/>
      <c r="D25" s="124"/>
      <c r="E25" s="56"/>
    </row>
    <row r="26" spans="1:6" s="36" customFormat="1" ht="27" customHeight="1">
      <c r="A26" s="115" t="s">
        <v>179</v>
      </c>
      <c r="B26" s="116"/>
      <c r="C26" s="117"/>
      <c r="D26" s="118"/>
      <c r="E26" s="56"/>
    </row>
    <row r="27" spans="1:6" s="36" customFormat="1" ht="27.75" customHeight="1">
      <c r="A27" s="115" t="s">
        <v>252</v>
      </c>
      <c r="B27" s="116"/>
      <c r="C27" s="117"/>
      <c r="D27" s="118"/>
      <c r="E27" s="56"/>
    </row>
    <row r="28" spans="1:6" ht="39.75" customHeight="1">
      <c r="A28" s="115" t="s">
        <v>177</v>
      </c>
      <c r="B28" s="116"/>
      <c r="C28" s="117"/>
      <c r="D28" s="118"/>
      <c r="E28" s="43"/>
      <c r="F28" s="36"/>
    </row>
    <row r="29" spans="1:6" ht="27" customHeight="1">
      <c r="A29" s="115" t="s">
        <v>178</v>
      </c>
      <c r="B29" s="116"/>
      <c r="C29" s="117"/>
      <c r="D29" s="118"/>
      <c r="E29" s="43"/>
      <c r="F29" s="36"/>
    </row>
    <row r="30" spans="1:6" ht="51">
      <c r="A30" s="90" t="s">
        <v>169</v>
      </c>
      <c r="B30" s="90" t="s">
        <v>71</v>
      </c>
      <c r="C30" s="91" t="s">
        <v>241</v>
      </c>
      <c r="D30" s="91" t="s">
        <v>243</v>
      </c>
      <c r="E30" s="91" t="s">
        <v>346</v>
      </c>
      <c r="F30" s="44" t="str">
        <f>IF(E37&lt;=0,"Середня розрахункова ціна формується автоматично після заповнення Додатку 2.","")</f>
        <v>Середня розрахункова ціна формується автоматично після заповнення Додатку 2.</v>
      </c>
    </row>
    <row r="31" spans="1:6">
      <c r="A31" s="119" t="s">
        <v>166</v>
      </c>
      <c r="B31" s="45" t="s">
        <v>70</v>
      </c>
      <c r="C31" s="62">
        <v>3</v>
      </c>
      <c r="D31" s="46">
        <v>36</v>
      </c>
      <c r="E31" s="47" t="str">
        <f>IFERROR(AVERAGE('Додаток 2'!C4:C29),"")</f>
        <v/>
      </c>
    </row>
    <row r="32" spans="1:6">
      <c r="A32" s="120"/>
      <c r="B32" s="45" t="s">
        <v>345</v>
      </c>
      <c r="C32" s="62">
        <v>1</v>
      </c>
      <c r="D32" s="46">
        <f t="shared" ref="D32:D36" si="0">C32*12</f>
        <v>12</v>
      </c>
      <c r="E32" s="47" t="str">
        <f>IFERROR(AVERAGE('Додаток 2'!D4:D29),"")</f>
        <v/>
      </c>
    </row>
    <row r="33" spans="1:5">
      <c r="A33" s="119" t="s">
        <v>168</v>
      </c>
      <c r="B33" s="45" t="s">
        <v>70</v>
      </c>
      <c r="C33" s="62">
        <v>3</v>
      </c>
      <c r="D33" s="46">
        <f t="shared" si="0"/>
        <v>36</v>
      </c>
      <c r="E33" s="47" t="str">
        <f>IFERROR(AVERAGE('Додаток 2'!H4:H21),"")</f>
        <v/>
      </c>
    </row>
    <row r="34" spans="1:5">
      <c r="A34" s="120"/>
      <c r="B34" s="45" t="s">
        <v>52</v>
      </c>
      <c r="C34" s="62">
        <v>1</v>
      </c>
      <c r="D34" s="46">
        <f t="shared" si="0"/>
        <v>12</v>
      </c>
      <c r="E34" s="47" t="str">
        <f>IFERROR(AVERAGE('Додаток 2'!I4:I21),"")</f>
        <v/>
      </c>
    </row>
    <row r="35" spans="1:5">
      <c r="A35" s="48" t="s">
        <v>167</v>
      </c>
      <c r="B35" s="45" t="s">
        <v>70</v>
      </c>
      <c r="C35" s="62">
        <v>2</v>
      </c>
      <c r="D35" s="46">
        <f t="shared" si="0"/>
        <v>24</v>
      </c>
      <c r="E35" s="47" t="str">
        <f>IFERROR(AVERAGE('Додаток 2'!N4:N60),"")</f>
        <v/>
      </c>
    </row>
    <row r="36" spans="1:5" ht="35.25">
      <c r="A36" s="48" t="s">
        <v>242</v>
      </c>
      <c r="B36" s="59" t="s">
        <v>344</v>
      </c>
      <c r="C36" s="62">
        <v>22</v>
      </c>
      <c r="D36" s="46">
        <f t="shared" si="0"/>
        <v>264</v>
      </c>
      <c r="E36" s="47" t="str">
        <f>IFERROR(AVERAGE('Додаток 2'!S4:S96),"")</f>
        <v/>
      </c>
    </row>
    <row r="37" spans="1:5">
      <c r="D37" s="100" t="s">
        <v>53</v>
      </c>
      <c r="E37" s="72">
        <f>SUMPRODUCT($D31:$D35,E31:E35)</f>
        <v>0</v>
      </c>
    </row>
    <row r="39" spans="1:5" ht="25.5">
      <c r="B39" s="101" t="s">
        <v>173</v>
      </c>
      <c r="C39" s="95"/>
      <c r="D39" s="96"/>
      <c r="E39" s="98" t="s">
        <v>176</v>
      </c>
    </row>
    <row r="40" spans="1:5">
      <c r="B40" s="92" t="s">
        <v>174</v>
      </c>
      <c r="C40" s="93"/>
      <c r="D40" s="94"/>
      <c r="E40" s="97"/>
    </row>
    <row r="41" spans="1:5">
      <c r="B41" s="50" t="s">
        <v>172</v>
      </c>
      <c r="C41" s="61"/>
      <c r="D41" s="51"/>
      <c r="E41" s="52"/>
    </row>
    <row r="42" spans="1:5" ht="12.75" customHeight="1"/>
    <row r="43" spans="1:5" s="36" customFormat="1" ht="12.75" customHeight="1">
      <c r="A43" s="63" t="s">
        <v>244</v>
      </c>
      <c r="B43" s="60"/>
      <c r="C43" s="60"/>
    </row>
    <row r="44" spans="1:5" s="36" customFormat="1" ht="12.75" customHeight="1">
      <c r="A44" s="57" t="s">
        <v>245</v>
      </c>
      <c r="C44" s="60"/>
    </row>
    <row r="45" spans="1:5" ht="12.75" customHeight="1"/>
    <row r="46" spans="1:5" ht="12.75" customHeight="1"/>
    <row r="47" spans="1:5" ht="12.75" customHeight="1"/>
    <row r="48" spans="1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</sheetData>
  <sheetProtection algorithmName="SHA-512" hashValue="KWkzkDRlymt8apZ0L9etDopy6LWBJmzWSscbtMnThjSHgEDJyc4OIU8XudL6ceuAOelbkT29BkbVJ8AgNzTFyQ==" saltValue="KpKiMiGJoDla4iG8SkdxJQ==" spinCount="100000" sheet="1" formatCells="0" formatColumns="0" formatRows="0" autoFilter="0"/>
  <protectedRanges>
    <protectedRange sqref="E1:E1048576" name="Диапазон1"/>
  </protectedRanges>
  <mergeCells count="30">
    <mergeCell ref="A1:D1"/>
    <mergeCell ref="A3:D3"/>
    <mergeCell ref="A4:D4"/>
    <mergeCell ref="A5:D5"/>
    <mergeCell ref="A6:D6"/>
    <mergeCell ref="A7:D7"/>
    <mergeCell ref="A8:D8"/>
    <mergeCell ref="A9:D9"/>
    <mergeCell ref="A10:D10"/>
    <mergeCell ref="A24:D24"/>
    <mergeCell ref="A16:D16"/>
    <mergeCell ref="A11:D11"/>
    <mergeCell ref="A12:D12"/>
    <mergeCell ref="A13:D13"/>
    <mergeCell ref="A14:D14"/>
    <mergeCell ref="A15:D15"/>
    <mergeCell ref="A18:D18"/>
    <mergeCell ref="A17:D17"/>
    <mergeCell ref="A19:D19"/>
    <mergeCell ref="A20:D20"/>
    <mergeCell ref="A21:D21"/>
    <mergeCell ref="A22:D22"/>
    <mergeCell ref="A23:D23"/>
    <mergeCell ref="A26:D26"/>
    <mergeCell ref="A33:A34"/>
    <mergeCell ref="A25:D25"/>
    <mergeCell ref="A27:D27"/>
    <mergeCell ref="A28:D28"/>
    <mergeCell ref="A29:D29"/>
    <mergeCell ref="A31:A32"/>
  </mergeCells>
  <conditionalFormatting sqref="E3:E37 E39:E41">
    <cfRule type="containsBlanks" dxfId="1" priority="41">
      <formula>LEN(TRIM(E3))=0</formula>
    </cfRule>
  </conditionalFormatting>
  <dataValidations count="2">
    <dataValidation allowBlank="1" showInputMessage="1" showErrorMessage="1" promptTitle="Дата отримання пропозиції" prompt="Заповнюється Тендерним комітетом" sqref="E2" xr:uid="{00000000-0002-0000-0100-000000000000}"/>
    <dataValidation allowBlank="1" showInputMessage="1" showErrorMessage="1" promptTitle="Вхідний № пропозиції" prompt="Заповнюється Тендерним комітетом_x000a_Кожна наступна ітерація нумерується знаком після коми:_x000a_ ,1; ,2; ..." sqref="E1" xr:uid="{00000000-0002-0000-0100-000001000000}"/>
  </dataValidations>
  <pageMargins left="0.28000000000000003" right="0.2" top="0.2" bottom="0.36" header="0.19685039370078741" footer="0.19685039370078741"/>
  <pageSetup paperSize="9" scale="93" orientation="portrait" r:id="rId1"/>
  <headerFooter>
    <oddFooter>&amp;L&amp;"+,обычный"&amp;10&amp;K01+046Лист &amp;P з &amp;N листів&amp;R&amp;"+,обычный"&amp;10&amp;K01+048&amp;F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S96"/>
  <sheetViews>
    <sheetView showGridLines="0" showZeros="0" defaultGridColor="0" colorId="22" zoomScaleNormal="100" workbookViewId="0">
      <pane ySplit="3" topLeftCell="A4" activePane="bottomLeft" state="frozen"/>
      <selection activeCell="B14" sqref="B14"/>
      <selection pane="bottomLeft" activeCell="A2" sqref="A2"/>
    </sheetView>
  </sheetViews>
  <sheetFormatPr defaultColWidth="14.42578125" defaultRowHeight="12.75"/>
  <cols>
    <col min="1" max="1" width="4.140625" style="20" customWidth="1"/>
    <col min="2" max="2" width="33.42578125" style="23" customWidth="1"/>
    <col min="3" max="3" width="17" style="21" customWidth="1"/>
    <col min="4" max="4" width="17" style="22" customWidth="1"/>
    <col min="5" max="5" width="2.28515625" style="22" customWidth="1"/>
    <col min="6" max="6" width="4" style="20" bestFit="1" customWidth="1"/>
    <col min="7" max="7" width="27.28515625" style="23" customWidth="1"/>
    <col min="8" max="8" width="17.42578125" style="21" customWidth="1"/>
    <col min="9" max="9" width="17.42578125" style="22" customWidth="1"/>
    <col min="10" max="10" width="3" style="22" customWidth="1"/>
    <col min="11" max="11" width="4.140625" style="20" customWidth="1"/>
    <col min="12" max="12" width="18.140625" style="21" customWidth="1"/>
    <col min="13" max="13" width="20.28515625" style="23" customWidth="1"/>
    <col min="14" max="14" width="17.28515625" style="21" bestFit="1" customWidth="1"/>
    <col min="15" max="15" width="6.140625" style="22" customWidth="1"/>
    <col min="16" max="16" width="4.140625" style="20" customWidth="1"/>
    <col min="17" max="17" width="17.42578125" style="21" bestFit="1" customWidth="1"/>
    <col min="18" max="18" width="38.140625" style="23" bestFit="1" customWidth="1"/>
    <col min="19" max="19" width="20.85546875" style="21" bestFit="1" customWidth="1"/>
    <col min="20" max="16384" width="14.42578125" style="22"/>
  </cols>
  <sheetData>
    <row r="1" spans="1:19" ht="22.5" customHeight="1">
      <c r="B1" s="102" t="s">
        <v>165</v>
      </c>
      <c r="F1" s="64"/>
      <c r="G1" s="22"/>
      <c r="K1" s="64"/>
      <c r="L1" s="65"/>
      <c r="M1" s="22"/>
      <c r="P1" s="64"/>
      <c r="Q1" s="22"/>
      <c r="R1" s="22"/>
    </row>
    <row r="2" spans="1:19" ht="27" customHeight="1">
      <c r="B2" s="65" t="s">
        <v>166</v>
      </c>
      <c r="C2" s="69" t="str">
        <f>IF(C4&lt;=0,"Учасник не може додавати інші ресурси","")</f>
        <v>Учасник не може додавати інші ресурси</v>
      </c>
      <c r="F2" s="27"/>
      <c r="G2" s="66" t="s">
        <v>170</v>
      </c>
      <c r="H2" s="69" t="str">
        <f>IF(H4&lt;=0,"Учасник не може додавати інші ресурси","")</f>
        <v>Учасник не може додавати інші ресурси</v>
      </c>
      <c r="I2" s="67"/>
      <c r="K2" s="22"/>
      <c r="L2" s="68" t="s">
        <v>167</v>
      </c>
      <c r="M2" s="69" t="str">
        <f>IF(N4&lt;=0,"Учасник не може додавати інші ресурси","")</f>
        <v>Учасник не може додавати інші ресурси</v>
      </c>
      <c r="P2" s="22"/>
      <c r="Q2" s="68" t="s">
        <v>242</v>
      </c>
      <c r="R2" s="69" t="str">
        <f>IF(S4&lt;=0,"Учасник не може додавати інші ресурси","")</f>
        <v>Учасник не може додавати інші ресурси</v>
      </c>
    </row>
    <row r="3" spans="1:19" s="88" customFormat="1" ht="67.5" customHeight="1">
      <c r="A3" s="87" t="s">
        <v>54</v>
      </c>
      <c r="B3" s="87" t="s">
        <v>55</v>
      </c>
      <c r="C3" s="24" t="s">
        <v>246</v>
      </c>
      <c r="D3" s="24" t="s">
        <v>247</v>
      </c>
      <c r="F3" s="87" t="s">
        <v>54</v>
      </c>
      <c r="G3" s="87" t="s">
        <v>55</v>
      </c>
      <c r="H3" s="24" t="s">
        <v>246</v>
      </c>
      <c r="I3" s="24" t="s">
        <v>247</v>
      </c>
      <c r="K3" s="87" t="s">
        <v>54</v>
      </c>
      <c r="L3" s="89" t="s">
        <v>95</v>
      </c>
      <c r="M3" s="87" t="s">
        <v>55</v>
      </c>
      <c r="N3" s="24" t="s">
        <v>246</v>
      </c>
      <c r="P3" s="87" t="s">
        <v>54</v>
      </c>
      <c r="Q3" s="89" t="s">
        <v>95</v>
      </c>
      <c r="R3" s="87" t="s">
        <v>55</v>
      </c>
      <c r="S3" s="24" t="s">
        <v>248</v>
      </c>
    </row>
    <row r="4" spans="1:19" s="26" customFormat="1">
      <c r="A4" s="103">
        <v>1</v>
      </c>
      <c r="B4" s="74" t="s">
        <v>262</v>
      </c>
      <c r="C4" s="25"/>
      <c r="D4" s="25"/>
      <c r="F4" s="73">
        <v>1</v>
      </c>
      <c r="G4" s="74" t="s">
        <v>83</v>
      </c>
      <c r="H4" s="25"/>
      <c r="I4" s="25"/>
      <c r="K4" s="103">
        <v>1</v>
      </c>
      <c r="L4" s="74" t="s">
        <v>96</v>
      </c>
      <c r="M4" s="77" t="s">
        <v>97</v>
      </c>
      <c r="N4" s="25"/>
      <c r="P4" s="103">
        <v>1</v>
      </c>
      <c r="Q4" s="74" t="s">
        <v>284</v>
      </c>
      <c r="R4" s="77" t="s">
        <v>240</v>
      </c>
      <c r="S4" s="25"/>
    </row>
    <row r="5" spans="1:19" s="26" customFormat="1">
      <c r="A5" s="104">
        <v>2</v>
      </c>
      <c r="B5" s="76" t="s">
        <v>57</v>
      </c>
      <c r="C5" s="25"/>
      <c r="D5" s="25"/>
      <c r="F5" s="75">
        <v>2</v>
      </c>
      <c r="G5" s="76" t="s">
        <v>94</v>
      </c>
      <c r="H5" s="25"/>
      <c r="I5" s="25"/>
      <c r="K5" s="104">
        <v>2</v>
      </c>
      <c r="L5" s="76" t="s">
        <v>96</v>
      </c>
      <c r="M5" s="78" t="s">
        <v>98</v>
      </c>
      <c r="N5" s="25"/>
      <c r="P5" s="104">
        <v>2</v>
      </c>
      <c r="Q5" s="76" t="s">
        <v>284</v>
      </c>
      <c r="R5" s="78" t="s">
        <v>239</v>
      </c>
      <c r="S5" s="25"/>
    </row>
    <row r="6" spans="1:19" s="26" customFormat="1">
      <c r="A6" s="103">
        <v>3</v>
      </c>
      <c r="B6" s="74" t="s">
        <v>56</v>
      </c>
      <c r="C6" s="25"/>
      <c r="D6" s="25"/>
      <c r="F6" s="73">
        <v>3</v>
      </c>
      <c r="G6" s="74" t="s">
        <v>81</v>
      </c>
      <c r="H6" s="25"/>
      <c r="I6" s="25"/>
      <c r="K6" s="104">
        <v>3</v>
      </c>
      <c r="L6" s="76" t="s">
        <v>96</v>
      </c>
      <c r="M6" s="76" t="s">
        <v>99</v>
      </c>
      <c r="N6" s="25"/>
      <c r="P6" s="104">
        <v>3</v>
      </c>
      <c r="Q6" s="76" t="s">
        <v>284</v>
      </c>
      <c r="R6" s="78" t="s">
        <v>285</v>
      </c>
      <c r="S6" s="25"/>
    </row>
    <row r="7" spans="1:19" s="26" customFormat="1">
      <c r="A7" s="104">
        <v>4</v>
      </c>
      <c r="B7" s="76" t="s">
        <v>72</v>
      </c>
      <c r="C7" s="25"/>
      <c r="D7" s="25"/>
      <c r="F7" s="75">
        <v>4</v>
      </c>
      <c r="G7" s="76" t="s">
        <v>82</v>
      </c>
      <c r="H7" s="25"/>
      <c r="I7" s="25"/>
      <c r="K7" s="104">
        <v>4</v>
      </c>
      <c r="L7" s="76" t="s">
        <v>96</v>
      </c>
      <c r="M7" s="78" t="s">
        <v>100</v>
      </c>
      <c r="N7" s="25"/>
      <c r="P7" s="104">
        <v>4</v>
      </c>
      <c r="Q7" s="76" t="s">
        <v>284</v>
      </c>
      <c r="R7" s="78" t="s">
        <v>286</v>
      </c>
      <c r="S7" s="25"/>
    </row>
    <row r="8" spans="1:19" s="26" customFormat="1">
      <c r="A8" s="103">
        <v>5</v>
      </c>
      <c r="B8" s="74" t="s">
        <v>64</v>
      </c>
      <c r="C8" s="25"/>
      <c r="D8" s="25"/>
      <c r="F8" s="73">
        <v>5</v>
      </c>
      <c r="G8" s="74" t="s">
        <v>268</v>
      </c>
      <c r="H8" s="25"/>
      <c r="I8" s="25"/>
      <c r="K8" s="104">
        <v>5</v>
      </c>
      <c r="L8" s="76" t="s">
        <v>96</v>
      </c>
      <c r="M8" s="78" t="s">
        <v>101</v>
      </c>
      <c r="N8" s="25"/>
      <c r="P8" s="104">
        <v>5</v>
      </c>
      <c r="Q8" s="76" t="s">
        <v>284</v>
      </c>
      <c r="R8" s="76" t="s">
        <v>287</v>
      </c>
      <c r="S8" s="25"/>
    </row>
    <row r="9" spans="1:19" s="26" customFormat="1">
      <c r="A9" s="104">
        <v>6</v>
      </c>
      <c r="B9" s="76" t="s">
        <v>63</v>
      </c>
      <c r="C9" s="25"/>
      <c r="D9" s="25"/>
      <c r="F9" s="75">
        <v>6</v>
      </c>
      <c r="G9" s="76" t="s">
        <v>84</v>
      </c>
      <c r="H9" s="25"/>
      <c r="I9" s="25"/>
      <c r="K9" s="103">
        <v>6</v>
      </c>
      <c r="L9" s="74" t="s">
        <v>102</v>
      </c>
      <c r="M9" s="77" t="s">
        <v>103</v>
      </c>
      <c r="N9" s="25"/>
      <c r="P9" s="104">
        <v>6</v>
      </c>
      <c r="Q9" s="76" t="s">
        <v>284</v>
      </c>
      <c r="R9" s="78" t="s">
        <v>288</v>
      </c>
      <c r="S9" s="25"/>
    </row>
    <row r="10" spans="1:19" s="26" customFormat="1">
      <c r="A10" s="103">
        <v>7</v>
      </c>
      <c r="B10" s="74" t="s">
        <v>73</v>
      </c>
      <c r="C10" s="25"/>
      <c r="D10" s="25"/>
      <c r="F10" s="73">
        <v>7</v>
      </c>
      <c r="G10" s="74" t="s">
        <v>269</v>
      </c>
      <c r="H10" s="25"/>
      <c r="I10" s="25"/>
      <c r="K10" s="104">
        <v>7</v>
      </c>
      <c r="L10" s="76" t="s">
        <v>102</v>
      </c>
      <c r="M10" s="78" t="s">
        <v>104</v>
      </c>
      <c r="N10" s="25"/>
      <c r="P10" s="104">
        <v>7</v>
      </c>
      <c r="Q10" s="76" t="s">
        <v>284</v>
      </c>
      <c r="R10" s="76" t="s">
        <v>289</v>
      </c>
      <c r="S10" s="25"/>
    </row>
    <row r="11" spans="1:19" s="26" customFormat="1">
      <c r="A11" s="104">
        <v>8</v>
      </c>
      <c r="B11" s="76" t="s">
        <v>74</v>
      </c>
      <c r="C11" s="25"/>
      <c r="D11" s="25"/>
      <c r="F11" s="75">
        <v>8</v>
      </c>
      <c r="G11" s="76" t="s">
        <v>86</v>
      </c>
      <c r="H11" s="25"/>
      <c r="I11" s="25"/>
      <c r="K11" s="103">
        <v>8</v>
      </c>
      <c r="L11" s="74" t="s">
        <v>105</v>
      </c>
      <c r="M11" s="77" t="s">
        <v>106</v>
      </c>
      <c r="N11" s="25"/>
      <c r="P11" s="104">
        <v>8</v>
      </c>
      <c r="Q11" s="76" t="s">
        <v>284</v>
      </c>
      <c r="R11" s="76" t="s">
        <v>290</v>
      </c>
      <c r="S11" s="25"/>
    </row>
    <row r="12" spans="1:19" s="26" customFormat="1">
      <c r="A12" s="103">
        <v>9</v>
      </c>
      <c r="B12" s="74" t="s">
        <v>263</v>
      </c>
      <c r="C12" s="25"/>
      <c r="D12" s="25"/>
      <c r="F12" s="73">
        <v>9</v>
      </c>
      <c r="G12" s="74" t="s">
        <v>270</v>
      </c>
      <c r="H12" s="25"/>
      <c r="I12" s="25"/>
      <c r="K12" s="104">
        <v>9</v>
      </c>
      <c r="L12" s="76" t="s">
        <v>105</v>
      </c>
      <c r="M12" s="78" t="s">
        <v>271</v>
      </c>
      <c r="N12" s="25"/>
      <c r="P12" s="104">
        <v>9</v>
      </c>
      <c r="Q12" s="76" t="s">
        <v>284</v>
      </c>
      <c r="R12" s="76" t="s">
        <v>291</v>
      </c>
      <c r="S12" s="25"/>
    </row>
    <row r="13" spans="1:19" s="26" customFormat="1">
      <c r="A13" s="104">
        <v>10</v>
      </c>
      <c r="B13" s="76" t="s">
        <v>75</v>
      </c>
      <c r="C13" s="25"/>
      <c r="D13" s="25"/>
      <c r="F13" s="75">
        <v>10</v>
      </c>
      <c r="G13" s="76" t="s">
        <v>85</v>
      </c>
      <c r="H13" s="25"/>
      <c r="I13" s="25"/>
      <c r="K13" s="103">
        <v>10</v>
      </c>
      <c r="L13" s="74" t="s">
        <v>107</v>
      </c>
      <c r="M13" s="74" t="s">
        <v>108</v>
      </c>
      <c r="N13" s="25"/>
      <c r="P13" s="103">
        <v>10</v>
      </c>
      <c r="Q13" s="74" t="s">
        <v>238</v>
      </c>
      <c r="R13" s="77" t="s">
        <v>237</v>
      </c>
      <c r="S13" s="25"/>
    </row>
    <row r="14" spans="1:19" s="26" customFormat="1">
      <c r="A14" s="103">
        <v>11</v>
      </c>
      <c r="B14" s="74" t="s">
        <v>264</v>
      </c>
      <c r="C14" s="25"/>
      <c r="D14" s="25"/>
      <c r="F14" s="73">
        <v>11</v>
      </c>
      <c r="G14" s="74" t="s">
        <v>90</v>
      </c>
      <c r="H14" s="25"/>
      <c r="I14" s="25"/>
      <c r="K14" s="104">
        <v>11</v>
      </c>
      <c r="L14" s="76" t="s">
        <v>107</v>
      </c>
      <c r="M14" s="76" t="s">
        <v>109</v>
      </c>
      <c r="N14" s="25"/>
      <c r="P14" s="104">
        <v>11</v>
      </c>
      <c r="Q14" s="76" t="s">
        <v>238</v>
      </c>
      <c r="R14" s="78" t="s">
        <v>236</v>
      </c>
      <c r="S14" s="25"/>
    </row>
    <row r="15" spans="1:19" s="26" customFormat="1">
      <c r="A15" s="104">
        <v>12</v>
      </c>
      <c r="B15" s="76" t="s">
        <v>62</v>
      </c>
      <c r="C15" s="25"/>
      <c r="D15" s="25"/>
      <c r="F15" s="75">
        <v>12</v>
      </c>
      <c r="G15" s="76" t="s">
        <v>87</v>
      </c>
      <c r="H15" s="25"/>
      <c r="I15" s="25"/>
      <c r="K15" s="104">
        <v>12</v>
      </c>
      <c r="L15" s="76" t="s">
        <v>107</v>
      </c>
      <c r="M15" s="78" t="s">
        <v>272</v>
      </c>
      <c r="N15" s="25"/>
      <c r="P15" s="104">
        <v>12</v>
      </c>
      <c r="Q15" s="76" t="s">
        <v>238</v>
      </c>
      <c r="R15" s="78" t="s">
        <v>292</v>
      </c>
      <c r="S15" s="25"/>
    </row>
    <row r="16" spans="1:19" s="26" customFormat="1">
      <c r="A16" s="103">
        <v>13</v>
      </c>
      <c r="B16" s="74" t="s">
        <v>76</v>
      </c>
      <c r="C16" s="25"/>
      <c r="D16" s="25"/>
      <c r="F16" s="73">
        <v>13</v>
      </c>
      <c r="G16" s="74" t="s">
        <v>88</v>
      </c>
      <c r="H16" s="25"/>
      <c r="I16" s="25"/>
      <c r="K16" s="103">
        <v>13</v>
      </c>
      <c r="L16" s="74" t="s">
        <v>110</v>
      </c>
      <c r="M16" s="77" t="s">
        <v>111</v>
      </c>
      <c r="N16" s="25"/>
      <c r="P16" s="104">
        <v>13</v>
      </c>
      <c r="Q16" s="76" t="s">
        <v>238</v>
      </c>
      <c r="R16" s="78" t="s">
        <v>293</v>
      </c>
      <c r="S16" s="25"/>
    </row>
    <row r="17" spans="1:19" s="26" customFormat="1">
      <c r="A17" s="104">
        <v>14</v>
      </c>
      <c r="B17" s="76" t="s">
        <v>67</v>
      </c>
      <c r="C17" s="25"/>
      <c r="D17" s="25"/>
      <c r="F17" s="75">
        <v>14</v>
      </c>
      <c r="G17" s="76" t="s">
        <v>60</v>
      </c>
      <c r="H17" s="25"/>
      <c r="I17" s="25"/>
      <c r="K17" s="104">
        <v>14</v>
      </c>
      <c r="L17" s="76" t="s">
        <v>110</v>
      </c>
      <c r="M17" s="78" t="s">
        <v>112</v>
      </c>
      <c r="N17" s="25"/>
      <c r="P17" s="104">
        <v>14</v>
      </c>
      <c r="Q17" s="76" t="s">
        <v>238</v>
      </c>
      <c r="R17" s="78" t="s">
        <v>294</v>
      </c>
      <c r="S17" s="25"/>
    </row>
    <row r="18" spans="1:19" s="26" customFormat="1">
      <c r="A18" s="103">
        <v>15</v>
      </c>
      <c r="B18" s="74" t="s">
        <v>58</v>
      </c>
      <c r="C18" s="25"/>
      <c r="D18" s="25"/>
      <c r="F18" s="73">
        <v>15</v>
      </c>
      <c r="G18" s="74" t="s">
        <v>91</v>
      </c>
      <c r="H18" s="25"/>
      <c r="I18" s="25"/>
      <c r="K18" s="103">
        <v>15</v>
      </c>
      <c r="L18" s="74" t="s">
        <v>113</v>
      </c>
      <c r="M18" s="74" t="s">
        <v>114</v>
      </c>
      <c r="N18" s="25"/>
      <c r="P18" s="103">
        <v>15</v>
      </c>
      <c r="Q18" s="74" t="s">
        <v>295</v>
      </c>
      <c r="R18" s="74" t="s">
        <v>235</v>
      </c>
      <c r="S18" s="25"/>
    </row>
    <row r="19" spans="1:19" s="26" customFormat="1">
      <c r="A19" s="104">
        <v>16</v>
      </c>
      <c r="B19" s="76" t="s">
        <v>265</v>
      </c>
      <c r="C19" s="25"/>
      <c r="D19" s="25"/>
      <c r="F19" s="75">
        <v>16</v>
      </c>
      <c r="G19" s="76" t="s">
        <v>89</v>
      </c>
      <c r="H19" s="25"/>
      <c r="I19" s="25"/>
      <c r="K19" s="104">
        <v>16</v>
      </c>
      <c r="L19" s="76" t="s">
        <v>113</v>
      </c>
      <c r="M19" s="78" t="s">
        <v>115</v>
      </c>
      <c r="N19" s="25"/>
      <c r="P19" s="104">
        <v>16</v>
      </c>
      <c r="Q19" s="76" t="s">
        <v>295</v>
      </c>
      <c r="R19" s="78" t="s">
        <v>234</v>
      </c>
      <c r="S19" s="25"/>
    </row>
    <row r="20" spans="1:19" s="26" customFormat="1">
      <c r="A20" s="103">
        <v>17</v>
      </c>
      <c r="B20" s="74" t="s">
        <v>77</v>
      </c>
      <c r="C20" s="25"/>
      <c r="D20" s="25"/>
      <c r="F20" s="73">
        <v>17</v>
      </c>
      <c r="G20" s="74" t="s">
        <v>93</v>
      </c>
      <c r="H20" s="25"/>
      <c r="I20" s="25"/>
      <c r="K20" s="103">
        <v>17</v>
      </c>
      <c r="L20" s="74" t="s">
        <v>116</v>
      </c>
      <c r="M20" s="77" t="s">
        <v>117</v>
      </c>
      <c r="N20" s="25"/>
      <c r="P20" s="104">
        <v>17</v>
      </c>
      <c r="Q20" s="76" t="s">
        <v>295</v>
      </c>
      <c r="R20" s="78" t="s">
        <v>296</v>
      </c>
      <c r="S20" s="25"/>
    </row>
    <row r="21" spans="1:19" s="26" customFormat="1">
      <c r="A21" s="104">
        <v>18</v>
      </c>
      <c r="B21" s="76" t="s">
        <v>78</v>
      </c>
      <c r="C21" s="25"/>
      <c r="D21" s="25"/>
      <c r="F21" s="75">
        <v>18</v>
      </c>
      <c r="G21" s="76" t="s">
        <v>92</v>
      </c>
      <c r="H21" s="25"/>
      <c r="I21" s="25"/>
      <c r="K21" s="104">
        <v>18</v>
      </c>
      <c r="L21" s="76" t="s">
        <v>116</v>
      </c>
      <c r="M21" s="76" t="s">
        <v>118</v>
      </c>
      <c r="N21" s="25"/>
      <c r="P21" s="104">
        <v>18</v>
      </c>
      <c r="Q21" s="76" t="s">
        <v>295</v>
      </c>
      <c r="R21" s="78" t="s">
        <v>233</v>
      </c>
      <c r="S21" s="25"/>
    </row>
    <row r="22" spans="1:19" s="26" customFormat="1">
      <c r="A22" s="103">
        <v>19</v>
      </c>
      <c r="B22" s="74" t="s">
        <v>61</v>
      </c>
      <c r="C22" s="25"/>
      <c r="D22" s="25"/>
      <c r="F22" s="27"/>
      <c r="K22" s="104">
        <v>19</v>
      </c>
      <c r="L22" s="76" t="s">
        <v>116</v>
      </c>
      <c r="M22" s="78" t="s">
        <v>119</v>
      </c>
      <c r="N22" s="25"/>
      <c r="P22" s="104">
        <v>19</v>
      </c>
      <c r="Q22" s="76" t="s">
        <v>295</v>
      </c>
      <c r="R22" s="78" t="s">
        <v>297</v>
      </c>
      <c r="S22" s="25"/>
    </row>
    <row r="23" spans="1:19" s="26" customFormat="1">
      <c r="A23" s="104">
        <v>20</v>
      </c>
      <c r="B23" s="76" t="s">
        <v>266</v>
      </c>
      <c r="C23" s="25"/>
      <c r="D23" s="25"/>
      <c r="F23" s="27"/>
      <c r="G23" s="34"/>
      <c r="K23" s="103">
        <v>20</v>
      </c>
      <c r="L23" s="74" t="s">
        <v>120</v>
      </c>
      <c r="M23" s="77" t="s">
        <v>273</v>
      </c>
      <c r="N23" s="25"/>
      <c r="P23" s="104">
        <v>20</v>
      </c>
      <c r="Q23" s="76" t="s">
        <v>295</v>
      </c>
      <c r="R23" s="78" t="s">
        <v>223</v>
      </c>
      <c r="S23" s="25"/>
    </row>
    <row r="24" spans="1:19" s="26" customFormat="1">
      <c r="A24" s="103">
        <v>21</v>
      </c>
      <c r="B24" s="74" t="s">
        <v>65</v>
      </c>
      <c r="C24" s="25"/>
      <c r="D24" s="25"/>
      <c r="F24" s="27"/>
      <c r="K24" s="104">
        <v>21</v>
      </c>
      <c r="L24" s="76" t="s">
        <v>120</v>
      </c>
      <c r="M24" s="78" t="s">
        <v>274</v>
      </c>
      <c r="N24" s="25"/>
      <c r="P24" s="104">
        <v>21</v>
      </c>
      <c r="Q24" s="76" t="s">
        <v>295</v>
      </c>
      <c r="R24" s="78" t="s">
        <v>222</v>
      </c>
      <c r="S24" s="25"/>
    </row>
    <row r="25" spans="1:19" s="26" customFormat="1">
      <c r="A25" s="104">
        <v>22</v>
      </c>
      <c r="B25" s="76" t="s">
        <v>267</v>
      </c>
      <c r="C25" s="25"/>
      <c r="D25" s="25"/>
      <c r="F25" s="28"/>
      <c r="G25" s="29"/>
      <c r="H25" s="30"/>
      <c r="I25" s="30"/>
      <c r="K25" s="103">
        <v>22</v>
      </c>
      <c r="L25" s="74" t="s">
        <v>121</v>
      </c>
      <c r="M25" s="78" t="s">
        <v>122</v>
      </c>
      <c r="N25" s="25"/>
      <c r="P25" s="104">
        <v>22</v>
      </c>
      <c r="Q25" s="76" t="s">
        <v>295</v>
      </c>
      <c r="R25" s="78" t="s">
        <v>298</v>
      </c>
      <c r="S25" s="25"/>
    </row>
    <row r="26" spans="1:19" s="26" customFormat="1">
      <c r="A26" s="103">
        <v>23</v>
      </c>
      <c r="B26" s="74" t="s">
        <v>66</v>
      </c>
      <c r="C26" s="25"/>
      <c r="D26" s="25"/>
      <c r="F26" s="28"/>
      <c r="G26" s="29"/>
      <c r="H26" s="30"/>
      <c r="I26" s="30"/>
      <c r="K26" s="104">
        <v>23</v>
      </c>
      <c r="L26" s="76" t="s">
        <v>121</v>
      </c>
      <c r="M26" s="76" t="s">
        <v>275</v>
      </c>
      <c r="N26" s="25"/>
      <c r="P26" s="104">
        <v>23</v>
      </c>
      <c r="Q26" s="76" t="s">
        <v>295</v>
      </c>
      <c r="R26" s="78" t="s">
        <v>299</v>
      </c>
      <c r="S26" s="25"/>
    </row>
    <row r="27" spans="1:19" s="26" customFormat="1">
      <c r="A27" s="104">
        <v>24</v>
      </c>
      <c r="B27" s="76" t="s">
        <v>79</v>
      </c>
      <c r="C27" s="25"/>
      <c r="D27" s="25"/>
      <c r="F27" s="28"/>
      <c r="G27" s="29"/>
      <c r="H27" s="30"/>
      <c r="I27" s="30"/>
      <c r="K27" s="104">
        <v>24</v>
      </c>
      <c r="L27" s="76" t="s">
        <v>121</v>
      </c>
      <c r="M27" s="76" t="s">
        <v>276</v>
      </c>
      <c r="N27" s="25"/>
      <c r="P27" s="103">
        <v>24</v>
      </c>
      <c r="Q27" s="74" t="s">
        <v>232</v>
      </c>
      <c r="R27" s="74" t="s">
        <v>231</v>
      </c>
      <c r="S27" s="25"/>
    </row>
    <row r="28" spans="1:19" s="26" customFormat="1">
      <c r="A28" s="103">
        <v>25</v>
      </c>
      <c r="B28" s="74" t="s">
        <v>80</v>
      </c>
      <c r="C28" s="25"/>
      <c r="D28" s="25"/>
      <c r="F28" s="28"/>
      <c r="G28" s="29"/>
      <c r="H28" s="30"/>
      <c r="I28" s="30"/>
      <c r="K28" s="103">
        <v>25</v>
      </c>
      <c r="L28" s="74" t="s">
        <v>123</v>
      </c>
      <c r="M28" s="74" t="s">
        <v>124</v>
      </c>
      <c r="N28" s="25"/>
      <c r="P28" s="104">
        <v>25</v>
      </c>
      <c r="Q28" s="76" t="s">
        <v>232</v>
      </c>
      <c r="R28" s="78" t="s">
        <v>230</v>
      </c>
      <c r="S28" s="25"/>
    </row>
    <row r="29" spans="1:19" s="26" customFormat="1">
      <c r="A29" s="104">
        <v>26</v>
      </c>
      <c r="B29" s="76" t="s">
        <v>59</v>
      </c>
      <c r="C29" s="25"/>
      <c r="D29" s="25"/>
      <c r="F29" s="28"/>
      <c r="G29" s="29"/>
      <c r="H29" s="30"/>
      <c r="I29" s="30"/>
      <c r="K29" s="104">
        <v>26</v>
      </c>
      <c r="L29" s="76" t="s">
        <v>123</v>
      </c>
      <c r="M29" s="76" t="s">
        <v>125</v>
      </c>
      <c r="N29" s="25"/>
      <c r="P29" s="103">
        <v>26</v>
      </c>
      <c r="Q29" s="74" t="s">
        <v>229</v>
      </c>
      <c r="R29" s="77" t="s">
        <v>228</v>
      </c>
      <c r="S29" s="25"/>
    </row>
    <row r="30" spans="1:19" s="26" customFormat="1">
      <c r="A30" s="27"/>
      <c r="F30" s="28"/>
      <c r="G30" s="29"/>
      <c r="H30" s="30"/>
      <c r="I30" s="30"/>
      <c r="K30" s="103">
        <v>27</v>
      </c>
      <c r="L30" s="74" t="s">
        <v>126</v>
      </c>
      <c r="M30" s="77" t="s">
        <v>127</v>
      </c>
      <c r="N30" s="25"/>
      <c r="P30" s="104">
        <v>27</v>
      </c>
      <c r="Q30" s="76" t="s">
        <v>229</v>
      </c>
      <c r="R30" s="78" t="s">
        <v>227</v>
      </c>
      <c r="S30" s="25"/>
    </row>
    <row r="31" spans="1:19" s="26" customFormat="1">
      <c r="A31" s="27"/>
      <c r="F31" s="28"/>
      <c r="G31" s="29"/>
      <c r="H31" s="30"/>
      <c r="I31" s="30"/>
      <c r="K31" s="103">
        <v>28</v>
      </c>
      <c r="L31" s="74" t="s">
        <v>128</v>
      </c>
      <c r="M31" s="77" t="s">
        <v>129</v>
      </c>
      <c r="N31" s="25"/>
      <c r="P31" s="104">
        <v>28</v>
      </c>
      <c r="Q31" s="76" t="s">
        <v>229</v>
      </c>
      <c r="R31" s="78" t="s">
        <v>300</v>
      </c>
      <c r="S31" s="25"/>
    </row>
    <row r="32" spans="1:19" s="26" customFormat="1">
      <c r="A32" s="27"/>
      <c r="B32" s="34"/>
      <c r="F32" s="28"/>
      <c r="G32" s="29"/>
      <c r="H32" s="30"/>
      <c r="I32" s="30"/>
      <c r="K32" s="104">
        <v>29</v>
      </c>
      <c r="L32" s="76" t="s">
        <v>128</v>
      </c>
      <c r="M32" s="78" t="s">
        <v>130</v>
      </c>
      <c r="N32" s="25"/>
      <c r="P32" s="104">
        <v>29</v>
      </c>
      <c r="Q32" s="76" t="s">
        <v>229</v>
      </c>
      <c r="R32" s="78" t="s">
        <v>301</v>
      </c>
      <c r="S32" s="25"/>
    </row>
    <row r="33" spans="1:19" s="26" customFormat="1">
      <c r="A33" s="27"/>
      <c r="F33" s="28"/>
      <c r="G33" s="29"/>
      <c r="H33" s="30"/>
      <c r="I33" s="30"/>
      <c r="K33" s="104">
        <v>30</v>
      </c>
      <c r="L33" s="76" t="s">
        <v>128</v>
      </c>
      <c r="M33" s="78" t="s">
        <v>131</v>
      </c>
      <c r="N33" s="25"/>
      <c r="P33" s="104">
        <v>30</v>
      </c>
      <c r="Q33" s="76" t="s">
        <v>229</v>
      </c>
      <c r="R33" s="78" t="s">
        <v>302</v>
      </c>
      <c r="S33" s="25"/>
    </row>
    <row r="34" spans="1:19" s="26" customFormat="1">
      <c r="A34" s="28"/>
      <c r="B34" s="29"/>
      <c r="C34" s="30"/>
      <c r="D34" s="30"/>
      <c r="F34" s="28"/>
      <c r="G34" s="29"/>
      <c r="H34" s="30"/>
      <c r="I34" s="30"/>
      <c r="K34" s="104">
        <v>31</v>
      </c>
      <c r="L34" s="76" t="s">
        <v>128</v>
      </c>
      <c r="M34" s="78" t="s">
        <v>132</v>
      </c>
      <c r="N34" s="25"/>
      <c r="P34" s="103">
        <v>31</v>
      </c>
      <c r="Q34" s="74" t="s">
        <v>226</v>
      </c>
      <c r="R34" s="77" t="s">
        <v>225</v>
      </c>
      <c r="S34" s="25"/>
    </row>
    <row r="35" spans="1:19" s="26" customFormat="1">
      <c r="A35" s="28"/>
      <c r="B35" s="29"/>
      <c r="C35" s="30"/>
      <c r="D35" s="30"/>
      <c r="F35" s="28"/>
      <c r="G35" s="29"/>
      <c r="H35" s="30"/>
      <c r="I35" s="30"/>
      <c r="K35" s="103">
        <v>32</v>
      </c>
      <c r="L35" s="74" t="s">
        <v>133</v>
      </c>
      <c r="M35" s="77" t="s">
        <v>134</v>
      </c>
      <c r="N35" s="25"/>
      <c r="P35" s="104">
        <v>32</v>
      </c>
      <c r="Q35" s="76" t="s">
        <v>226</v>
      </c>
      <c r="R35" s="78" t="s">
        <v>303</v>
      </c>
      <c r="S35" s="25"/>
    </row>
    <row r="36" spans="1:19" s="26" customFormat="1">
      <c r="A36" s="28"/>
      <c r="C36" s="30"/>
      <c r="D36" s="30"/>
      <c r="F36" s="28"/>
      <c r="G36" s="29"/>
      <c r="H36" s="30"/>
      <c r="I36" s="30"/>
      <c r="K36" s="104">
        <v>33</v>
      </c>
      <c r="L36" s="76" t="s">
        <v>133</v>
      </c>
      <c r="M36" s="78" t="s">
        <v>135</v>
      </c>
      <c r="N36" s="25"/>
      <c r="P36" s="104">
        <v>33</v>
      </c>
      <c r="Q36" s="76" t="s">
        <v>226</v>
      </c>
      <c r="R36" s="78" t="s">
        <v>224</v>
      </c>
      <c r="S36" s="25"/>
    </row>
    <row r="37" spans="1:19" s="26" customFormat="1">
      <c r="A37" s="28"/>
      <c r="B37" s="29"/>
      <c r="C37" s="30"/>
      <c r="D37" s="30"/>
      <c r="F37" s="28"/>
      <c r="G37" s="29"/>
      <c r="H37" s="30"/>
      <c r="I37" s="30"/>
      <c r="K37" s="103">
        <v>34</v>
      </c>
      <c r="L37" s="74" t="s">
        <v>136</v>
      </c>
      <c r="M37" s="77" t="s">
        <v>137</v>
      </c>
      <c r="N37" s="25"/>
      <c r="P37" s="103">
        <v>34</v>
      </c>
      <c r="Q37" s="74" t="s">
        <v>221</v>
      </c>
      <c r="R37" s="74" t="s">
        <v>220</v>
      </c>
      <c r="S37" s="25"/>
    </row>
    <row r="38" spans="1:19" s="26" customFormat="1">
      <c r="A38" s="28"/>
      <c r="B38" s="29"/>
      <c r="C38" s="30"/>
      <c r="D38" s="30"/>
      <c r="F38" s="28"/>
      <c r="G38" s="29"/>
      <c r="H38" s="30"/>
      <c r="I38" s="30"/>
      <c r="K38" s="104">
        <v>35</v>
      </c>
      <c r="L38" s="76" t="s">
        <v>136</v>
      </c>
      <c r="M38" s="76" t="s">
        <v>138</v>
      </c>
      <c r="N38" s="25"/>
      <c r="P38" s="104">
        <v>35</v>
      </c>
      <c r="Q38" s="76" t="s">
        <v>221</v>
      </c>
      <c r="R38" s="78" t="s">
        <v>219</v>
      </c>
      <c r="S38" s="25"/>
    </row>
    <row r="39" spans="1:19" s="26" customFormat="1">
      <c r="A39" s="28"/>
      <c r="B39" s="29"/>
      <c r="C39" s="30"/>
      <c r="D39" s="30"/>
      <c r="F39" s="28"/>
      <c r="G39" s="29"/>
      <c r="H39" s="30"/>
      <c r="I39" s="30"/>
      <c r="K39" s="103">
        <v>36</v>
      </c>
      <c r="L39" s="74" t="s">
        <v>139</v>
      </c>
      <c r="M39" s="74" t="s">
        <v>140</v>
      </c>
      <c r="N39" s="25"/>
      <c r="P39" s="103">
        <v>36</v>
      </c>
      <c r="Q39" s="74" t="s">
        <v>218</v>
      </c>
      <c r="R39" s="77" t="s">
        <v>217</v>
      </c>
      <c r="S39" s="25"/>
    </row>
    <row r="40" spans="1:19" s="26" customFormat="1">
      <c r="A40" s="28"/>
      <c r="B40" s="29"/>
      <c r="C40" s="30"/>
      <c r="D40" s="30"/>
      <c r="F40" s="28"/>
      <c r="G40" s="29"/>
      <c r="H40" s="30"/>
      <c r="I40" s="30"/>
      <c r="K40" s="104">
        <v>37</v>
      </c>
      <c r="L40" s="76" t="s">
        <v>139</v>
      </c>
      <c r="M40" s="78" t="s">
        <v>141</v>
      </c>
      <c r="N40" s="25"/>
      <c r="P40" s="104">
        <v>37</v>
      </c>
      <c r="Q40" s="76" t="s">
        <v>218</v>
      </c>
      <c r="R40" s="78" t="s">
        <v>304</v>
      </c>
      <c r="S40" s="25"/>
    </row>
    <row r="41" spans="1:19" s="26" customFormat="1">
      <c r="A41" s="28"/>
      <c r="B41" s="29"/>
      <c r="C41" s="30"/>
      <c r="D41" s="30"/>
      <c r="F41" s="28"/>
      <c r="G41" s="29"/>
      <c r="H41" s="30"/>
      <c r="I41" s="30"/>
      <c r="K41" s="103">
        <v>38</v>
      </c>
      <c r="L41" s="74" t="s">
        <v>142</v>
      </c>
      <c r="M41" s="77" t="s">
        <v>143</v>
      </c>
      <c r="N41" s="25"/>
      <c r="P41" s="104">
        <v>38</v>
      </c>
      <c r="Q41" s="76" t="s">
        <v>218</v>
      </c>
      <c r="R41" s="78" t="s">
        <v>216</v>
      </c>
      <c r="S41" s="25"/>
    </row>
    <row r="42" spans="1:19" s="26" customFormat="1">
      <c r="A42" s="28"/>
      <c r="B42" s="29"/>
      <c r="C42" s="30"/>
      <c r="D42" s="30"/>
      <c r="F42" s="28"/>
      <c r="G42" s="29"/>
      <c r="H42" s="30"/>
      <c r="I42" s="30"/>
      <c r="K42" s="104">
        <v>39</v>
      </c>
      <c r="L42" s="76" t="s">
        <v>142</v>
      </c>
      <c r="M42" s="76" t="s">
        <v>144</v>
      </c>
      <c r="N42" s="25"/>
      <c r="P42" s="103">
        <v>39</v>
      </c>
      <c r="Q42" s="74" t="s">
        <v>215</v>
      </c>
      <c r="R42" s="77" t="s">
        <v>214</v>
      </c>
      <c r="S42" s="25"/>
    </row>
    <row r="43" spans="1:19" s="26" customFormat="1">
      <c r="A43" s="28"/>
      <c r="B43" s="29"/>
      <c r="C43" s="30"/>
      <c r="D43" s="30"/>
      <c r="F43" s="28"/>
      <c r="G43" s="29"/>
      <c r="H43" s="30"/>
      <c r="I43" s="30"/>
      <c r="K43" s="103">
        <v>40</v>
      </c>
      <c r="L43" s="74" t="s">
        <v>145</v>
      </c>
      <c r="M43" s="74" t="s">
        <v>146</v>
      </c>
      <c r="N43" s="25"/>
      <c r="P43" s="104">
        <v>40</v>
      </c>
      <c r="Q43" s="76" t="s">
        <v>215</v>
      </c>
      <c r="R43" s="78" t="s">
        <v>213</v>
      </c>
      <c r="S43" s="25"/>
    </row>
    <row r="44" spans="1:19" s="26" customFormat="1">
      <c r="A44" s="28"/>
      <c r="B44" s="29"/>
      <c r="C44" s="30"/>
      <c r="D44" s="30"/>
      <c r="F44" s="28"/>
      <c r="G44" s="29"/>
      <c r="H44" s="30"/>
      <c r="I44" s="30"/>
      <c r="K44" s="103">
        <v>41</v>
      </c>
      <c r="L44" s="74" t="s">
        <v>147</v>
      </c>
      <c r="M44" s="74" t="s">
        <v>148</v>
      </c>
      <c r="N44" s="25"/>
      <c r="P44" s="104">
        <v>41</v>
      </c>
      <c r="Q44" s="76" t="s">
        <v>215</v>
      </c>
      <c r="R44" s="78" t="s">
        <v>305</v>
      </c>
      <c r="S44" s="25"/>
    </row>
    <row r="45" spans="1:19" s="26" customFormat="1">
      <c r="A45" s="28"/>
      <c r="B45" s="29"/>
      <c r="C45" s="30"/>
      <c r="D45" s="30"/>
      <c r="F45" s="28"/>
      <c r="G45" s="29"/>
      <c r="H45" s="30"/>
      <c r="I45" s="30"/>
      <c r="K45" s="104">
        <v>42</v>
      </c>
      <c r="L45" s="76" t="s">
        <v>147</v>
      </c>
      <c r="M45" s="78" t="s">
        <v>149</v>
      </c>
      <c r="N45" s="25"/>
      <c r="P45" s="104">
        <v>42</v>
      </c>
      <c r="Q45" s="76" t="s">
        <v>215</v>
      </c>
      <c r="R45" s="78" t="s">
        <v>212</v>
      </c>
      <c r="S45" s="25"/>
    </row>
    <row r="46" spans="1:19" s="26" customFormat="1">
      <c r="A46" s="28"/>
      <c r="B46" s="29"/>
      <c r="C46" s="30"/>
      <c r="D46" s="30"/>
      <c r="F46" s="28"/>
      <c r="G46" s="29"/>
      <c r="H46" s="30"/>
      <c r="I46" s="30"/>
      <c r="K46" s="104">
        <v>43</v>
      </c>
      <c r="L46" s="76" t="s">
        <v>147</v>
      </c>
      <c r="M46" s="76" t="s">
        <v>277</v>
      </c>
      <c r="N46" s="25"/>
      <c r="P46" s="104">
        <v>43</v>
      </c>
      <c r="Q46" s="76" t="s">
        <v>215</v>
      </c>
      <c r="R46" s="78" t="s">
        <v>306</v>
      </c>
      <c r="S46" s="25"/>
    </row>
    <row r="47" spans="1:19" s="26" customFormat="1">
      <c r="A47" s="28"/>
      <c r="B47" s="29"/>
      <c r="C47" s="30"/>
      <c r="D47" s="30"/>
      <c r="F47" s="28"/>
      <c r="G47" s="29"/>
      <c r="H47" s="30"/>
      <c r="I47" s="30"/>
      <c r="K47" s="103">
        <v>44</v>
      </c>
      <c r="L47" s="74" t="s">
        <v>150</v>
      </c>
      <c r="M47" s="77" t="s">
        <v>278</v>
      </c>
      <c r="N47" s="25"/>
      <c r="P47" s="104">
        <v>44</v>
      </c>
      <c r="Q47" s="76" t="s">
        <v>215</v>
      </c>
      <c r="R47" s="78" t="s">
        <v>307</v>
      </c>
      <c r="S47" s="25"/>
    </row>
    <row r="48" spans="1:19" s="26" customFormat="1">
      <c r="A48" s="28"/>
      <c r="B48" s="29"/>
      <c r="C48" s="30"/>
      <c r="D48" s="30"/>
      <c r="F48" s="28"/>
      <c r="G48" s="29"/>
      <c r="H48" s="30"/>
      <c r="I48" s="30"/>
      <c r="K48" s="104">
        <v>45</v>
      </c>
      <c r="L48" s="76" t="s">
        <v>150</v>
      </c>
      <c r="M48" s="76" t="s">
        <v>279</v>
      </c>
      <c r="N48" s="25"/>
      <c r="P48" s="104">
        <v>45</v>
      </c>
      <c r="Q48" s="76" t="s">
        <v>215</v>
      </c>
      <c r="R48" s="78" t="s">
        <v>308</v>
      </c>
      <c r="S48" s="25"/>
    </row>
    <row r="49" spans="1:19" s="26" customFormat="1">
      <c r="A49" s="28"/>
      <c r="B49" s="29"/>
      <c r="C49" s="30"/>
      <c r="D49" s="30"/>
      <c r="F49" s="28"/>
      <c r="G49" s="29"/>
      <c r="H49" s="30"/>
      <c r="I49" s="30"/>
      <c r="K49" s="104">
        <v>46</v>
      </c>
      <c r="L49" s="76" t="s">
        <v>150</v>
      </c>
      <c r="M49" s="78" t="s">
        <v>151</v>
      </c>
      <c r="N49" s="25"/>
      <c r="P49" s="103">
        <v>46</v>
      </c>
      <c r="Q49" s="74" t="s">
        <v>211</v>
      </c>
      <c r="R49" s="77" t="s">
        <v>210</v>
      </c>
      <c r="S49" s="25"/>
    </row>
    <row r="50" spans="1:19" s="26" customFormat="1">
      <c r="A50" s="28"/>
      <c r="B50" s="29"/>
      <c r="C50" s="30"/>
      <c r="D50" s="30"/>
      <c r="F50" s="28"/>
      <c r="G50" s="29"/>
      <c r="H50" s="30"/>
      <c r="I50" s="30"/>
      <c r="K50" s="103">
        <v>47</v>
      </c>
      <c r="L50" s="74" t="s">
        <v>152</v>
      </c>
      <c r="M50" s="77" t="s">
        <v>280</v>
      </c>
      <c r="N50" s="25"/>
      <c r="P50" s="104">
        <v>47</v>
      </c>
      <c r="Q50" s="76" t="s">
        <v>211</v>
      </c>
      <c r="R50" s="78" t="s">
        <v>209</v>
      </c>
      <c r="S50" s="25"/>
    </row>
    <row r="51" spans="1:19" s="26" customFormat="1">
      <c r="A51" s="28"/>
      <c r="B51" s="29"/>
      <c r="C51" s="30"/>
      <c r="D51" s="30"/>
      <c r="F51" s="28"/>
      <c r="G51" s="29"/>
      <c r="H51" s="30"/>
      <c r="I51" s="30"/>
      <c r="K51" s="104">
        <v>48</v>
      </c>
      <c r="L51" s="76" t="s">
        <v>152</v>
      </c>
      <c r="M51" s="76" t="s">
        <v>281</v>
      </c>
      <c r="N51" s="25"/>
      <c r="P51" s="103">
        <v>48</v>
      </c>
      <c r="Q51" s="74" t="s">
        <v>208</v>
      </c>
      <c r="R51" s="77" t="s">
        <v>207</v>
      </c>
      <c r="S51" s="25"/>
    </row>
    <row r="52" spans="1:19" s="26" customFormat="1">
      <c r="A52" s="28"/>
      <c r="B52" s="29"/>
      <c r="C52" s="30"/>
      <c r="D52" s="30"/>
      <c r="F52" s="28"/>
      <c r="G52" s="29"/>
      <c r="H52" s="30"/>
      <c r="I52" s="30"/>
      <c r="K52" s="103">
        <v>49</v>
      </c>
      <c r="L52" s="74" t="s">
        <v>153</v>
      </c>
      <c r="M52" s="74" t="s">
        <v>154</v>
      </c>
      <c r="N52" s="25"/>
      <c r="P52" s="104">
        <v>49</v>
      </c>
      <c r="Q52" s="76" t="s">
        <v>208</v>
      </c>
      <c r="R52" s="78" t="s">
        <v>309</v>
      </c>
      <c r="S52" s="25"/>
    </row>
    <row r="53" spans="1:19" s="26" customFormat="1">
      <c r="A53" s="28"/>
      <c r="B53" s="29"/>
      <c r="C53" s="30"/>
      <c r="D53" s="30"/>
      <c r="F53" s="28"/>
      <c r="G53" s="29"/>
      <c r="H53" s="30"/>
      <c r="I53" s="30"/>
      <c r="K53" s="104">
        <v>50</v>
      </c>
      <c r="L53" s="76" t="s">
        <v>153</v>
      </c>
      <c r="M53" s="78" t="s">
        <v>282</v>
      </c>
      <c r="N53" s="25"/>
      <c r="P53" s="104">
        <v>50</v>
      </c>
      <c r="Q53" s="76" t="s">
        <v>208</v>
      </c>
      <c r="R53" s="78" t="s">
        <v>310</v>
      </c>
      <c r="S53" s="25"/>
    </row>
    <row r="54" spans="1:19" s="26" customFormat="1">
      <c r="A54" s="28"/>
      <c r="B54" s="29"/>
      <c r="C54" s="30"/>
      <c r="D54" s="30"/>
      <c r="F54" s="28"/>
      <c r="G54" s="29"/>
      <c r="H54" s="30"/>
      <c r="I54" s="30"/>
      <c r="K54" s="103">
        <v>51</v>
      </c>
      <c r="L54" s="74" t="s">
        <v>155</v>
      </c>
      <c r="M54" s="77" t="s">
        <v>156</v>
      </c>
      <c r="N54" s="25"/>
      <c r="P54" s="104">
        <v>51</v>
      </c>
      <c r="Q54" s="76" t="s">
        <v>208</v>
      </c>
      <c r="R54" s="78" t="s">
        <v>206</v>
      </c>
      <c r="S54" s="25"/>
    </row>
    <row r="55" spans="1:19" s="26" customFormat="1">
      <c r="A55" s="28"/>
      <c r="B55" s="29"/>
      <c r="C55" s="30"/>
      <c r="D55" s="30"/>
      <c r="F55" s="28"/>
      <c r="G55" s="29"/>
      <c r="H55" s="30"/>
      <c r="I55" s="30"/>
      <c r="K55" s="104">
        <v>52</v>
      </c>
      <c r="L55" s="76" t="s">
        <v>155</v>
      </c>
      <c r="M55" s="76" t="s">
        <v>283</v>
      </c>
      <c r="N55" s="25"/>
      <c r="P55" s="104">
        <v>52</v>
      </c>
      <c r="Q55" s="76" t="s">
        <v>208</v>
      </c>
      <c r="R55" s="76" t="s">
        <v>205</v>
      </c>
      <c r="S55" s="25"/>
    </row>
    <row r="56" spans="1:19" s="26" customFormat="1">
      <c r="A56" s="28"/>
      <c r="B56" s="29"/>
      <c r="C56" s="30"/>
      <c r="D56" s="30"/>
      <c r="F56" s="28"/>
      <c r="G56" s="29"/>
      <c r="H56" s="30"/>
      <c r="I56" s="30"/>
      <c r="K56" s="103">
        <v>53</v>
      </c>
      <c r="L56" s="74" t="s">
        <v>157</v>
      </c>
      <c r="M56" s="77" t="s">
        <v>158</v>
      </c>
      <c r="N56" s="25"/>
      <c r="P56" s="104">
        <v>53</v>
      </c>
      <c r="Q56" s="76" t="s">
        <v>208</v>
      </c>
      <c r="R56" s="78" t="s">
        <v>311</v>
      </c>
      <c r="S56" s="25"/>
    </row>
    <row r="57" spans="1:19" s="26" customFormat="1">
      <c r="A57" s="28"/>
      <c r="B57" s="29"/>
      <c r="C57" s="30"/>
      <c r="D57" s="30"/>
      <c r="F57" s="28"/>
      <c r="G57" s="29"/>
      <c r="H57" s="30"/>
      <c r="I57" s="30"/>
      <c r="K57" s="104">
        <v>54</v>
      </c>
      <c r="L57" s="76" t="s">
        <v>157</v>
      </c>
      <c r="M57" s="76" t="s">
        <v>159</v>
      </c>
      <c r="N57" s="25"/>
      <c r="P57" s="104">
        <v>54</v>
      </c>
      <c r="Q57" s="76" t="s">
        <v>208</v>
      </c>
      <c r="R57" s="78" t="s">
        <v>312</v>
      </c>
      <c r="S57" s="25"/>
    </row>
    <row r="58" spans="1:19" s="26" customFormat="1">
      <c r="A58" s="28"/>
      <c r="B58" s="29"/>
      <c r="C58" s="30"/>
      <c r="D58" s="30"/>
      <c r="F58" s="28"/>
      <c r="G58" s="29"/>
      <c r="H58" s="30"/>
      <c r="I58" s="30"/>
      <c r="K58" s="104">
        <v>55</v>
      </c>
      <c r="L58" s="76" t="s">
        <v>157</v>
      </c>
      <c r="M58" s="78" t="s">
        <v>160</v>
      </c>
      <c r="N58" s="25"/>
      <c r="P58" s="104">
        <v>55</v>
      </c>
      <c r="Q58" s="76" t="s">
        <v>208</v>
      </c>
      <c r="R58" s="76" t="s">
        <v>205</v>
      </c>
      <c r="S58" s="25"/>
    </row>
    <row r="59" spans="1:19" s="26" customFormat="1">
      <c r="A59" s="28"/>
      <c r="B59" s="29"/>
      <c r="C59" s="30"/>
      <c r="D59" s="30"/>
      <c r="F59" s="28"/>
      <c r="G59" s="29"/>
      <c r="H59" s="30"/>
      <c r="I59" s="30"/>
      <c r="K59" s="103">
        <v>56</v>
      </c>
      <c r="L59" s="74" t="s">
        <v>161</v>
      </c>
      <c r="M59" s="77" t="s">
        <v>162</v>
      </c>
      <c r="N59" s="25"/>
      <c r="P59" s="103">
        <v>56</v>
      </c>
      <c r="Q59" s="74" t="s">
        <v>313</v>
      </c>
      <c r="R59" s="74" t="s">
        <v>204</v>
      </c>
      <c r="S59" s="25"/>
    </row>
    <row r="60" spans="1:19" s="26" customFormat="1">
      <c r="A60" s="28"/>
      <c r="B60" s="29"/>
      <c r="C60" s="30"/>
      <c r="D60" s="30"/>
      <c r="F60" s="28"/>
      <c r="G60" s="29"/>
      <c r="H60" s="30"/>
      <c r="I60" s="30"/>
      <c r="K60" s="104">
        <v>57</v>
      </c>
      <c r="L60" s="76" t="s">
        <v>161</v>
      </c>
      <c r="M60" s="78" t="s">
        <v>163</v>
      </c>
      <c r="N60" s="25"/>
      <c r="P60" s="104">
        <v>57</v>
      </c>
      <c r="Q60" s="76" t="s">
        <v>313</v>
      </c>
      <c r="R60" s="78" t="s">
        <v>203</v>
      </c>
      <c r="S60" s="25"/>
    </row>
    <row r="61" spans="1:19" s="26" customFormat="1">
      <c r="A61" s="28"/>
      <c r="B61" s="29"/>
      <c r="C61" s="30"/>
      <c r="D61" s="30"/>
      <c r="F61" s="28"/>
      <c r="G61" s="29"/>
      <c r="H61" s="30"/>
      <c r="I61" s="30"/>
      <c r="K61" s="28"/>
      <c r="L61" s="31"/>
      <c r="M61" s="29"/>
      <c r="N61" s="30"/>
      <c r="P61" s="104">
        <v>58</v>
      </c>
      <c r="Q61" s="76" t="s">
        <v>313</v>
      </c>
      <c r="R61" s="78" t="s">
        <v>314</v>
      </c>
      <c r="S61" s="25"/>
    </row>
    <row r="62" spans="1:19" s="26" customFormat="1">
      <c r="A62" s="28"/>
      <c r="B62" s="29"/>
      <c r="C62" s="30"/>
      <c r="D62" s="30"/>
      <c r="F62" s="28"/>
      <c r="G62" s="29"/>
      <c r="H62" s="30"/>
      <c r="I62" s="30"/>
      <c r="K62" s="28"/>
      <c r="L62" s="34"/>
      <c r="M62" s="29"/>
      <c r="N62" s="30"/>
      <c r="P62" s="104">
        <v>59</v>
      </c>
      <c r="Q62" s="76" t="s">
        <v>313</v>
      </c>
      <c r="R62" s="78" t="s">
        <v>315</v>
      </c>
      <c r="S62" s="25"/>
    </row>
    <row r="63" spans="1:19" s="26" customFormat="1">
      <c r="A63" s="28"/>
      <c r="B63" s="29"/>
      <c r="C63" s="30"/>
      <c r="D63" s="30"/>
      <c r="F63" s="28"/>
      <c r="G63" s="29"/>
      <c r="H63" s="30"/>
      <c r="I63" s="30"/>
      <c r="K63" s="28"/>
      <c r="L63" s="31"/>
      <c r="M63" s="29"/>
      <c r="N63" s="30"/>
      <c r="P63" s="104">
        <v>60</v>
      </c>
      <c r="Q63" s="76" t="s">
        <v>313</v>
      </c>
      <c r="R63" s="78" t="s">
        <v>316</v>
      </c>
      <c r="S63" s="25"/>
    </row>
    <row r="64" spans="1:19" s="26" customFormat="1">
      <c r="A64" s="28"/>
      <c r="B64" s="29"/>
      <c r="C64" s="30"/>
      <c r="D64" s="30"/>
      <c r="F64" s="28"/>
      <c r="G64" s="29"/>
      <c r="H64" s="30"/>
      <c r="I64" s="30"/>
      <c r="K64" s="28"/>
      <c r="L64" s="31"/>
      <c r="M64" s="29"/>
      <c r="N64" s="30"/>
      <c r="P64" s="104">
        <v>61</v>
      </c>
      <c r="Q64" s="76" t="s">
        <v>313</v>
      </c>
      <c r="R64" s="78" t="s">
        <v>317</v>
      </c>
      <c r="S64" s="25"/>
    </row>
    <row r="65" spans="2:19">
      <c r="B65" s="32"/>
      <c r="C65" s="33"/>
      <c r="D65" s="33"/>
      <c r="G65" s="32"/>
      <c r="H65" s="33"/>
      <c r="I65" s="33"/>
      <c r="M65" s="32"/>
      <c r="N65" s="33"/>
      <c r="P65" s="104">
        <v>62</v>
      </c>
      <c r="Q65" s="76" t="s">
        <v>313</v>
      </c>
      <c r="R65" s="78" t="s">
        <v>318</v>
      </c>
      <c r="S65" s="25"/>
    </row>
    <row r="66" spans="2:19">
      <c r="B66" s="32"/>
      <c r="C66" s="33"/>
      <c r="D66" s="33"/>
      <c r="G66" s="32"/>
      <c r="H66" s="33"/>
      <c r="I66" s="33"/>
      <c r="M66" s="32"/>
      <c r="N66" s="33"/>
      <c r="P66" s="103">
        <v>63</v>
      </c>
      <c r="Q66" s="74" t="s">
        <v>202</v>
      </c>
      <c r="R66" s="74" t="s">
        <v>319</v>
      </c>
      <c r="S66" s="25"/>
    </row>
    <row r="67" spans="2:19">
      <c r="B67" s="32"/>
      <c r="C67" s="33"/>
      <c r="D67" s="33"/>
      <c r="G67" s="32"/>
      <c r="H67" s="33"/>
      <c r="I67" s="33"/>
      <c r="M67" s="32"/>
      <c r="N67" s="33"/>
      <c r="P67" s="104">
        <v>64</v>
      </c>
      <c r="Q67" s="76" t="s">
        <v>202</v>
      </c>
      <c r="R67" s="76" t="s">
        <v>320</v>
      </c>
      <c r="S67" s="25"/>
    </row>
    <row r="68" spans="2:19">
      <c r="B68" s="32"/>
      <c r="C68" s="33"/>
      <c r="D68" s="33"/>
      <c r="G68" s="32"/>
      <c r="H68" s="33"/>
      <c r="I68" s="33"/>
      <c r="M68" s="32"/>
      <c r="N68" s="33"/>
      <c r="P68" s="104">
        <v>65</v>
      </c>
      <c r="Q68" s="76" t="s">
        <v>202</v>
      </c>
      <c r="R68" s="78" t="s">
        <v>321</v>
      </c>
      <c r="S68" s="25"/>
    </row>
    <row r="69" spans="2:19">
      <c r="B69" s="32"/>
      <c r="C69" s="33"/>
      <c r="D69" s="33"/>
      <c r="G69" s="32"/>
      <c r="H69" s="33"/>
      <c r="I69" s="33"/>
      <c r="M69" s="32"/>
      <c r="N69" s="33"/>
      <c r="P69" s="103">
        <v>66</v>
      </c>
      <c r="Q69" s="74" t="s">
        <v>201</v>
      </c>
      <c r="R69" s="74" t="s">
        <v>322</v>
      </c>
      <c r="S69" s="25"/>
    </row>
    <row r="70" spans="2:19">
      <c r="B70" s="32"/>
      <c r="C70" s="33"/>
      <c r="D70" s="33"/>
      <c r="G70" s="32"/>
      <c r="H70" s="33"/>
      <c r="I70" s="33"/>
      <c r="M70" s="32"/>
      <c r="N70" s="33"/>
      <c r="P70" s="104">
        <v>67</v>
      </c>
      <c r="Q70" s="76" t="s">
        <v>201</v>
      </c>
      <c r="R70" s="78" t="s">
        <v>323</v>
      </c>
      <c r="S70" s="25"/>
    </row>
    <row r="71" spans="2:19">
      <c r="B71" s="32"/>
      <c r="C71" s="33"/>
      <c r="D71" s="33"/>
      <c r="G71" s="32"/>
      <c r="H71" s="33"/>
      <c r="I71" s="33"/>
      <c r="M71" s="32"/>
      <c r="N71" s="33"/>
      <c r="P71" s="103">
        <v>68</v>
      </c>
      <c r="Q71" s="74" t="s">
        <v>200</v>
      </c>
      <c r="R71" s="74" t="s">
        <v>199</v>
      </c>
      <c r="S71" s="25"/>
    </row>
    <row r="72" spans="2:19">
      <c r="B72" s="32"/>
      <c r="C72" s="33"/>
      <c r="D72" s="33"/>
      <c r="G72" s="32"/>
      <c r="H72" s="33"/>
      <c r="I72" s="33"/>
      <c r="M72" s="32"/>
      <c r="N72" s="33"/>
      <c r="P72" s="104">
        <v>69</v>
      </c>
      <c r="Q72" s="76" t="s">
        <v>200</v>
      </c>
      <c r="R72" s="78" t="s">
        <v>198</v>
      </c>
      <c r="S72" s="25"/>
    </row>
    <row r="73" spans="2:19">
      <c r="B73" s="32"/>
      <c r="C73" s="33"/>
      <c r="D73" s="33"/>
      <c r="G73" s="32"/>
      <c r="H73" s="33"/>
      <c r="I73" s="33"/>
      <c r="M73" s="32"/>
      <c r="N73" s="33"/>
      <c r="P73" s="103">
        <v>70</v>
      </c>
      <c r="Q73" s="74" t="s">
        <v>197</v>
      </c>
      <c r="R73" s="77" t="s">
        <v>196</v>
      </c>
      <c r="S73" s="25"/>
    </row>
    <row r="74" spans="2:19">
      <c r="B74" s="32"/>
      <c r="C74" s="33"/>
      <c r="D74" s="33"/>
      <c r="G74" s="32"/>
      <c r="H74" s="33"/>
      <c r="I74" s="33"/>
      <c r="M74" s="32"/>
      <c r="N74" s="33"/>
      <c r="P74" s="104">
        <v>71</v>
      </c>
      <c r="Q74" s="76" t="s">
        <v>197</v>
      </c>
      <c r="R74" s="78" t="s">
        <v>324</v>
      </c>
      <c r="S74" s="25"/>
    </row>
    <row r="75" spans="2:19">
      <c r="B75" s="32"/>
      <c r="C75" s="33"/>
      <c r="D75" s="33"/>
      <c r="G75" s="32"/>
      <c r="H75" s="33"/>
      <c r="I75" s="33"/>
      <c r="M75" s="32"/>
      <c r="N75" s="33"/>
      <c r="P75" s="103">
        <v>72</v>
      </c>
      <c r="Q75" s="74" t="s">
        <v>195</v>
      </c>
      <c r="R75" s="77" t="s">
        <v>194</v>
      </c>
      <c r="S75" s="25"/>
    </row>
    <row r="76" spans="2:19">
      <c r="P76" s="104">
        <v>73</v>
      </c>
      <c r="Q76" s="76" t="s">
        <v>195</v>
      </c>
      <c r="R76" s="78" t="s">
        <v>325</v>
      </c>
      <c r="S76" s="25"/>
    </row>
    <row r="77" spans="2:19">
      <c r="P77" s="104">
        <v>74</v>
      </c>
      <c r="Q77" s="76" t="s">
        <v>195</v>
      </c>
      <c r="R77" s="78" t="s">
        <v>326</v>
      </c>
      <c r="S77" s="25"/>
    </row>
    <row r="78" spans="2:19">
      <c r="P78" s="103">
        <v>75</v>
      </c>
      <c r="Q78" s="74" t="s">
        <v>193</v>
      </c>
      <c r="R78" s="74" t="s">
        <v>192</v>
      </c>
      <c r="S78" s="25"/>
    </row>
    <row r="79" spans="2:19">
      <c r="P79" s="104">
        <v>76</v>
      </c>
      <c r="Q79" s="76" t="s">
        <v>193</v>
      </c>
      <c r="R79" s="78" t="s">
        <v>327</v>
      </c>
      <c r="S79" s="25"/>
    </row>
    <row r="80" spans="2:19">
      <c r="P80" s="104">
        <v>77</v>
      </c>
      <c r="Q80" s="76" t="s">
        <v>193</v>
      </c>
      <c r="R80" s="78" t="s">
        <v>328</v>
      </c>
      <c r="S80" s="25"/>
    </row>
    <row r="81" spans="16:19">
      <c r="P81" s="103">
        <v>78</v>
      </c>
      <c r="Q81" s="74" t="s">
        <v>191</v>
      </c>
      <c r="R81" s="74" t="s">
        <v>190</v>
      </c>
      <c r="S81" s="25"/>
    </row>
    <row r="82" spans="16:19">
      <c r="P82" s="104">
        <v>79</v>
      </c>
      <c r="Q82" s="76" t="s">
        <v>191</v>
      </c>
      <c r="R82" s="78" t="s">
        <v>189</v>
      </c>
      <c r="S82" s="25"/>
    </row>
    <row r="83" spans="16:19">
      <c r="P83" s="103">
        <v>80</v>
      </c>
      <c r="Q83" s="74" t="s">
        <v>188</v>
      </c>
      <c r="R83" s="77" t="s">
        <v>187</v>
      </c>
      <c r="S83" s="25"/>
    </row>
    <row r="84" spans="16:19">
      <c r="P84" s="104">
        <v>81</v>
      </c>
      <c r="Q84" s="76" t="s">
        <v>188</v>
      </c>
      <c r="R84" s="78" t="s">
        <v>186</v>
      </c>
      <c r="S84" s="25"/>
    </row>
    <row r="85" spans="16:19">
      <c r="P85" s="103">
        <v>82</v>
      </c>
      <c r="Q85" s="74" t="s">
        <v>185</v>
      </c>
      <c r="R85" s="74" t="s">
        <v>329</v>
      </c>
      <c r="S85" s="25"/>
    </row>
    <row r="86" spans="16:19">
      <c r="P86" s="104">
        <v>83</v>
      </c>
      <c r="Q86" s="76" t="s">
        <v>185</v>
      </c>
      <c r="R86" s="78" t="s">
        <v>330</v>
      </c>
      <c r="S86" s="25"/>
    </row>
    <row r="87" spans="16:19">
      <c r="P87" s="104">
        <v>84</v>
      </c>
      <c r="Q87" s="76" t="s">
        <v>185</v>
      </c>
      <c r="R87" s="78" t="s">
        <v>331</v>
      </c>
      <c r="S87" s="25"/>
    </row>
    <row r="88" spans="16:19">
      <c r="P88" s="104">
        <v>85</v>
      </c>
      <c r="Q88" s="76" t="s">
        <v>185</v>
      </c>
      <c r="R88" s="78" t="s">
        <v>332</v>
      </c>
      <c r="S88" s="25"/>
    </row>
    <row r="89" spans="16:19">
      <c r="P89" s="103">
        <v>86</v>
      </c>
      <c r="Q89" s="74" t="s">
        <v>333</v>
      </c>
      <c r="R89" s="74" t="s">
        <v>184</v>
      </c>
      <c r="S89" s="25"/>
    </row>
    <row r="90" spans="16:19">
      <c r="P90" s="104">
        <v>87</v>
      </c>
      <c r="Q90" s="76" t="s">
        <v>333</v>
      </c>
      <c r="R90" s="76" t="s">
        <v>334</v>
      </c>
      <c r="S90" s="25"/>
    </row>
    <row r="91" spans="16:19">
      <c r="P91" s="104">
        <v>88</v>
      </c>
      <c r="Q91" s="76" t="s">
        <v>333</v>
      </c>
      <c r="R91" s="76" t="s">
        <v>335</v>
      </c>
      <c r="S91" s="25"/>
    </row>
    <row r="92" spans="16:19">
      <c r="P92" s="104">
        <v>89</v>
      </c>
      <c r="Q92" s="76" t="s">
        <v>333</v>
      </c>
      <c r="R92" s="76" t="s">
        <v>336</v>
      </c>
      <c r="S92" s="25"/>
    </row>
    <row r="93" spans="16:19">
      <c r="P93" s="104">
        <v>90</v>
      </c>
      <c r="Q93" s="76" t="s">
        <v>333</v>
      </c>
      <c r="R93" s="78" t="s">
        <v>183</v>
      </c>
      <c r="S93" s="25"/>
    </row>
    <row r="94" spans="16:19">
      <c r="P94" s="104">
        <v>91</v>
      </c>
      <c r="Q94" s="76" t="s">
        <v>333</v>
      </c>
      <c r="R94" s="78" t="s">
        <v>337</v>
      </c>
      <c r="S94" s="25"/>
    </row>
    <row r="95" spans="16:19">
      <c r="P95" s="104">
        <v>92</v>
      </c>
      <c r="Q95" s="76" t="s">
        <v>333</v>
      </c>
      <c r="R95" s="78" t="s">
        <v>338</v>
      </c>
      <c r="S95" s="25"/>
    </row>
    <row r="96" spans="16:19">
      <c r="P96" s="104">
        <v>93</v>
      </c>
      <c r="Q96" s="76" t="s">
        <v>333</v>
      </c>
      <c r="R96" s="78" t="s">
        <v>339</v>
      </c>
      <c r="S96" s="25"/>
    </row>
  </sheetData>
  <sheetProtection algorithmName="SHA-512" hashValue="RPx33IJv3oYvsZ4DlPF/FfiuNGe2bbCwMTVv3DJ93qLQnX5mtrjYkuoUk8yruLTJiGhtf1/ola2dVQkGq/uoKA==" saltValue="3oDRmtIwrnW0pR115QJWUA==" spinCount="100000" sheet="1" formatCells="0" formatColumns="0" formatRows="0" autoFilter="0"/>
  <protectedRanges>
    <protectedRange sqref="S1:S1048576 N1:N1048576 H1:I1048576 C1:D1048576" name="Диапазон1"/>
  </protectedRanges>
  <conditionalFormatting sqref="C4:D29 N4:N60 S4:S96 H4:I21">
    <cfRule type="containsBlanks" dxfId="0" priority="21">
      <formula>LEN(TRIM(C4))=0</formula>
    </cfRule>
  </conditionalFormatting>
  <dataValidations count="1">
    <dataValidation type="decimal" operator="greaterThan" allowBlank="1" showInputMessage="1" showErrorMessage="1" errorTitle="Увага!" error="Введення в комірку даних обмежено дійсними числами." sqref="H4:I21 C4:D29 N4:N60 S4:S96" xr:uid="{00000000-0002-0000-0200-000000000000}">
      <formula1>0</formula1>
    </dataValidation>
  </dataValidations>
  <hyperlinks>
    <hyperlink ref="B17" r:id="rId1" display="www.epravda.com.ua" xr:uid="{1F02FDC7-D324-4508-9ACE-561F5EFD7D04}"/>
  </hyperlinks>
  <pageMargins left="0.27559055118110237" right="0.19685039370078741" top="0.19685039370078741" bottom="0.35433070866141736" header="0.19685039370078741" footer="0.19685039370078741"/>
  <pageSetup paperSize="9" scale="23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Документація</vt:lpstr>
      <vt:lpstr>Додаток 1</vt:lpstr>
      <vt:lpstr>Додаток 2</vt:lpstr>
      <vt:lpstr>'Додаток 1'!Область_друку</vt:lpstr>
      <vt:lpstr>'Додаток 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2025-04-22T08:19:47Z</dcterms:modified>
</cp:coreProperties>
</file>